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lmanco/Downloads/"/>
    </mc:Choice>
  </mc:AlternateContent>
  <xr:revisionPtr revIDLastSave="0" documentId="13_ncr:1_{304E3164-A626-7545-9C7D-AF373790ED30}" xr6:coauthVersionLast="45" xr6:coauthVersionMax="45" xr10:uidLastSave="{00000000-0000-0000-0000-000000000000}"/>
  <bookViews>
    <workbookView xWindow="10360" yWindow="460" windowWidth="16660" windowHeight="16440" tabRatio="802" xr2:uid="{E279BB26-1229-443B-9484-4253B0697322}"/>
  </bookViews>
  <sheets>
    <sheet name="2_Owner" sheetId="16" r:id="rId1"/>
    <sheet name="2_Type" sheetId="18" r:id="rId2"/>
    <sheet name="3_4_YoY Chart Growth Chart" sheetId="20" r:id="rId3"/>
    <sheet name="Sheet6" sheetId="21" r:id="rId4"/>
    <sheet name="Salesforce_US Accts" sheetId="5" r:id="rId5"/>
    <sheet name="1_Region Update" sheetId="3" r:id="rId6"/>
    <sheet name="Regional Mapping" sheetId="6" r:id="rId7"/>
    <sheet name="Acct Type Mapping" sheetId="15" r:id="rId8"/>
  </sheets>
  <definedNames>
    <definedName name="_xlnm._FilterDatabase" localSheetId="6" hidden="1">'Regional Mapping'!$A$1:$C$26</definedName>
    <definedName name="_xlnm._FilterDatabase" localSheetId="4" hidden="1">'Salesforce_US Accts'!$A$1:$P$1001</definedName>
  </definedNames>
  <calcPr calcId="191029"/>
  <pivotCaches>
    <pivotCache cacheId="3" r:id="rId9"/>
    <pivotCache cacheId="14" r:id="rId10"/>
    <pivotCache cacheId="19" r:id="rId11"/>
    <pivotCache cacheId="2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00" i="5" l="1"/>
  <c r="P1000" i="5" s="1"/>
  <c r="O999" i="5"/>
  <c r="P999" i="5" s="1"/>
  <c r="O998" i="5"/>
  <c r="P998" i="5" s="1"/>
  <c r="O997" i="5"/>
  <c r="P997" i="5" s="1"/>
  <c r="O996" i="5"/>
  <c r="P996" i="5" s="1"/>
  <c r="O995" i="5"/>
  <c r="P995" i="5" s="1"/>
  <c r="O994" i="5"/>
  <c r="P994" i="5" s="1"/>
  <c r="O993" i="5"/>
  <c r="P993" i="5" s="1"/>
  <c r="O992" i="5"/>
  <c r="P992" i="5" s="1"/>
  <c r="O991" i="5"/>
  <c r="P991" i="5" s="1"/>
  <c r="O990" i="5"/>
  <c r="P990" i="5" s="1"/>
  <c r="O989" i="5"/>
  <c r="P989" i="5" s="1"/>
  <c r="O988" i="5"/>
  <c r="P988" i="5" s="1"/>
  <c r="O987" i="5"/>
  <c r="P987" i="5" s="1"/>
  <c r="O986" i="5"/>
  <c r="P986" i="5" s="1"/>
  <c r="O985" i="5"/>
  <c r="P985" i="5" s="1"/>
  <c r="O984" i="5"/>
  <c r="P984" i="5" s="1"/>
  <c r="O983" i="5"/>
  <c r="P983" i="5" s="1"/>
  <c r="O982" i="5"/>
  <c r="P982" i="5" s="1"/>
  <c r="O981" i="5"/>
  <c r="P981" i="5" s="1"/>
  <c r="O980" i="5"/>
  <c r="P980" i="5" s="1"/>
  <c r="O979" i="5"/>
  <c r="P979" i="5" s="1"/>
  <c r="O978" i="5"/>
  <c r="P978" i="5" s="1"/>
  <c r="O977" i="5"/>
  <c r="P977" i="5" s="1"/>
  <c r="O976" i="5"/>
  <c r="P976" i="5" s="1"/>
  <c r="O975" i="5"/>
  <c r="P975" i="5" s="1"/>
  <c r="O974" i="5"/>
  <c r="P974" i="5" s="1"/>
  <c r="O973" i="5"/>
  <c r="P973" i="5" s="1"/>
  <c r="O972" i="5"/>
  <c r="P972" i="5" s="1"/>
  <c r="O971" i="5"/>
  <c r="P971" i="5" s="1"/>
  <c r="O970" i="5"/>
  <c r="P970" i="5" s="1"/>
  <c r="O969" i="5"/>
  <c r="P969" i="5" s="1"/>
  <c r="O968" i="5"/>
  <c r="P968" i="5" s="1"/>
  <c r="O967" i="5"/>
  <c r="P967" i="5" s="1"/>
  <c r="O966" i="5"/>
  <c r="P966" i="5" s="1"/>
  <c r="O965" i="5"/>
  <c r="P965" i="5" s="1"/>
  <c r="O964" i="5"/>
  <c r="P964" i="5" s="1"/>
  <c r="O963" i="5"/>
  <c r="P963" i="5" s="1"/>
  <c r="O962" i="5"/>
  <c r="P962" i="5" s="1"/>
  <c r="O961" i="5"/>
  <c r="P961" i="5" s="1"/>
  <c r="O960" i="5"/>
  <c r="P960" i="5" s="1"/>
  <c r="O959" i="5"/>
  <c r="P959" i="5" s="1"/>
  <c r="O958" i="5"/>
  <c r="P958" i="5" s="1"/>
  <c r="O957" i="5"/>
  <c r="P957" i="5" s="1"/>
  <c r="O956" i="5"/>
  <c r="P956" i="5" s="1"/>
  <c r="O955" i="5"/>
  <c r="P955" i="5" s="1"/>
  <c r="O954" i="5"/>
  <c r="P954" i="5" s="1"/>
  <c r="O953" i="5"/>
  <c r="P953" i="5" s="1"/>
  <c r="O952" i="5"/>
  <c r="P952" i="5" s="1"/>
  <c r="O951" i="5"/>
  <c r="P951" i="5" s="1"/>
  <c r="O950" i="5"/>
  <c r="P950" i="5" s="1"/>
  <c r="O949" i="5"/>
  <c r="P949" i="5" s="1"/>
  <c r="O948" i="5"/>
  <c r="P948" i="5" s="1"/>
  <c r="O947" i="5"/>
  <c r="P947" i="5" s="1"/>
  <c r="O946" i="5"/>
  <c r="P946" i="5" s="1"/>
  <c r="O945" i="5"/>
  <c r="P945" i="5" s="1"/>
  <c r="O944" i="5"/>
  <c r="P944" i="5" s="1"/>
  <c r="O943" i="5"/>
  <c r="P943" i="5" s="1"/>
  <c r="O942" i="5"/>
  <c r="P942" i="5" s="1"/>
  <c r="O941" i="5"/>
  <c r="P941" i="5" s="1"/>
  <c r="O940" i="5"/>
  <c r="P940" i="5" s="1"/>
  <c r="O939" i="5"/>
  <c r="P939" i="5" s="1"/>
  <c r="O938" i="5"/>
  <c r="P938" i="5" s="1"/>
  <c r="O937" i="5"/>
  <c r="P937" i="5" s="1"/>
  <c r="O936" i="5"/>
  <c r="P936" i="5" s="1"/>
  <c r="O935" i="5"/>
  <c r="P935" i="5" s="1"/>
  <c r="O934" i="5"/>
  <c r="P934" i="5" s="1"/>
  <c r="O933" i="5"/>
  <c r="P933" i="5" s="1"/>
  <c r="O932" i="5"/>
  <c r="P932" i="5" s="1"/>
  <c r="O931" i="5"/>
  <c r="P931" i="5" s="1"/>
  <c r="O930" i="5"/>
  <c r="P930" i="5" s="1"/>
  <c r="O929" i="5"/>
  <c r="P929" i="5" s="1"/>
  <c r="O928" i="5"/>
  <c r="P928" i="5" s="1"/>
  <c r="O927" i="5"/>
  <c r="P927" i="5" s="1"/>
  <c r="O926" i="5"/>
  <c r="P926" i="5" s="1"/>
  <c r="O925" i="5"/>
  <c r="P925" i="5" s="1"/>
  <c r="O924" i="5"/>
  <c r="P924" i="5" s="1"/>
  <c r="O923" i="5"/>
  <c r="P923" i="5" s="1"/>
  <c r="O922" i="5"/>
  <c r="P922" i="5" s="1"/>
  <c r="O921" i="5"/>
  <c r="P921" i="5" s="1"/>
  <c r="O920" i="5"/>
  <c r="P920" i="5" s="1"/>
  <c r="O919" i="5"/>
  <c r="P919" i="5" s="1"/>
  <c r="O918" i="5"/>
  <c r="P918" i="5" s="1"/>
  <c r="O917" i="5"/>
  <c r="P917" i="5" s="1"/>
  <c r="O916" i="5"/>
  <c r="P916" i="5" s="1"/>
  <c r="O915" i="5"/>
  <c r="P915" i="5" s="1"/>
  <c r="O914" i="5"/>
  <c r="P914" i="5" s="1"/>
  <c r="O913" i="5"/>
  <c r="P913" i="5" s="1"/>
  <c r="O912" i="5"/>
  <c r="P912" i="5" s="1"/>
  <c r="O911" i="5"/>
  <c r="P911" i="5" s="1"/>
  <c r="O910" i="5"/>
  <c r="P910" i="5" s="1"/>
  <c r="O909" i="5"/>
  <c r="P909" i="5" s="1"/>
  <c r="O908" i="5"/>
  <c r="P908" i="5" s="1"/>
  <c r="O907" i="5"/>
  <c r="P907" i="5" s="1"/>
  <c r="O906" i="5"/>
  <c r="P906" i="5" s="1"/>
  <c r="O905" i="5"/>
  <c r="P905" i="5" s="1"/>
  <c r="O904" i="5"/>
  <c r="P904" i="5" s="1"/>
  <c r="O903" i="5"/>
  <c r="P903" i="5" s="1"/>
  <c r="O902" i="5"/>
  <c r="P902" i="5" s="1"/>
  <c r="O901" i="5"/>
  <c r="P901" i="5" s="1"/>
  <c r="O900" i="5"/>
  <c r="P900" i="5" s="1"/>
  <c r="O899" i="5"/>
  <c r="P899" i="5" s="1"/>
  <c r="O898" i="5"/>
  <c r="P898" i="5" s="1"/>
  <c r="O897" i="5"/>
  <c r="P897" i="5" s="1"/>
  <c r="O896" i="5"/>
  <c r="P896" i="5" s="1"/>
  <c r="O895" i="5"/>
  <c r="P895" i="5" s="1"/>
  <c r="O894" i="5"/>
  <c r="P894" i="5" s="1"/>
  <c r="O893" i="5"/>
  <c r="P893" i="5" s="1"/>
  <c r="O892" i="5"/>
  <c r="P892" i="5" s="1"/>
  <c r="O891" i="5"/>
  <c r="P891" i="5" s="1"/>
  <c r="O890" i="5"/>
  <c r="P890" i="5" s="1"/>
  <c r="O889" i="5"/>
  <c r="P889" i="5" s="1"/>
  <c r="O888" i="5"/>
  <c r="P888" i="5" s="1"/>
  <c r="O887" i="5"/>
  <c r="P887" i="5" s="1"/>
  <c r="O886" i="5"/>
  <c r="P886" i="5" s="1"/>
  <c r="O885" i="5"/>
  <c r="P885" i="5" s="1"/>
  <c r="O884" i="5"/>
  <c r="P884" i="5" s="1"/>
  <c r="O883" i="5"/>
  <c r="P883" i="5" s="1"/>
  <c r="O882" i="5"/>
  <c r="P882" i="5" s="1"/>
  <c r="O881" i="5"/>
  <c r="P881" i="5" s="1"/>
  <c r="O880" i="5"/>
  <c r="P880" i="5" s="1"/>
  <c r="O879" i="5"/>
  <c r="P879" i="5" s="1"/>
  <c r="O878" i="5"/>
  <c r="P878" i="5" s="1"/>
  <c r="O877" i="5"/>
  <c r="P877" i="5" s="1"/>
  <c r="O876" i="5"/>
  <c r="P876" i="5" s="1"/>
  <c r="O875" i="5"/>
  <c r="P875" i="5" s="1"/>
  <c r="O874" i="5"/>
  <c r="P874" i="5" s="1"/>
  <c r="O873" i="5"/>
  <c r="P873" i="5" s="1"/>
  <c r="O872" i="5"/>
  <c r="P872" i="5" s="1"/>
  <c r="O871" i="5"/>
  <c r="P871" i="5" s="1"/>
  <c r="O870" i="5"/>
  <c r="P870" i="5" s="1"/>
  <c r="O869" i="5"/>
  <c r="P869" i="5" s="1"/>
  <c r="O868" i="5"/>
  <c r="P868" i="5" s="1"/>
  <c r="O867" i="5"/>
  <c r="P867" i="5" s="1"/>
  <c r="O866" i="5"/>
  <c r="P866" i="5" s="1"/>
  <c r="O865" i="5"/>
  <c r="P865" i="5" s="1"/>
  <c r="O864" i="5"/>
  <c r="P864" i="5" s="1"/>
  <c r="O863" i="5"/>
  <c r="P863" i="5" s="1"/>
  <c r="O862" i="5"/>
  <c r="P862" i="5" s="1"/>
  <c r="O861" i="5"/>
  <c r="P861" i="5" s="1"/>
  <c r="O860" i="5"/>
  <c r="P860" i="5" s="1"/>
  <c r="O859" i="5"/>
  <c r="P859" i="5" s="1"/>
  <c r="O858" i="5"/>
  <c r="P858" i="5" s="1"/>
  <c r="O857" i="5"/>
  <c r="P857" i="5" s="1"/>
  <c r="O856" i="5"/>
  <c r="P856" i="5" s="1"/>
  <c r="O855" i="5"/>
  <c r="P855" i="5" s="1"/>
  <c r="O854" i="5"/>
  <c r="P854" i="5" s="1"/>
  <c r="O853" i="5"/>
  <c r="P853" i="5" s="1"/>
  <c r="O852" i="5"/>
  <c r="P852" i="5" s="1"/>
  <c r="O851" i="5"/>
  <c r="P851" i="5" s="1"/>
  <c r="O850" i="5"/>
  <c r="P850" i="5" s="1"/>
  <c r="O849" i="5"/>
  <c r="P849" i="5" s="1"/>
  <c r="O848" i="5"/>
  <c r="P848" i="5" s="1"/>
  <c r="O847" i="5"/>
  <c r="P847" i="5" s="1"/>
  <c r="O846" i="5"/>
  <c r="P846" i="5" s="1"/>
  <c r="O845" i="5"/>
  <c r="P845" i="5" s="1"/>
  <c r="O844" i="5"/>
  <c r="P844" i="5" s="1"/>
  <c r="O843" i="5"/>
  <c r="P843" i="5" s="1"/>
  <c r="O842" i="5"/>
  <c r="P842" i="5" s="1"/>
  <c r="O841" i="5"/>
  <c r="P841" i="5" s="1"/>
  <c r="O840" i="5"/>
  <c r="P840" i="5" s="1"/>
  <c r="O839" i="5"/>
  <c r="P839" i="5" s="1"/>
  <c r="O838" i="5"/>
  <c r="P838" i="5" s="1"/>
  <c r="O837" i="5"/>
  <c r="P837" i="5" s="1"/>
  <c r="O836" i="5"/>
  <c r="P836" i="5" s="1"/>
  <c r="O835" i="5"/>
  <c r="P835" i="5" s="1"/>
  <c r="O834" i="5"/>
  <c r="P834" i="5" s="1"/>
  <c r="O833" i="5"/>
  <c r="P833" i="5" s="1"/>
  <c r="O832" i="5"/>
  <c r="P832" i="5" s="1"/>
  <c r="O831" i="5"/>
  <c r="P831" i="5" s="1"/>
  <c r="O830" i="5"/>
  <c r="P830" i="5" s="1"/>
  <c r="O829" i="5"/>
  <c r="P829" i="5" s="1"/>
  <c r="O828" i="5"/>
  <c r="P828" i="5" s="1"/>
  <c r="O827" i="5"/>
  <c r="P827" i="5" s="1"/>
  <c r="O826" i="5"/>
  <c r="P826" i="5" s="1"/>
  <c r="O825" i="5"/>
  <c r="P825" i="5" s="1"/>
  <c r="O824" i="5"/>
  <c r="P824" i="5" s="1"/>
  <c r="O823" i="5"/>
  <c r="P823" i="5" s="1"/>
  <c r="O822" i="5"/>
  <c r="P822" i="5" s="1"/>
  <c r="O821" i="5"/>
  <c r="P821" i="5" s="1"/>
  <c r="O820" i="5"/>
  <c r="P820" i="5" s="1"/>
  <c r="O819" i="5"/>
  <c r="P819" i="5" s="1"/>
  <c r="O818" i="5"/>
  <c r="P818" i="5" s="1"/>
  <c r="O817" i="5"/>
  <c r="P817" i="5" s="1"/>
  <c r="O816" i="5"/>
  <c r="P816" i="5" s="1"/>
  <c r="O815" i="5"/>
  <c r="P815" i="5" s="1"/>
  <c r="O814" i="5"/>
  <c r="P814" i="5" s="1"/>
  <c r="O813" i="5"/>
  <c r="P813" i="5" s="1"/>
  <c r="O812" i="5"/>
  <c r="P812" i="5" s="1"/>
  <c r="O811" i="5"/>
  <c r="P811" i="5" s="1"/>
  <c r="O810" i="5"/>
  <c r="P810" i="5" s="1"/>
  <c r="O809" i="5"/>
  <c r="P809" i="5" s="1"/>
  <c r="O808" i="5"/>
  <c r="P808" i="5" s="1"/>
  <c r="O807" i="5"/>
  <c r="P807" i="5" s="1"/>
  <c r="O806" i="5"/>
  <c r="P806" i="5" s="1"/>
  <c r="O805" i="5"/>
  <c r="P805" i="5" s="1"/>
  <c r="O804" i="5"/>
  <c r="P804" i="5" s="1"/>
  <c r="O803" i="5"/>
  <c r="P803" i="5" s="1"/>
  <c r="O802" i="5"/>
  <c r="P802" i="5" s="1"/>
  <c r="O801" i="5"/>
  <c r="P801" i="5" s="1"/>
  <c r="O800" i="5"/>
  <c r="P800" i="5" s="1"/>
  <c r="O799" i="5"/>
  <c r="P799" i="5" s="1"/>
  <c r="O798" i="5"/>
  <c r="P798" i="5" s="1"/>
  <c r="O797" i="5"/>
  <c r="P797" i="5" s="1"/>
  <c r="O796" i="5"/>
  <c r="P796" i="5" s="1"/>
  <c r="O795" i="5"/>
  <c r="P795" i="5" s="1"/>
  <c r="O794" i="5"/>
  <c r="P794" i="5" s="1"/>
  <c r="O793" i="5"/>
  <c r="P793" i="5" s="1"/>
  <c r="O792" i="5"/>
  <c r="P792" i="5" s="1"/>
  <c r="O791" i="5"/>
  <c r="P791" i="5" s="1"/>
  <c r="O790" i="5"/>
  <c r="P790" i="5" s="1"/>
  <c r="O789" i="5"/>
  <c r="P789" i="5" s="1"/>
  <c r="O788" i="5"/>
  <c r="P788" i="5" s="1"/>
  <c r="O787" i="5"/>
  <c r="P787" i="5" s="1"/>
  <c r="O786" i="5"/>
  <c r="P786" i="5" s="1"/>
  <c r="O785" i="5"/>
  <c r="P785" i="5" s="1"/>
  <c r="O784" i="5"/>
  <c r="P784" i="5" s="1"/>
  <c r="O783" i="5"/>
  <c r="P783" i="5" s="1"/>
  <c r="O782" i="5"/>
  <c r="P782" i="5" s="1"/>
  <c r="O781" i="5"/>
  <c r="P781" i="5" s="1"/>
  <c r="O780" i="5"/>
  <c r="P780" i="5" s="1"/>
  <c r="O779" i="5"/>
  <c r="P779" i="5" s="1"/>
  <c r="O778" i="5"/>
  <c r="P778" i="5" s="1"/>
  <c r="O777" i="5"/>
  <c r="P777" i="5" s="1"/>
  <c r="O776" i="5"/>
  <c r="P776" i="5" s="1"/>
  <c r="O775" i="5"/>
  <c r="P775" i="5" s="1"/>
  <c r="O774" i="5"/>
  <c r="P774" i="5" s="1"/>
  <c r="O773" i="5"/>
  <c r="P773" i="5" s="1"/>
  <c r="O772" i="5"/>
  <c r="P772" i="5" s="1"/>
  <c r="O771" i="5"/>
  <c r="P771" i="5" s="1"/>
  <c r="O770" i="5"/>
  <c r="P770" i="5" s="1"/>
  <c r="O769" i="5"/>
  <c r="P769" i="5" s="1"/>
  <c r="O768" i="5"/>
  <c r="P768" i="5" s="1"/>
  <c r="O767" i="5"/>
  <c r="P767" i="5" s="1"/>
  <c r="O766" i="5"/>
  <c r="P766" i="5" s="1"/>
  <c r="O765" i="5"/>
  <c r="P765" i="5" s="1"/>
  <c r="O764" i="5"/>
  <c r="P764" i="5" s="1"/>
  <c r="O763" i="5"/>
  <c r="P763" i="5" s="1"/>
  <c r="O762" i="5"/>
  <c r="P762" i="5" s="1"/>
  <c r="O761" i="5"/>
  <c r="P761" i="5" s="1"/>
  <c r="O760" i="5"/>
  <c r="P760" i="5" s="1"/>
  <c r="O759" i="5"/>
  <c r="P759" i="5" s="1"/>
  <c r="O758" i="5"/>
  <c r="P758" i="5" s="1"/>
  <c r="O757" i="5"/>
  <c r="P757" i="5" s="1"/>
  <c r="O756" i="5"/>
  <c r="P756" i="5" s="1"/>
  <c r="O755" i="5"/>
  <c r="P755" i="5" s="1"/>
  <c r="O754" i="5"/>
  <c r="P754" i="5" s="1"/>
  <c r="O753" i="5"/>
  <c r="P753" i="5" s="1"/>
  <c r="O752" i="5"/>
  <c r="P752" i="5" s="1"/>
  <c r="O751" i="5"/>
  <c r="P751" i="5" s="1"/>
  <c r="O750" i="5"/>
  <c r="P750" i="5" s="1"/>
  <c r="O749" i="5"/>
  <c r="P749" i="5" s="1"/>
  <c r="O748" i="5"/>
  <c r="P748" i="5" s="1"/>
  <c r="O747" i="5"/>
  <c r="P747" i="5" s="1"/>
  <c r="O746" i="5"/>
  <c r="P746" i="5" s="1"/>
  <c r="O745" i="5"/>
  <c r="P745" i="5" s="1"/>
  <c r="O744" i="5"/>
  <c r="P744" i="5" s="1"/>
  <c r="O743" i="5"/>
  <c r="P743" i="5" s="1"/>
  <c r="O742" i="5"/>
  <c r="P742" i="5" s="1"/>
  <c r="O741" i="5"/>
  <c r="P741" i="5" s="1"/>
  <c r="O740" i="5"/>
  <c r="P740" i="5" s="1"/>
  <c r="O739" i="5"/>
  <c r="P739" i="5" s="1"/>
  <c r="O738" i="5"/>
  <c r="P738" i="5" s="1"/>
  <c r="O737" i="5"/>
  <c r="P737" i="5" s="1"/>
  <c r="O736" i="5"/>
  <c r="P736" i="5" s="1"/>
  <c r="O735" i="5"/>
  <c r="P735" i="5" s="1"/>
  <c r="O734" i="5"/>
  <c r="P734" i="5" s="1"/>
  <c r="O733" i="5"/>
  <c r="P733" i="5" s="1"/>
  <c r="O732" i="5"/>
  <c r="P732" i="5" s="1"/>
  <c r="O731" i="5"/>
  <c r="P731" i="5" s="1"/>
  <c r="O730" i="5"/>
  <c r="P730" i="5" s="1"/>
  <c r="O729" i="5"/>
  <c r="P729" i="5" s="1"/>
  <c r="O728" i="5"/>
  <c r="P728" i="5" s="1"/>
  <c r="O727" i="5"/>
  <c r="P727" i="5" s="1"/>
  <c r="O726" i="5"/>
  <c r="P726" i="5" s="1"/>
  <c r="O725" i="5"/>
  <c r="P725" i="5" s="1"/>
  <c r="O724" i="5"/>
  <c r="P724" i="5" s="1"/>
  <c r="O723" i="5"/>
  <c r="P723" i="5" s="1"/>
  <c r="O722" i="5"/>
  <c r="P722" i="5" s="1"/>
  <c r="O721" i="5"/>
  <c r="P721" i="5" s="1"/>
  <c r="O720" i="5"/>
  <c r="P720" i="5" s="1"/>
  <c r="O719" i="5"/>
  <c r="P719" i="5" s="1"/>
  <c r="O718" i="5"/>
  <c r="P718" i="5" s="1"/>
  <c r="O717" i="5"/>
  <c r="P717" i="5" s="1"/>
  <c r="O716" i="5"/>
  <c r="P716" i="5" s="1"/>
  <c r="O715" i="5"/>
  <c r="P715" i="5" s="1"/>
  <c r="O714" i="5"/>
  <c r="P714" i="5" s="1"/>
  <c r="O713" i="5"/>
  <c r="P713" i="5" s="1"/>
  <c r="O712" i="5"/>
  <c r="P712" i="5" s="1"/>
  <c r="O711" i="5"/>
  <c r="P711" i="5" s="1"/>
  <c r="O710" i="5"/>
  <c r="P710" i="5" s="1"/>
  <c r="O709" i="5"/>
  <c r="P709" i="5" s="1"/>
  <c r="O708" i="5"/>
  <c r="P708" i="5" s="1"/>
  <c r="O707" i="5"/>
  <c r="P707" i="5" s="1"/>
  <c r="O706" i="5"/>
  <c r="P706" i="5" s="1"/>
  <c r="O705" i="5"/>
  <c r="P705" i="5" s="1"/>
  <c r="O704" i="5"/>
  <c r="P704" i="5" s="1"/>
  <c r="O703" i="5"/>
  <c r="P703" i="5" s="1"/>
  <c r="O702" i="5"/>
  <c r="P702" i="5" s="1"/>
  <c r="O701" i="5"/>
  <c r="P701" i="5" s="1"/>
  <c r="O700" i="5"/>
  <c r="P700" i="5" s="1"/>
  <c r="O699" i="5"/>
  <c r="P699" i="5" s="1"/>
  <c r="O698" i="5"/>
  <c r="P698" i="5" s="1"/>
  <c r="O697" i="5"/>
  <c r="P697" i="5" s="1"/>
  <c r="O696" i="5"/>
  <c r="P696" i="5" s="1"/>
  <c r="O695" i="5"/>
  <c r="P695" i="5" s="1"/>
  <c r="O694" i="5"/>
  <c r="P694" i="5" s="1"/>
  <c r="O693" i="5"/>
  <c r="P693" i="5" s="1"/>
  <c r="O692" i="5"/>
  <c r="P692" i="5" s="1"/>
  <c r="O691" i="5"/>
  <c r="P691" i="5" s="1"/>
  <c r="O690" i="5"/>
  <c r="P690" i="5" s="1"/>
  <c r="O689" i="5"/>
  <c r="P689" i="5" s="1"/>
  <c r="O688" i="5"/>
  <c r="P688" i="5" s="1"/>
  <c r="O687" i="5"/>
  <c r="P687" i="5" s="1"/>
  <c r="O686" i="5"/>
  <c r="P686" i="5" s="1"/>
  <c r="O685" i="5"/>
  <c r="P685" i="5" s="1"/>
  <c r="O684" i="5"/>
  <c r="P684" i="5" s="1"/>
  <c r="O683" i="5"/>
  <c r="P683" i="5" s="1"/>
  <c r="O682" i="5"/>
  <c r="P682" i="5" s="1"/>
  <c r="O681" i="5"/>
  <c r="P681" i="5" s="1"/>
  <c r="O680" i="5"/>
  <c r="P680" i="5" s="1"/>
  <c r="O679" i="5"/>
  <c r="P679" i="5" s="1"/>
  <c r="O678" i="5"/>
  <c r="P678" i="5" s="1"/>
  <c r="O677" i="5"/>
  <c r="P677" i="5" s="1"/>
  <c r="O676" i="5"/>
  <c r="P676" i="5" s="1"/>
  <c r="O675" i="5"/>
  <c r="P675" i="5" s="1"/>
  <c r="O674" i="5"/>
  <c r="P674" i="5" s="1"/>
  <c r="O673" i="5"/>
  <c r="P673" i="5" s="1"/>
  <c r="O672" i="5"/>
  <c r="P672" i="5" s="1"/>
  <c r="O671" i="5"/>
  <c r="P671" i="5" s="1"/>
  <c r="O670" i="5"/>
  <c r="P670" i="5" s="1"/>
  <c r="O669" i="5"/>
  <c r="P669" i="5" s="1"/>
  <c r="O668" i="5"/>
  <c r="P668" i="5" s="1"/>
  <c r="O667" i="5"/>
  <c r="P667" i="5" s="1"/>
  <c r="O666" i="5"/>
  <c r="P666" i="5" s="1"/>
  <c r="O665" i="5"/>
  <c r="P665" i="5" s="1"/>
  <c r="O664" i="5"/>
  <c r="P664" i="5" s="1"/>
  <c r="O663" i="5"/>
  <c r="P663" i="5" s="1"/>
  <c r="O662" i="5"/>
  <c r="P662" i="5" s="1"/>
  <c r="O661" i="5"/>
  <c r="P661" i="5" s="1"/>
  <c r="O660" i="5"/>
  <c r="P660" i="5" s="1"/>
  <c r="O659" i="5"/>
  <c r="P659" i="5" s="1"/>
  <c r="O658" i="5"/>
  <c r="P658" i="5" s="1"/>
  <c r="O657" i="5"/>
  <c r="P657" i="5" s="1"/>
  <c r="O656" i="5"/>
  <c r="P656" i="5" s="1"/>
  <c r="O655" i="5"/>
  <c r="P655" i="5" s="1"/>
  <c r="O654" i="5"/>
  <c r="P654" i="5" s="1"/>
  <c r="O653" i="5"/>
  <c r="P653" i="5" s="1"/>
  <c r="O652" i="5"/>
  <c r="P652" i="5" s="1"/>
  <c r="O651" i="5"/>
  <c r="P651" i="5" s="1"/>
  <c r="O650" i="5"/>
  <c r="P650" i="5" s="1"/>
  <c r="O649" i="5"/>
  <c r="P649" i="5" s="1"/>
  <c r="O648" i="5"/>
  <c r="P648" i="5" s="1"/>
  <c r="O647" i="5"/>
  <c r="P647" i="5" s="1"/>
  <c r="O646" i="5"/>
  <c r="P646" i="5" s="1"/>
  <c r="O645" i="5"/>
  <c r="P645" i="5" s="1"/>
  <c r="O644" i="5"/>
  <c r="P644" i="5" s="1"/>
  <c r="O643" i="5"/>
  <c r="P643" i="5" s="1"/>
  <c r="O642" i="5"/>
  <c r="P642" i="5" s="1"/>
  <c r="O641" i="5"/>
  <c r="P641" i="5" s="1"/>
  <c r="O640" i="5"/>
  <c r="P640" i="5" s="1"/>
  <c r="O639" i="5"/>
  <c r="P639" i="5" s="1"/>
  <c r="O638" i="5"/>
  <c r="P638" i="5" s="1"/>
  <c r="O637" i="5"/>
  <c r="P637" i="5" s="1"/>
  <c r="O636" i="5"/>
  <c r="P636" i="5" s="1"/>
  <c r="O635" i="5"/>
  <c r="P635" i="5" s="1"/>
  <c r="O634" i="5"/>
  <c r="P634" i="5" s="1"/>
  <c r="O633" i="5"/>
  <c r="P633" i="5" s="1"/>
  <c r="O632" i="5"/>
  <c r="P632" i="5" s="1"/>
  <c r="O631" i="5"/>
  <c r="P631" i="5" s="1"/>
  <c r="O630" i="5"/>
  <c r="P630" i="5" s="1"/>
  <c r="O629" i="5"/>
  <c r="P629" i="5" s="1"/>
  <c r="O628" i="5"/>
  <c r="P628" i="5" s="1"/>
  <c r="O627" i="5"/>
  <c r="P627" i="5" s="1"/>
  <c r="O626" i="5"/>
  <c r="P626" i="5" s="1"/>
  <c r="O625" i="5"/>
  <c r="P625" i="5" s="1"/>
  <c r="O624" i="5"/>
  <c r="P624" i="5" s="1"/>
  <c r="O623" i="5"/>
  <c r="P623" i="5" s="1"/>
  <c r="O622" i="5"/>
  <c r="P622" i="5" s="1"/>
  <c r="O621" i="5"/>
  <c r="P621" i="5" s="1"/>
  <c r="O620" i="5"/>
  <c r="P620" i="5" s="1"/>
  <c r="O619" i="5"/>
  <c r="P619" i="5" s="1"/>
  <c r="O618" i="5"/>
  <c r="P618" i="5" s="1"/>
  <c r="O617" i="5"/>
  <c r="P617" i="5" s="1"/>
  <c r="O616" i="5"/>
  <c r="P616" i="5" s="1"/>
  <c r="O615" i="5"/>
  <c r="P615" i="5" s="1"/>
  <c r="O614" i="5"/>
  <c r="P614" i="5" s="1"/>
  <c r="O613" i="5"/>
  <c r="P613" i="5" s="1"/>
  <c r="O612" i="5"/>
  <c r="P612" i="5" s="1"/>
  <c r="O611" i="5"/>
  <c r="P611" i="5" s="1"/>
  <c r="O610" i="5"/>
  <c r="P610" i="5" s="1"/>
  <c r="O609" i="5"/>
  <c r="P609" i="5" s="1"/>
  <c r="O608" i="5"/>
  <c r="P608" i="5" s="1"/>
  <c r="O607" i="5"/>
  <c r="P607" i="5" s="1"/>
  <c r="O606" i="5"/>
  <c r="P606" i="5" s="1"/>
  <c r="O605" i="5"/>
  <c r="P605" i="5" s="1"/>
  <c r="O604" i="5"/>
  <c r="P604" i="5" s="1"/>
  <c r="O603" i="5"/>
  <c r="P603" i="5" s="1"/>
  <c r="O602" i="5"/>
  <c r="P602" i="5" s="1"/>
  <c r="O601" i="5"/>
  <c r="P601" i="5" s="1"/>
  <c r="O600" i="5"/>
  <c r="P600" i="5" s="1"/>
  <c r="O599" i="5"/>
  <c r="P599" i="5" s="1"/>
  <c r="O598" i="5"/>
  <c r="P598" i="5" s="1"/>
  <c r="O597" i="5"/>
  <c r="P597" i="5" s="1"/>
  <c r="O596" i="5"/>
  <c r="P596" i="5" s="1"/>
  <c r="O595" i="5"/>
  <c r="P595" i="5" s="1"/>
  <c r="O594" i="5"/>
  <c r="P594" i="5" s="1"/>
  <c r="O593" i="5"/>
  <c r="P593" i="5" s="1"/>
  <c r="O592" i="5"/>
  <c r="P592" i="5" s="1"/>
  <c r="O591" i="5"/>
  <c r="P591" i="5" s="1"/>
  <c r="O590" i="5"/>
  <c r="P590" i="5" s="1"/>
  <c r="O589" i="5"/>
  <c r="P589" i="5" s="1"/>
  <c r="O588" i="5"/>
  <c r="P588" i="5" s="1"/>
  <c r="O587" i="5"/>
  <c r="P587" i="5" s="1"/>
  <c r="O586" i="5"/>
  <c r="P586" i="5" s="1"/>
  <c r="O585" i="5"/>
  <c r="P585" i="5" s="1"/>
  <c r="O584" i="5"/>
  <c r="P584" i="5" s="1"/>
  <c r="O583" i="5"/>
  <c r="P583" i="5" s="1"/>
  <c r="O582" i="5"/>
  <c r="P582" i="5" s="1"/>
  <c r="O581" i="5"/>
  <c r="P581" i="5" s="1"/>
  <c r="O580" i="5"/>
  <c r="P580" i="5" s="1"/>
  <c r="O579" i="5"/>
  <c r="P579" i="5" s="1"/>
  <c r="O578" i="5"/>
  <c r="P578" i="5" s="1"/>
  <c r="O577" i="5"/>
  <c r="P577" i="5" s="1"/>
  <c r="O576" i="5"/>
  <c r="P576" i="5" s="1"/>
  <c r="O575" i="5"/>
  <c r="P575" i="5" s="1"/>
  <c r="O574" i="5"/>
  <c r="P574" i="5" s="1"/>
  <c r="O573" i="5"/>
  <c r="P573" i="5" s="1"/>
  <c r="O572" i="5"/>
  <c r="P572" i="5" s="1"/>
  <c r="O571" i="5"/>
  <c r="P571" i="5" s="1"/>
  <c r="O570" i="5"/>
  <c r="P570" i="5" s="1"/>
  <c r="O569" i="5"/>
  <c r="P569" i="5" s="1"/>
  <c r="O568" i="5"/>
  <c r="P568" i="5" s="1"/>
  <c r="O567" i="5"/>
  <c r="P567" i="5" s="1"/>
  <c r="O566" i="5"/>
  <c r="P566" i="5" s="1"/>
  <c r="O565" i="5"/>
  <c r="P565" i="5" s="1"/>
  <c r="O564" i="5"/>
  <c r="P564" i="5" s="1"/>
  <c r="O563" i="5"/>
  <c r="P563" i="5" s="1"/>
  <c r="O562" i="5"/>
  <c r="P562" i="5" s="1"/>
  <c r="O561" i="5"/>
  <c r="P561" i="5" s="1"/>
  <c r="O560" i="5"/>
  <c r="P560" i="5" s="1"/>
  <c r="O559" i="5"/>
  <c r="P559" i="5" s="1"/>
  <c r="O558" i="5"/>
  <c r="P558" i="5" s="1"/>
  <c r="O557" i="5"/>
  <c r="P557" i="5" s="1"/>
  <c r="O556" i="5"/>
  <c r="P556" i="5" s="1"/>
  <c r="O555" i="5"/>
  <c r="P555" i="5" s="1"/>
  <c r="O554" i="5"/>
  <c r="P554" i="5" s="1"/>
  <c r="O553" i="5"/>
  <c r="P553" i="5" s="1"/>
  <c r="O552" i="5"/>
  <c r="P552" i="5" s="1"/>
  <c r="O551" i="5"/>
  <c r="P551" i="5" s="1"/>
  <c r="O550" i="5"/>
  <c r="P550" i="5" s="1"/>
  <c r="O549" i="5"/>
  <c r="P549" i="5" s="1"/>
  <c r="O548" i="5"/>
  <c r="P548" i="5" s="1"/>
  <c r="O547" i="5"/>
  <c r="P547" i="5" s="1"/>
  <c r="O546" i="5"/>
  <c r="P546" i="5" s="1"/>
  <c r="O545" i="5"/>
  <c r="P545" i="5" s="1"/>
  <c r="O544" i="5"/>
  <c r="P544" i="5" s="1"/>
  <c r="O543" i="5"/>
  <c r="P543" i="5" s="1"/>
  <c r="O542" i="5"/>
  <c r="P542" i="5" s="1"/>
  <c r="O541" i="5"/>
  <c r="P541" i="5" s="1"/>
  <c r="O540" i="5"/>
  <c r="P540" i="5" s="1"/>
  <c r="O539" i="5"/>
  <c r="P539" i="5" s="1"/>
  <c r="O538" i="5"/>
  <c r="P538" i="5" s="1"/>
  <c r="O537" i="5"/>
  <c r="P537" i="5" s="1"/>
  <c r="O536" i="5"/>
  <c r="P536" i="5" s="1"/>
  <c r="O535" i="5"/>
  <c r="P535" i="5" s="1"/>
  <c r="O534" i="5"/>
  <c r="P534" i="5" s="1"/>
  <c r="O533" i="5"/>
  <c r="P533" i="5" s="1"/>
  <c r="O532" i="5"/>
  <c r="P532" i="5" s="1"/>
  <c r="O531" i="5"/>
  <c r="P531" i="5" s="1"/>
  <c r="O530" i="5"/>
  <c r="P530" i="5" s="1"/>
  <c r="O529" i="5"/>
  <c r="P529" i="5" s="1"/>
  <c r="O528" i="5"/>
  <c r="P528" i="5" s="1"/>
  <c r="O527" i="5"/>
  <c r="P527" i="5" s="1"/>
  <c r="O526" i="5"/>
  <c r="P526" i="5" s="1"/>
  <c r="O525" i="5"/>
  <c r="P525" i="5" s="1"/>
  <c r="O524" i="5"/>
  <c r="P524" i="5" s="1"/>
  <c r="O523" i="5"/>
  <c r="P523" i="5" s="1"/>
  <c r="O522" i="5"/>
  <c r="P522" i="5" s="1"/>
  <c r="O521" i="5"/>
  <c r="P521" i="5" s="1"/>
  <c r="O520" i="5"/>
  <c r="P520" i="5" s="1"/>
  <c r="O519" i="5"/>
  <c r="P519" i="5" s="1"/>
  <c r="O518" i="5"/>
  <c r="P518" i="5" s="1"/>
  <c r="O517" i="5"/>
  <c r="P517" i="5" s="1"/>
  <c r="O516" i="5"/>
  <c r="P516" i="5" s="1"/>
  <c r="O515" i="5"/>
  <c r="P515" i="5" s="1"/>
  <c r="O514" i="5"/>
  <c r="P514" i="5" s="1"/>
  <c r="O513" i="5"/>
  <c r="P513" i="5" s="1"/>
  <c r="O512" i="5"/>
  <c r="P512" i="5" s="1"/>
  <c r="O511" i="5"/>
  <c r="P511" i="5" s="1"/>
  <c r="O510" i="5"/>
  <c r="P510" i="5" s="1"/>
  <c r="O509" i="5"/>
  <c r="P509" i="5" s="1"/>
  <c r="O508" i="5"/>
  <c r="P508" i="5" s="1"/>
  <c r="O507" i="5"/>
  <c r="P507" i="5" s="1"/>
  <c r="O506" i="5"/>
  <c r="P506" i="5" s="1"/>
  <c r="O505" i="5"/>
  <c r="P505" i="5" s="1"/>
  <c r="O504" i="5"/>
  <c r="P504" i="5" s="1"/>
  <c r="O503" i="5"/>
  <c r="P503" i="5" s="1"/>
  <c r="O502" i="5"/>
  <c r="P502" i="5" s="1"/>
  <c r="O501" i="5"/>
  <c r="P501" i="5" s="1"/>
  <c r="O500" i="5"/>
  <c r="P500" i="5" s="1"/>
  <c r="O499" i="5"/>
  <c r="P499" i="5" s="1"/>
  <c r="O498" i="5"/>
  <c r="P498" i="5" s="1"/>
  <c r="O497" i="5"/>
  <c r="P497" i="5" s="1"/>
  <c r="O496" i="5"/>
  <c r="P496" i="5" s="1"/>
  <c r="O495" i="5"/>
  <c r="P495" i="5" s="1"/>
  <c r="O494" i="5"/>
  <c r="P494" i="5" s="1"/>
  <c r="O493" i="5"/>
  <c r="P493" i="5" s="1"/>
  <c r="O492" i="5"/>
  <c r="P492" i="5" s="1"/>
  <c r="O491" i="5"/>
  <c r="P491" i="5" s="1"/>
  <c r="O490" i="5"/>
  <c r="P490" i="5" s="1"/>
  <c r="O489" i="5"/>
  <c r="P489" i="5" s="1"/>
  <c r="O488" i="5"/>
  <c r="P488" i="5" s="1"/>
  <c r="O487" i="5"/>
  <c r="P487" i="5" s="1"/>
  <c r="O486" i="5"/>
  <c r="P486" i="5" s="1"/>
  <c r="O485" i="5"/>
  <c r="P485" i="5" s="1"/>
  <c r="O484" i="5"/>
  <c r="P484" i="5" s="1"/>
  <c r="O483" i="5"/>
  <c r="P483" i="5" s="1"/>
  <c r="O482" i="5"/>
  <c r="P482" i="5" s="1"/>
  <c r="O481" i="5"/>
  <c r="P481" i="5" s="1"/>
  <c r="O480" i="5"/>
  <c r="P480" i="5" s="1"/>
  <c r="O479" i="5"/>
  <c r="P479" i="5" s="1"/>
  <c r="O478" i="5"/>
  <c r="P478" i="5" s="1"/>
  <c r="O477" i="5"/>
  <c r="P477" i="5" s="1"/>
  <c r="O476" i="5"/>
  <c r="P476" i="5" s="1"/>
  <c r="O475" i="5"/>
  <c r="P475" i="5" s="1"/>
  <c r="O474" i="5"/>
  <c r="P474" i="5" s="1"/>
  <c r="O473" i="5"/>
  <c r="P473" i="5" s="1"/>
  <c r="O472" i="5"/>
  <c r="P472" i="5" s="1"/>
  <c r="O471" i="5"/>
  <c r="P471" i="5" s="1"/>
  <c r="O470" i="5"/>
  <c r="P470" i="5" s="1"/>
  <c r="O469" i="5"/>
  <c r="P469" i="5" s="1"/>
  <c r="O468" i="5"/>
  <c r="P468" i="5" s="1"/>
  <c r="O467" i="5"/>
  <c r="P467" i="5" s="1"/>
  <c r="O466" i="5"/>
  <c r="P466" i="5" s="1"/>
  <c r="O465" i="5"/>
  <c r="P465" i="5" s="1"/>
  <c r="O464" i="5"/>
  <c r="P464" i="5" s="1"/>
  <c r="O463" i="5"/>
  <c r="P463" i="5" s="1"/>
  <c r="O462" i="5"/>
  <c r="P462" i="5" s="1"/>
  <c r="O461" i="5"/>
  <c r="P461" i="5" s="1"/>
  <c r="O460" i="5"/>
  <c r="P460" i="5" s="1"/>
  <c r="O459" i="5"/>
  <c r="P459" i="5" s="1"/>
  <c r="O458" i="5"/>
  <c r="P458" i="5" s="1"/>
  <c r="O457" i="5"/>
  <c r="P457" i="5" s="1"/>
  <c r="O456" i="5"/>
  <c r="P456" i="5" s="1"/>
  <c r="O455" i="5"/>
  <c r="P455" i="5" s="1"/>
  <c r="O454" i="5"/>
  <c r="P454" i="5" s="1"/>
  <c r="O453" i="5"/>
  <c r="P453" i="5" s="1"/>
  <c r="O452" i="5"/>
  <c r="P452" i="5" s="1"/>
  <c r="O451" i="5"/>
  <c r="P451" i="5" s="1"/>
  <c r="O450" i="5"/>
  <c r="P450" i="5" s="1"/>
  <c r="O449" i="5"/>
  <c r="P449" i="5" s="1"/>
  <c r="O448" i="5"/>
  <c r="P448" i="5" s="1"/>
  <c r="O447" i="5"/>
  <c r="P447" i="5" s="1"/>
  <c r="O446" i="5"/>
  <c r="P446" i="5" s="1"/>
  <c r="O445" i="5"/>
  <c r="P445" i="5" s="1"/>
  <c r="O444" i="5"/>
  <c r="P444" i="5" s="1"/>
  <c r="O443" i="5"/>
  <c r="P443" i="5" s="1"/>
  <c r="O442" i="5"/>
  <c r="P442" i="5" s="1"/>
  <c r="O441" i="5"/>
  <c r="P441" i="5" s="1"/>
  <c r="O440" i="5"/>
  <c r="P440" i="5" s="1"/>
  <c r="O439" i="5"/>
  <c r="P439" i="5" s="1"/>
  <c r="O438" i="5"/>
  <c r="P438" i="5" s="1"/>
  <c r="O437" i="5"/>
  <c r="P437" i="5" s="1"/>
  <c r="O436" i="5"/>
  <c r="P436" i="5" s="1"/>
  <c r="O435" i="5"/>
  <c r="P435" i="5" s="1"/>
  <c r="O434" i="5"/>
  <c r="P434" i="5" s="1"/>
  <c r="O433" i="5"/>
  <c r="P433" i="5" s="1"/>
  <c r="O432" i="5"/>
  <c r="P432" i="5" s="1"/>
  <c r="O431" i="5"/>
  <c r="P431" i="5" s="1"/>
  <c r="O430" i="5"/>
  <c r="P430" i="5" s="1"/>
  <c r="O429" i="5"/>
  <c r="P429" i="5" s="1"/>
  <c r="O428" i="5"/>
  <c r="P428" i="5" s="1"/>
  <c r="O427" i="5"/>
  <c r="P427" i="5" s="1"/>
  <c r="O426" i="5"/>
  <c r="P426" i="5" s="1"/>
  <c r="O425" i="5"/>
  <c r="P425" i="5" s="1"/>
  <c r="O424" i="5"/>
  <c r="P424" i="5" s="1"/>
  <c r="O423" i="5"/>
  <c r="P423" i="5" s="1"/>
  <c r="O422" i="5"/>
  <c r="P422" i="5" s="1"/>
  <c r="O421" i="5"/>
  <c r="P421" i="5" s="1"/>
  <c r="O420" i="5"/>
  <c r="P420" i="5" s="1"/>
  <c r="O419" i="5"/>
  <c r="P419" i="5" s="1"/>
  <c r="O418" i="5"/>
  <c r="P418" i="5" s="1"/>
  <c r="O417" i="5"/>
  <c r="P417" i="5" s="1"/>
  <c r="O416" i="5"/>
  <c r="P416" i="5" s="1"/>
  <c r="O415" i="5"/>
  <c r="P415" i="5" s="1"/>
  <c r="O414" i="5"/>
  <c r="P414" i="5" s="1"/>
  <c r="O413" i="5"/>
  <c r="P413" i="5" s="1"/>
  <c r="O412" i="5"/>
  <c r="P412" i="5" s="1"/>
  <c r="O411" i="5"/>
  <c r="P411" i="5" s="1"/>
  <c r="O410" i="5"/>
  <c r="P410" i="5" s="1"/>
  <c r="O409" i="5"/>
  <c r="P409" i="5" s="1"/>
  <c r="O408" i="5"/>
  <c r="P408" i="5" s="1"/>
  <c r="O407" i="5"/>
  <c r="P407" i="5" s="1"/>
  <c r="O406" i="5"/>
  <c r="P406" i="5" s="1"/>
  <c r="O405" i="5"/>
  <c r="P405" i="5" s="1"/>
  <c r="O404" i="5"/>
  <c r="P404" i="5" s="1"/>
  <c r="O403" i="5"/>
  <c r="P403" i="5" s="1"/>
  <c r="O402" i="5"/>
  <c r="P402" i="5" s="1"/>
  <c r="O401" i="5"/>
  <c r="P401" i="5" s="1"/>
  <c r="O400" i="5"/>
  <c r="P400" i="5" s="1"/>
  <c r="O399" i="5"/>
  <c r="P399" i="5" s="1"/>
  <c r="O398" i="5"/>
  <c r="P398" i="5" s="1"/>
  <c r="O397" i="5"/>
  <c r="P397" i="5" s="1"/>
  <c r="O396" i="5"/>
  <c r="P396" i="5" s="1"/>
  <c r="O395" i="5"/>
  <c r="P395" i="5" s="1"/>
  <c r="O394" i="5"/>
  <c r="P394" i="5" s="1"/>
  <c r="O393" i="5"/>
  <c r="P393" i="5" s="1"/>
  <c r="O392" i="5"/>
  <c r="P392" i="5" s="1"/>
  <c r="O391" i="5"/>
  <c r="P391" i="5" s="1"/>
  <c r="O390" i="5"/>
  <c r="P390" i="5" s="1"/>
  <c r="O389" i="5"/>
  <c r="P389" i="5" s="1"/>
  <c r="O388" i="5"/>
  <c r="P388" i="5" s="1"/>
  <c r="O387" i="5"/>
  <c r="P387" i="5" s="1"/>
  <c r="O386" i="5"/>
  <c r="P386" i="5" s="1"/>
  <c r="O385" i="5"/>
  <c r="P385" i="5" s="1"/>
  <c r="O384" i="5"/>
  <c r="P384" i="5" s="1"/>
  <c r="O383" i="5"/>
  <c r="P383" i="5" s="1"/>
  <c r="O382" i="5"/>
  <c r="P382" i="5" s="1"/>
  <c r="O381" i="5"/>
  <c r="P381" i="5" s="1"/>
  <c r="O380" i="5"/>
  <c r="P380" i="5" s="1"/>
  <c r="O379" i="5"/>
  <c r="P379" i="5" s="1"/>
  <c r="O378" i="5"/>
  <c r="P378" i="5" s="1"/>
  <c r="O377" i="5"/>
  <c r="P377" i="5" s="1"/>
  <c r="O376" i="5"/>
  <c r="P376" i="5" s="1"/>
  <c r="O375" i="5"/>
  <c r="P375" i="5" s="1"/>
  <c r="O374" i="5"/>
  <c r="P374" i="5" s="1"/>
  <c r="O373" i="5"/>
  <c r="P373" i="5" s="1"/>
  <c r="O372" i="5"/>
  <c r="P372" i="5" s="1"/>
  <c r="O371" i="5"/>
  <c r="P371" i="5" s="1"/>
  <c r="O370" i="5"/>
  <c r="P370" i="5" s="1"/>
  <c r="O369" i="5"/>
  <c r="P369" i="5" s="1"/>
  <c r="O368" i="5"/>
  <c r="P368" i="5" s="1"/>
  <c r="O367" i="5"/>
  <c r="P367" i="5" s="1"/>
  <c r="O366" i="5"/>
  <c r="P366" i="5" s="1"/>
  <c r="O365" i="5"/>
  <c r="P365" i="5" s="1"/>
  <c r="O364" i="5"/>
  <c r="P364" i="5" s="1"/>
  <c r="O363" i="5"/>
  <c r="P363" i="5" s="1"/>
  <c r="O362" i="5"/>
  <c r="P362" i="5" s="1"/>
  <c r="O361" i="5"/>
  <c r="P361" i="5" s="1"/>
  <c r="O360" i="5"/>
  <c r="P360" i="5" s="1"/>
  <c r="O359" i="5"/>
  <c r="P359" i="5" s="1"/>
  <c r="O358" i="5"/>
  <c r="P358" i="5" s="1"/>
  <c r="O357" i="5"/>
  <c r="P357" i="5" s="1"/>
  <c r="O356" i="5"/>
  <c r="P356" i="5" s="1"/>
  <c r="O355" i="5"/>
  <c r="P355" i="5" s="1"/>
  <c r="O354" i="5"/>
  <c r="P354" i="5" s="1"/>
  <c r="O353" i="5"/>
  <c r="P353" i="5" s="1"/>
  <c r="O352" i="5"/>
  <c r="P352" i="5" s="1"/>
  <c r="O351" i="5"/>
  <c r="P351" i="5" s="1"/>
  <c r="O350" i="5"/>
  <c r="P350" i="5" s="1"/>
  <c r="O349" i="5"/>
  <c r="P349" i="5" s="1"/>
  <c r="O348" i="5"/>
  <c r="P348" i="5" s="1"/>
  <c r="O347" i="5"/>
  <c r="P347" i="5" s="1"/>
  <c r="O346" i="5"/>
  <c r="P346" i="5" s="1"/>
  <c r="O345" i="5"/>
  <c r="P345" i="5" s="1"/>
  <c r="O344" i="5"/>
  <c r="P344" i="5" s="1"/>
  <c r="O343" i="5"/>
  <c r="P343" i="5" s="1"/>
  <c r="O342" i="5"/>
  <c r="P342" i="5" s="1"/>
  <c r="O341" i="5"/>
  <c r="P341" i="5" s="1"/>
  <c r="O340" i="5"/>
  <c r="P340" i="5" s="1"/>
  <c r="O339" i="5"/>
  <c r="P339" i="5" s="1"/>
  <c r="O338" i="5"/>
  <c r="P338" i="5" s="1"/>
  <c r="O337" i="5"/>
  <c r="P337" i="5" s="1"/>
  <c r="O336" i="5"/>
  <c r="P336" i="5" s="1"/>
  <c r="O335" i="5"/>
  <c r="P335" i="5" s="1"/>
  <c r="O334" i="5"/>
  <c r="P334" i="5" s="1"/>
  <c r="O333" i="5"/>
  <c r="P333" i="5" s="1"/>
  <c r="O332" i="5"/>
  <c r="P332" i="5" s="1"/>
  <c r="O331" i="5"/>
  <c r="P331" i="5" s="1"/>
  <c r="O330" i="5"/>
  <c r="P330" i="5" s="1"/>
  <c r="O329" i="5"/>
  <c r="P329" i="5" s="1"/>
  <c r="O328" i="5"/>
  <c r="P328" i="5" s="1"/>
  <c r="O327" i="5"/>
  <c r="P327" i="5" s="1"/>
  <c r="O326" i="5"/>
  <c r="P326" i="5" s="1"/>
  <c r="O325" i="5"/>
  <c r="P325" i="5" s="1"/>
  <c r="O324" i="5"/>
  <c r="P324" i="5" s="1"/>
  <c r="O323" i="5"/>
  <c r="P323" i="5" s="1"/>
  <c r="O322" i="5"/>
  <c r="P322" i="5" s="1"/>
  <c r="O321" i="5"/>
  <c r="P321" i="5" s="1"/>
  <c r="O320" i="5"/>
  <c r="P320" i="5" s="1"/>
  <c r="O319" i="5"/>
  <c r="P319" i="5" s="1"/>
  <c r="O318" i="5"/>
  <c r="P318" i="5" s="1"/>
  <c r="O317" i="5"/>
  <c r="P317" i="5" s="1"/>
  <c r="O316" i="5"/>
  <c r="P316" i="5" s="1"/>
  <c r="O315" i="5"/>
  <c r="P315" i="5" s="1"/>
  <c r="O314" i="5"/>
  <c r="P314" i="5" s="1"/>
  <c r="O313" i="5"/>
  <c r="P313" i="5" s="1"/>
  <c r="O312" i="5"/>
  <c r="P312" i="5" s="1"/>
  <c r="O311" i="5"/>
  <c r="P311" i="5" s="1"/>
  <c r="O310" i="5"/>
  <c r="P310" i="5" s="1"/>
  <c r="O309" i="5"/>
  <c r="P309" i="5" s="1"/>
  <c r="O308" i="5"/>
  <c r="P308" i="5" s="1"/>
  <c r="O307" i="5"/>
  <c r="P307" i="5" s="1"/>
  <c r="O306" i="5"/>
  <c r="P306" i="5" s="1"/>
  <c r="O305" i="5"/>
  <c r="P305" i="5" s="1"/>
  <c r="O304" i="5"/>
  <c r="P304" i="5" s="1"/>
  <c r="O303" i="5"/>
  <c r="P303" i="5" s="1"/>
  <c r="O302" i="5"/>
  <c r="P302" i="5" s="1"/>
  <c r="O301" i="5"/>
  <c r="P301" i="5" s="1"/>
  <c r="O300" i="5"/>
  <c r="P300" i="5" s="1"/>
  <c r="O299" i="5"/>
  <c r="P299" i="5" s="1"/>
  <c r="O298" i="5"/>
  <c r="P298" i="5" s="1"/>
  <c r="O297" i="5"/>
  <c r="P297" i="5" s="1"/>
  <c r="O296" i="5"/>
  <c r="P296" i="5" s="1"/>
  <c r="O295" i="5"/>
  <c r="P295" i="5" s="1"/>
  <c r="O294" i="5"/>
  <c r="P294" i="5" s="1"/>
  <c r="O293" i="5"/>
  <c r="P293" i="5" s="1"/>
  <c r="O292" i="5"/>
  <c r="P292" i="5" s="1"/>
  <c r="O291" i="5"/>
  <c r="P291" i="5" s="1"/>
  <c r="O290" i="5"/>
  <c r="P290" i="5" s="1"/>
  <c r="O289" i="5"/>
  <c r="P289" i="5" s="1"/>
  <c r="O288" i="5"/>
  <c r="P288" i="5" s="1"/>
  <c r="O287" i="5"/>
  <c r="P287" i="5" s="1"/>
  <c r="O286" i="5"/>
  <c r="P286" i="5" s="1"/>
  <c r="O285" i="5"/>
  <c r="P285" i="5" s="1"/>
  <c r="O284" i="5"/>
  <c r="P284" i="5" s="1"/>
  <c r="O283" i="5"/>
  <c r="P283" i="5" s="1"/>
  <c r="O282" i="5"/>
  <c r="P282" i="5" s="1"/>
  <c r="O281" i="5"/>
  <c r="P281" i="5" s="1"/>
  <c r="O280" i="5"/>
  <c r="P280" i="5" s="1"/>
  <c r="O279" i="5"/>
  <c r="P279" i="5" s="1"/>
  <c r="O278" i="5"/>
  <c r="P278" i="5" s="1"/>
  <c r="O277" i="5"/>
  <c r="P277" i="5" s="1"/>
  <c r="O276" i="5"/>
  <c r="P276" i="5" s="1"/>
  <c r="O275" i="5"/>
  <c r="P275" i="5" s="1"/>
  <c r="O274" i="5"/>
  <c r="P274" i="5" s="1"/>
  <c r="O273" i="5"/>
  <c r="P273" i="5" s="1"/>
  <c r="O272" i="5"/>
  <c r="P272" i="5" s="1"/>
  <c r="O271" i="5"/>
  <c r="P271" i="5" s="1"/>
  <c r="O270" i="5"/>
  <c r="P270" i="5" s="1"/>
  <c r="O269" i="5"/>
  <c r="P269" i="5" s="1"/>
  <c r="O268" i="5"/>
  <c r="P268" i="5" s="1"/>
  <c r="O267" i="5"/>
  <c r="P267" i="5" s="1"/>
  <c r="O266" i="5"/>
  <c r="P266" i="5" s="1"/>
  <c r="O265" i="5"/>
  <c r="P265" i="5" s="1"/>
  <c r="O264" i="5"/>
  <c r="P264" i="5" s="1"/>
  <c r="O263" i="5"/>
  <c r="P263" i="5" s="1"/>
  <c r="O262" i="5"/>
  <c r="P262" i="5" s="1"/>
  <c r="O261" i="5"/>
  <c r="P261" i="5" s="1"/>
  <c r="O260" i="5"/>
  <c r="P260" i="5" s="1"/>
  <c r="O259" i="5"/>
  <c r="P259" i="5" s="1"/>
  <c r="O258" i="5"/>
  <c r="P258" i="5" s="1"/>
  <c r="O257" i="5"/>
  <c r="P257" i="5" s="1"/>
  <c r="O256" i="5"/>
  <c r="P256" i="5" s="1"/>
  <c r="O255" i="5"/>
  <c r="P255" i="5" s="1"/>
  <c r="O254" i="5"/>
  <c r="P254" i="5" s="1"/>
  <c r="O253" i="5"/>
  <c r="P253" i="5" s="1"/>
  <c r="O252" i="5"/>
  <c r="P252" i="5" s="1"/>
  <c r="O251" i="5"/>
  <c r="P251" i="5" s="1"/>
  <c r="O250" i="5"/>
  <c r="P250" i="5" s="1"/>
  <c r="O249" i="5"/>
  <c r="P249" i="5" s="1"/>
  <c r="O248" i="5"/>
  <c r="P248" i="5" s="1"/>
  <c r="O247" i="5"/>
  <c r="P247" i="5" s="1"/>
  <c r="O246" i="5"/>
  <c r="P246" i="5" s="1"/>
  <c r="O245" i="5"/>
  <c r="P245" i="5" s="1"/>
  <c r="O244" i="5"/>
  <c r="P244" i="5" s="1"/>
  <c r="O243" i="5"/>
  <c r="P243" i="5" s="1"/>
  <c r="O242" i="5"/>
  <c r="P242" i="5" s="1"/>
  <c r="O241" i="5"/>
  <c r="P241" i="5" s="1"/>
  <c r="O240" i="5"/>
  <c r="P240" i="5" s="1"/>
  <c r="O239" i="5"/>
  <c r="P239" i="5" s="1"/>
  <c r="O238" i="5"/>
  <c r="P238" i="5" s="1"/>
  <c r="O237" i="5"/>
  <c r="P237" i="5" s="1"/>
  <c r="O236" i="5"/>
  <c r="P236" i="5" s="1"/>
  <c r="O235" i="5"/>
  <c r="P235" i="5" s="1"/>
  <c r="O234" i="5"/>
  <c r="P234" i="5" s="1"/>
  <c r="O233" i="5"/>
  <c r="P233" i="5" s="1"/>
  <c r="O232" i="5"/>
  <c r="P232" i="5" s="1"/>
  <c r="O231" i="5"/>
  <c r="P231" i="5" s="1"/>
  <c r="O230" i="5"/>
  <c r="P230" i="5" s="1"/>
  <c r="O229" i="5"/>
  <c r="P229" i="5" s="1"/>
  <c r="O228" i="5"/>
  <c r="P228" i="5" s="1"/>
  <c r="O227" i="5"/>
  <c r="P227" i="5" s="1"/>
  <c r="O226" i="5"/>
  <c r="P226" i="5" s="1"/>
  <c r="O225" i="5"/>
  <c r="P225" i="5" s="1"/>
  <c r="O224" i="5"/>
  <c r="P224" i="5" s="1"/>
  <c r="O223" i="5"/>
  <c r="P223" i="5" s="1"/>
  <c r="O222" i="5"/>
  <c r="P222" i="5" s="1"/>
  <c r="O221" i="5"/>
  <c r="P221" i="5" s="1"/>
  <c r="O220" i="5"/>
  <c r="P220" i="5" s="1"/>
  <c r="O219" i="5"/>
  <c r="P219" i="5" s="1"/>
  <c r="O218" i="5"/>
  <c r="P218" i="5" s="1"/>
  <c r="O217" i="5"/>
  <c r="P217" i="5" s="1"/>
  <c r="O216" i="5"/>
  <c r="P216" i="5" s="1"/>
  <c r="O215" i="5"/>
  <c r="P215" i="5" s="1"/>
  <c r="O214" i="5"/>
  <c r="P214" i="5" s="1"/>
  <c r="O213" i="5"/>
  <c r="P213" i="5" s="1"/>
  <c r="O212" i="5"/>
  <c r="P212" i="5" s="1"/>
  <c r="O211" i="5"/>
  <c r="P211" i="5" s="1"/>
  <c r="O210" i="5"/>
  <c r="P210" i="5" s="1"/>
  <c r="O209" i="5"/>
  <c r="P209" i="5" s="1"/>
  <c r="O208" i="5"/>
  <c r="P208" i="5" s="1"/>
  <c r="O207" i="5"/>
  <c r="P207" i="5" s="1"/>
  <c r="O206" i="5"/>
  <c r="P206" i="5" s="1"/>
  <c r="O205" i="5"/>
  <c r="P205" i="5" s="1"/>
  <c r="O204" i="5"/>
  <c r="P204" i="5" s="1"/>
  <c r="O203" i="5"/>
  <c r="P203" i="5" s="1"/>
  <c r="O202" i="5"/>
  <c r="P202" i="5" s="1"/>
  <c r="O201" i="5"/>
  <c r="P201" i="5" s="1"/>
  <c r="O200" i="5"/>
  <c r="P200" i="5" s="1"/>
  <c r="O199" i="5"/>
  <c r="P199" i="5" s="1"/>
  <c r="O198" i="5"/>
  <c r="P198" i="5" s="1"/>
  <c r="O197" i="5"/>
  <c r="P197" i="5" s="1"/>
  <c r="O196" i="5"/>
  <c r="P196" i="5" s="1"/>
  <c r="O195" i="5"/>
  <c r="P195" i="5" s="1"/>
  <c r="O194" i="5"/>
  <c r="P194" i="5" s="1"/>
  <c r="O193" i="5"/>
  <c r="P193" i="5" s="1"/>
  <c r="O192" i="5"/>
  <c r="P192" i="5" s="1"/>
  <c r="O191" i="5"/>
  <c r="P191" i="5" s="1"/>
  <c r="O190" i="5"/>
  <c r="P190" i="5" s="1"/>
  <c r="O189" i="5"/>
  <c r="P189" i="5" s="1"/>
  <c r="O188" i="5"/>
  <c r="P188" i="5" s="1"/>
  <c r="O187" i="5"/>
  <c r="P187" i="5" s="1"/>
  <c r="O186" i="5"/>
  <c r="P186" i="5" s="1"/>
  <c r="O185" i="5"/>
  <c r="P185" i="5" s="1"/>
  <c r="O184" i="5"/>
  <c r="P184" i="5" s="1"/>
  <c r="O183" i="5"/>
  <c r="P183" i="5" s="1"/>
  <c r="O182" i="5"/>
  <c r="P182" i="5" s="1"/>
  <c r="O181" i="5"/>
  <c r="P181" i="5" s="1"/>
  <c r="O180" i="5"/>
  <c r="P180" i="5" s="1"/>
  <c r="O179" i="5"/>
  <c r="P179" i="5" s="1"/>
  <c r="O178" i="5"/>
  <c r="P178" i="5" s="1"/>
  <c r="O177" i="5"/>
  <c r="P177" i="5" s="1"/>
  <c r="O176" i="5"/>
  <c r="P176" i="5" s="1"/>
  <c r="O175" i="5"/>
  <c r="P175" i="5" s="1"/>
  <c r="O174" i="5"/>
  <c r="P174" i="5" s="1"/>
  <c r="O173" i="5"/>
  <c r="P173" i="5" s="1"/>
  <c r="O172" i="5"/>
  <c r="P172" i="5" s="1"/>
  <c r="O171" i="5"/>
  <c r="P171" i="5" s="1"/>
  <c r="O170" i="5"/>
  <c r="P170" i="5" s="1"/>
  <c r="O169" i="5"/>
  <c r="P169" i="5" s="1"/>
  <c r="O168" i="5"/>
  <c r="P168" i="5" s="1"/>
  <c r="O167" i="5"/>
  <c r="P167" i="5" s="1"/>
  <c r="O166" i="5"/>
  <c r="P166" i="5" s="1"/>
  <c r="O165" i="5"/>
  <c r="P165" i="5" s="1"/>
  <c r="O164" i="5"/>
  <c r="P164" i="5" s="1"/>
  <c r="O163" i="5"/>
  <c r="P163" i="5" s="1"/>
  <c r="O162" i="5"/>
  <c r="P162" i="5" s="1"/>
  <c r="O161" i="5"/>
  <c r="P161" i="5" s="1"/>
  <c r="O160" i="5"/>
  <c r="P160" i="5" s="1"/>
  <c r="O159" i="5"/>
  <c r="P159" i="5" s="1"/>
  <c r="O158" i="5"/>
  <c r="P158" i="5" s="1"/>
  <c r="O157" i="5"/>
  <c r="P157" i="5" s="1"/>
  <c r="O156" i="5"/>
  <c r="P156" i="5" s="1"/>
  <c r="O155" i="5"/>
  <c r="P155" i="5" s="1"/>
  <c r="O154" i="5"/>
  <c r="P154" i="5" s="1"/>
  <c r="O153" i="5"/>
  <c r="P153" i="5" s="1"/>
  <c r="O152" i="5"/>
  <c r="P152" i="5" s="1"/>
  <c r="O151" i="5"/>
  <c r="P151" i="5" s="1"/>
  <c r="O150" i="5"/>
  <c r="P150" i="5" s="1"/>
  <c r="O149" i="5"/>
  <c r="P149" i="5" s="1"/>
  <c r="O148" i="5"/>
  <c r="P148" i="5" s="1"/>
  <c r="O147" i="5"/>
  <c r="P147" i="5" s="1"/>
  <c r="O146" i="5"/>
  <c r="P146" i="5" s="1"/>
  <c r="O145" i="5"/>
  <c r="P145" i="5" s="1"/>
  <c r="O144" i="5"/>
  <c r="P144" i="5" s="1"/>
  <c r="O143" i="5"/>
  <c r="P143" i="5" s="1"/>
  <c r="O142" i="5"/>
  <c r="P142" i="5" s="1"/>
  <c r="O141" i="5"/>
  <c r="P141" i="5" s="1"/>
  <c r="O140" i="5"/>
  <c r="P140" i="5" s="1"/>
  <c r="O139" i="5"/>
  <c r="P139" i="5" s="1"/>
  <c r="O138" i="5"/>
  <c r="P138" i="5" s="1"/>
  <c r="O137" i="5"/>
  <c r="P137" i="5" s="1"/>
  <c r="O136" i="5"/>
  <c r="P136" i="5" s="1"/>
  <c r="O135" i="5"/>
  <c r="P135" i="5" s="1"/>
  <c r="O134" i="5"/>
  <c r="P134" i="5" s="1"/>
  <c r="O133" i="5"/>
  <c r="P133" i="5" s="1"/>
  <c r="O132" i="5"/>
  <c r="P132" i="5" s="1"/>
  <c r="O131" i="5"/>
  <c r="P131" i="5" s="1"/>
  <c r="O130" i="5"/>
  <c r="P130" i="5" s="1"/>
  <c r="O129" i="5"/>
  <c r="P129" i="5" s="1"/>
  <c r="O128" i="5"/>
  <c r="P128" i="5" s="1"/>
  <c r="O127" i="5"/>
  <c r="P127" i="5" s="1"/>
  <c r="O126" i="5"/>
  <c r="P126" i="5" s="1"/>
  <c r="O125" i="5"/>
  <c r="P125" i="5" s="1"/>
  <c r="O124" i="5"/>
  <c r="P124" i="5" s="1"/>
  <c r="O123" i="5"/>
  <c r="P123" i="5" s="1"/>
  <c r="O122" i="5"/>
  <c r="P122" i="5" s="1"/>
  <c r="O121" i="5"/>
  <c r="P121" i="5" s="1"/>
  <c r="O120" i="5"/>
  <c r="P120" i="5" s="1"/>
  <c r="O119" i="5"/>
  <c r="P119" i="5" s="1"/>
  <c r="O118" i="5"/>
  <c r="P118" i="5" s="1"/>
  <c r="O117" i="5"/>
  <c r="P117" i="5" s="1"/>
  <c r="O116" i="5"/>
  <c r="P116" i="5" s="1"/>
  <c r="O115" i="5"/>
  <c r="P115" i="5" s="1"/>
  <c r="O114" i="5"/>
  <c r="P114" i="5" s="1"/>
  <c r="O113" i="5"/>
  <c r="P113" i="5" s="1"/>
  <c r="O112" i="5"/>
  <c r="P112" i="5" s="1"/>
  <c r="O111" i="5"/>
  <c r="P111" i="5" s="1"/>
  <c r="O110" i="5"/>
  <c r="P110" i="5" s="1"/>
  <c r="O109" i="5"/>
  <c r="P109" i="5" s="1"/>
  <c r="O108" i="5"/>
  <c r="P108" i="5" s="1"/>
  <c r="O107" i="5"/>
  <c r="P107" i="5" s="1"/>
  <c r="O106" i="5"/>
  <c r="P106" i="5" s="1"/>
  <c r="O105" i="5"/>
  <c r="P105" i="5" s="1"/>
  <c r="O104" i="5"/>
  <c r="P104" i="5" s="1"/>
  <c r="O103" i="5"/>
  <c r="P103" i="5" s="1"/>
  <c r="O102" i="5"/>
  <c r="P102" i="5" s="1"/>
  <c r="O101" i="5"/>
  <c r="P101" i="5" s="1"/>
  <c r="O100" i="5"/>
  <c r="P100" i="5" s="1"/>
  <c r="O99" i="5"/>
  <c r="P99" i="5" s="1"/>
  <c r="O98" i="5"/>
  <c r="P98" i="5" s="1"/>
  <c r="O97" i="5"/>
  <c r="P97" i="5" s="1"/>
  <c r="O96" i="5"/>
  <c r="P96" i="5" s="1"/>
  <c r="O95" i="5"/>
  <c r="P95" i="5" s="1"/>
  <c r="O94" i="5"/>
  <c r="P94" i="5" s="1"/>
  <c r="O93" i="5"/>
  <c r="P93" i="5" s="1"/>
  <c r="O92" i="5"/>
  <c r="P92" i="5" s="1"/>
  <c r="O91" i="5"/>
  <c r="P91" i="5" s="1"/>
  <c r="O90" i="5"/>
  <c r="P90" i="5" s="1"/>
  <c r="O89" i="5"/>
  <c r="P89" i="5" s="1"/>
  <c r="O88" i="5"/>
  <c r="P88" i="5" s="1"/>
  <c r="O87" i="5"/>
  <c r="P87" i="5" s="1"/>
  <c r="O86" i="5"/>
  <c r="P86" i="5" s="1"/>
  <c r="O85" i="5"/>
  <c r="P85" i="5" s="1"/>
  <c r="O84" i="5"/>
  <c r="P84" i="5" s="1"/>
  <c r="O83" i="5"/>
  <c r="P83" i="5" s="1"/>
  <c r="O82" i="5"/>
  <c r="P82" i="5" s="1"/>
  <c r="O81" i="5"/>
  <c r="P81" i="5" s="1"/>
  <c r="O80" i="5"/>
  <c r="P80" i="5" s="1"/>
  <c r="O79" i="5"/>
  <c r="P79" i="5" s="1"/>
  <c r="O78" i="5"/>
  <c r="P78" i="5" s="1"/>
  <c r="O77" i="5"/>
  <c r="P77" i="5" s="1"/>
  <c r="O76" i="5"/>
  <c r="P76" i="5" s="1"/>
  <c r="O75" i="5"/>
  <c r="P75" i="5" s="1"/>
  <c r="O74" i="5"/>
  <c r="P74" i="5" s="1"/>
  <c r="O73" i="5"/>
  <c r="P73" i="5" s="1"/>
  <c r="O72" i="5"/>
  <c r="P72" i="5" s="1"/>
  <c r="O71" i="5"/>
  <c r="P71" i="5" s="1"/>
  <c r="O70" i="5"/>
  <c r="P70" i="5" s="1"/>
  <c r="O69" i="5"/>
  <c r="P69" i="5" s="1"/>
  <c r="O68" i="5"/>
  <c r="P68" i="5" s="1"/>
  <c r="O67" i="5"/>
  <c r="P67" i="5" s="1"/>
  <c r="O66" i="5"/>
  <c r="P66" i="5" s="1"/>
  <c r="O65" i="5"/>
  <c r="P65" i="5" s="1"/>
  <c r="O64" i="5"/>
  <c r="P64" i="5" s="1"/>
  <c r="O63" i="5"/>
  <c r="P63" i="5" s="1"/>
  <c r="O62" i="5"/>
  <c r="P62" i="5" s="1"/>
  <c r="O61" i="5"/>
  <c r="P61" i="5" s="1"/>
  <c r="O60" i="5"/>
  <c r="P60" i="5" s="1"/>
  <c r="O59" i="5"/>
  <c r="P59" i="5" s="1"/>
  <c r="O58" i="5"/>
  <c r="P58" i="5" s="1"/>
  <c r="O57" i="5"/>
  <c r="P57" i="5" s="1"/>
  <c r="O56" i="5"/>
  <c r="P56" i="5" s="1"/>
  <c r="O55" i="5"/>
  <c r="P55" i="5" s="1"/>
  <c r="O54" i="5"/>
  <c r="P54" i="5" s="1"/>
  <c r="O53" i="5"/>
  <c r="P53" i="5" s="1"/>
  <c r="O52" i="5"/>
  <c r="P52" i="5" s="1"/>
  <c r="O51" i="5"/>
  <c r="P51" i="5" s="1"/>
  <c r="O50" i="5"/>
  <c r="P50" i="5" s="1"/>
  <c r="O49" i="5"/>
  <c r="P49" i="5" s="1"/>
  <c r="O48" i="5"/>
  <c r="P48" i="5" s="1"/>
  <c r="O47" i="5"/>
  <c r="P47" i="5" s="1"/>
  <c r="O46" i="5"/>
  <c r="P46" i="5" s="1"/>
  <c r="O45" i="5"/>
  <c r="P45" i="5" s="1"/>
  <c r="O44" i="5"/>
  <c r="P44" i="5" s="1"/>
  <c r="O43" i="5"/>
  <c r="P43" i="5" s="1"/>
  <c r="O42" i="5"/>
  <c r="P42" i="5" s="1"/>
  <c r="O41" i="5"/>
  <c r="P41" i="5" s="1"/>
  <c r="O40" i="5"/>
  <c r="P40" i="5" s="1"/>
  <c r="O39" i="5"/>
  <c r="P39" i="5" s="1"/>
  <c r="O38" i="5"/>
  <c r="P38" i="5" s="1"/>
  <c r="O37" i="5"/>
  <c r="P37" i="5" s="1"/>
  <c r="O36" i="5"/>
  <c r="P36" i="5" s="1"/>
  <c r="O35" i="5"/>
  <c r="P35" i="5" s="1"/>
  <c r="O34" i="5"/>
  <c r="P34" i="5" s="1"/>
  <c r="O33" i="5"/>
  <c r="P33" i="5" s="1"/>
  <c r="O32" i="5"/>
  <c r="P32" i="5" s="1"/>
  <c r="O31" i="5"/>
  <c r="P31" i="5" s="1"/>
  <c r="O30" i="5"/>
  <c r="P30" i="5" s="1"/>
  <c r="O29" i="5"/>
  <c r="P29" i="5" s="1"/>
  <c r="O28" i="5"/>
  <c r="P28" i="5" s="1"/>
  <c r="O27" i="5"/>
  <c r="P27" i="5" s="1"/>
  <c r="O26" i="5"/>
  <c r="P26" i="5" s="1"/>
  <c r="O25" i="5"/>
  <c r="P25" i="5" s="1"/>
  <c r="O24" i="5"/>
  <c r="P24" i="5" s="1"/>
  <c r="O23" i="5"/>
  <c r="P23" i="5" s="1"/>
  <c r="O22" i="5"/>
  <c r="P22" i="5" s="1"/>
  <c r="O21" i="5"/>
  <c r="P21" i="5" s="1"/>
  <c r="O20" i="5"/>
  <c r="P20" i="5" s="1"/>
  <c r="O19" i="5"/>
  <c r="P19" i="5" s="1"/>
  <c r="O18" i="5"/>
  <c r="P18" i="5" s="1"/>
  <c r="O17" i="5"/>
  <c r="P17" i="5" s="1"/>
  <c r="O16" i="5"/>
  <c r="P16" i="5" s="1"/>
  <c r="O15" i="5"/>
  <c r="P15" i="5" s="1"/>
  <c r="O14" i="5"/>
  <c r="P14" i="5" s="1"/>
  <c r="O13" i="5"/>
  <c r="P13" i="5" s="1"/>
  <c r="O12" i="5"/>
  <c r="P12" i="5" s="1"/>
  <c r="O11" i="5"/>
  <c r="P11" i="5" s="1"/>
  <c r="O10" i="5"/>
  <c r="P10" i="5" s="1"/>
  <c r="O9" i="5"/>
  <c r="P9" i="5" s="1"/>
  <c r="O8" i="5"/>
  <c r="P8" i="5" s="1"/>
  <c r="O7" i="5"/>
  <c r="P7" i="5" s="1"/>
  <c r="O6" i="5"/>
  <c r="P6" i="5" s="1"/>
  <c r="O5" i="5"/>
  <c r="P5" i="5" s="1"/>
  <c r="O4" i="5"/>
  <c r="P4" i="5" s="1"/>
  <c r="O3" i="5"/>
  <c r="P3" i="5" s="1"/>
  <c r="O2" i="5"/>
  <c r="P2" i="5" s="1"/>
  <c r="O1001" i="5"/>
  <c r="P1001" i="5" s="1"/>
  <c r="N1001" i="5"/>
  <c r="N1000" i="5"/>
  <c r="N999" i="5"/>
  <c r="N998" i="5"/>
  <c r="N997" i="5"/>
  <c r="N996" i="5"/>
  <c r="N995" i="5"/>
  <c r="N994" i="5"/>
  <c r="N993" i="5"/>
  <c r="N992" i="5"/>
  <c r="N991" i="5"/>
  <c r="N990" i="5"/>
  <c r="N989" i="5"/>
  <c r="N988" i="5"/>
  <c r="N987" i="5"/>
  <c r="N986" i="5"/>
  <c r="N985" i="5"/>
  <c r="N984" i="5"/>
  <c r="N983" i="5"/>
  <c r="N982" i="5"/>
  <c r="N981" i="5"/>
  <c r="N980" i="5"/>
  <c r="N979" i="5"/>
  <c r="N978" i="5"/>
  <c r="N977" i="5"/>
  <c r="N976" i="5"/>
  <c r="N975" i="5"/>
  <c r="N974" i="5"/>
  <c r="N973" i="5"/>
  <c r="N972" i="5"/>
  <c r="N971" i="5"/>
  <c r="N970" i="5"/>
  <c r="N969" i="5"/>
  <c r="N968" i="5"/>
  <c r="N967" i="5"/>
  <c r="N966" i="5"/>
  <c r="N965" i="5"/>
  <c r="N964" i="5"/>
  <c r="N963" i="5"/>
  <c r="N962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45" i="5"/>
  <c r="N944" i="5"/>
  <c r="N943" i="5"/>
  <c r="N942" i="5"/>
  <c r="N941" i="5"/>
  <c r="N940" i="5"/>
  <c r="N939" i="5"/>
  <c r="N938" i="5"/>
  <c r="N937" i="5"/>
  <c r="N936" i="5"/>
  <c r="N935" i="5"/>
  <c r="N934" i="5"/>
  <c r="N933" i="5"/>
  <c r="N932" i="5"/>
  <c r="N931" i="5"/>
  <c r="N930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1000" i="5" l="1"/>
  <c r="M999" i="5"/>
  <c r="M998" i="5"/>
  <c r="M997" i="5"/>
  <c r="M996" i="5"/>
  <c r="M995" i="5"/>
  <c r="M994" i="5"/>
  <c r="M993" i="5"/>
  <c r="M992" i="5"/>
  <c r="M991" i="5"/>
  <c r="M990" i="5"/>
  <c r="M989" i="5"/>
  <c r="M988" i="5"/>
  <c r="M987" i="5"/>
  <c r="M986" i="5"/>
  <c r="M985" i="5"/>
  <c r="M984" i="5"/>
  <c r="M983" i="5"/>
  <c r="M982" i="5"/>
  <c r="M981" i="5"/>
  <c r="M980" i="5"/>
  <c r="M979" i="5"/>
  <c r="M978" i="5"/>
  <c r="M977" i="5"/>
  <c r="M976" i="5"/>
  <c r="M975" i="5"/>
  <c r="M974" i="5"/>
  <c r="M973" i="5"/>
  <c r="M972" i="5"/>
  <c r="M971" i="5"/>
  <c r="M970" i="5"/>
  <c r="M969" i="5"/>
  <c r="M968" i="5"/>
  <c r="M967" i="5"/>
  <c r="M966" i="5"/>
  <c r="M965" i="5"/>
  <c r="M964" i="5"/>
  <c r="M963" i="5"/>
  <c r="M962" i="5"/>
  <c r="M961" i="5"/>
  <c r="M960" i="5"/>
  <c r="M959" i="5"/>
  <c r="M958" i="5"/>
  <c r="M957" i="5"/>
  <c r="M956" i="5"/>
  <c r="M955" i="5"/>
  <c r="M954" i="5"/>
  <c r="M953" i="5"/>
  <c r="M952" i="5"/>
  <c r="M951" i="5"/>
  <c r="M950" i="5"/>
  <c r="M949" i="5"/>
  <c r="M948" i="5"/>
  <c r="M947" i="5"/>
  <c r="M946" i="5"/>
  <c r="M945" i="5"/>
  <c r="M944" i="5"/>
  <c r="M943" i="5"/>
  <c r="M942" i="5"/>
  <c r="M941" i="5"/>
  <c r="M940" i="5"/>
  <c r="M939" i="5"/>
  <c r="M938" i="5"/>
  <c r="M937" i="5"/>
  <c r="M936" i="5"/>
  <c r="M935" i="5"/>
  <c r="M934" i="5"/>
  <c r="M933" i="5"/>
  <c r="M932" i="5"/>
  <c r="M931" i="5"/>
  <c r="M930" i="5"/>
  <c r="M929" i="5"/>
  <c r="M928" i="5"/>
  <c r="M927" i="5"/>
  <c r="M926" i="5"/>
  <c r="M925" i="5"/>
  <c r="M924" i="5"/>
  <c r="M923" i="5"/>
  <c r="M922" i="5"/>
  <c r="M921" i="5"/>
  <c r="M920" i="5"/>
  <c r="M919" i="5"/>
  <c r="M918" i="5"/>
  <c r="M917" i="5"/>
  <c r="M916" i="5"/>
  <c r="M915" i="5"/>
  <c r="M914" i="5"/>
  <c r="M913" i="5"/>
  <c r="M912" i="5"/>
  <c r="M911" i="5"/>
  <c r="M910" i="5"/>
  <c r="M909" i="5"/>
  <c r="M908" i="5"/>
  <c r="M907" i="5"/>
  <c r="M906" i="5"/>
  <c r="M905" i="5"/>
  <c r="M904" i="5"/>
  <c r="M903" i="5"/>
  <c r="M902" i="5"/>
  <c r="M901" i="5"/>
  <c r="M900" i="5"/>
  <c r="M899" i="5"/>
  <c r="M898" i="5"/>
  <c r="M897" i="5"/>
  <c r="M896" i="5"/>
  <c r="M895" i="5"/>
  <c r="M894" i="5"/>
  <c r="M893" i="5"/>
  <c r="M892" i="5"/>
  <c r="M891" i="5"/>
  <c r="M890" i="5"/>
  <c r="M889" i="5"/>
  <c r="M888" i="5"/>
  <c r="M887" i="5"/>
  <c r="M886" i="5"/>
  <c r="M885" i="5"/>
  <c r="M884" i="5"/>
  <c r="M883" i="5"/>
  <c r="M882" i="5"/>
  <c r="M881" i="5"/>
  <c r="M880" i="5"/>
  <c r="M879" i="5"/>
  <c r="M878" i="5"/>
  <c r="M877" i="5"/>
  <c r="M876" i="5"/>
  <c r="M875" i="5"/>
  <c r="M874" i="5"/>
  <c r="M873" i="5"/>
  <c r="M872" i="5"/>
  <c r="M871" i="5"/>
  <c r="M870" i="5"/>
  <c r="M869" i="5"/>
  <c r="M868" i="5"/>
  <c r="M867" i="5"/>
  <c r="M866" i="5"/>
  <c r="M865" i="5"/>
  <c r="M864" i="5"/>
  <c r="M863" i="5"/>
  <c r="M862" i="5"/>
  <c r="M861" i="5"/>
  <c r="M860" i="5"/>
  <c r="M859" i="5"/>
  <c r="M858" i="5"/>
  <c r="M857" i="5"/>
  <c r="M856" i="5"/>
  <c r="M855" i="5"/>
  <c r="M854" i="5"/>
  <c r="M853" i="5"/>
  <c r="M852" i="5"/>
  <c r="M851" i="5"/>
  <c r="M850" i="5"/>
  <c r="M849" i="5"/>
  <c r="M848" i="5"/>
  <c r="M847" i="5"/>
  <c r="M846" i="5"/>
  <c r="M845" i="5"/>
  <c r="M844" i="5"/>
  <c r="M843" i="5"/>
  <c r="M842" i="5"/>
  <c r="M841" i="5"/>
  <c r="M840" i="5"/>
  <c r="M839" i="5"/>
  <c r="M838" i="5"/>
  <c r="M837" i="5"/>
  <c r="M836" i="5"/>
  <c r="M835" i="5"/>
  <c r="M834" i="5"/>
  <c r="M833" i="5"/>
  <c r="M832" i="5"/>
  <c r="M831" i="5"/>
  <c r="M830" i="5"/>
  <c r="M829" i="5"/>
  <c r="M828" i="5"/>
  <c r="M827" i="5"/>
  <c r="M826" i="5"/>
  <c r="M825" i="5"/>
  <c r="M824" i="5"/>
  <c r="M823" i="5"/>
  <c r="M822" i="5"/>
  <c r="M821" i="5"/>
  <c r="M820" i="5"/>
  <c r="M819" i="5"/>
  <c r="M818" i="5"/>
  <c r="M817" i="5"/>
  <c r="M816" i="5"/>
  <c r="M815" i="5"/>
  <c r="M814" i="5"/>
  <c r="M813" i="5"/>
  <c r="M812" i="5"/>
  <c r="M811" i="5"/>
  <c r="M810" i="5"/>
  <c r="M809" i="5"/>
  <c r="M808" i="5"/>
  <c r="M807" i="5"/>
  <c r="M806" i="5"/>
  <c r="M805" i="5"/>
  <c r="M804" i="5"/>
  <c r="M803" i="5"/>
  <c r="M802" i="5"/>
  <c r="M801" i="5"/>
  <c r="M800" i="5"/>
  <c r="M799" i="5"/>
  <c r="M798" i="5"/>
  <c r="M797" i="5"/>
  <c r="M796" i="5"/>
  <c r="M795" i="5"/>
  <c r="M794" i="5"/>
  <c r="M793" i="5"/>
  <c r="M792" i="5"/>
  <c r="M791" i="5"/>
  <c r="M790" i="5"/>
  <c r="M789" i="5"/>
  <c r="M788" i="5"/>
  <c r="M787" i="5"/>
  <c r="M786" i="5"/>
  <c r="M785" i="5"/>
  <c r="M784" i="5"/>
  <c r="M783" i="5"/>
  <c r="M782" i="5"/>
  <c r="M781" i="5"/>
  <c r="M780" i="5"/>
  <c r="M779" i="5"/>
  <c r="M778" i="5"/>
  <c r="M777" i="5"/>
  <c r="M776" i="5"/>
  <c r="M775" i="5"/>
  <c r="M774" i="5"/>
  <c r="M773" i="5"/>
  <c r="M772" i="5"/>
  <c r="M771" i="5"/>
  <c r="M770" i="5"/>
  <c r="M769" i="5"/>
  <c r="M768" i="5"/>
  <c r="M767" i="5"/>
  <c r="M766" i="5"/>
  <c r="M765" i="5"/>
  <c r="M764" i="5"/>
  <c r="M763" i="5"/>
  <c r="M762" i="5"/>
  <c r="M761" i="5"/>
  <c r="M760" i="5"/>
  <c r="M759" i="5"/>
  <c r="M758" i="5"/>
  <c r="M757" i="5"/>
  <c r="M756" i="5"/>
  <c r="M755" i="5"/>
  <c r="M754" i="5"/>
  <c r="M753" i="5"/>
  <c r="M752" i="5"/>
  <c r="M751" i="5"/>
  <c r="M750" i="5"/>
  <c r="M749" i="5"/>
  <c r="M748" i="5"/>
  <c r="M747" i="5"/>
  <c r="M746" i="5"/>
  <c r="M745" i="5"/>
  <c r="M744" i="5"/>
  <c r="M743" i="5"/>
  <c r="M742" i="5"/>
  <c r="M741" i="5"/>
  <c r="M740" i="5"/>
  <c r="M739" i="5"/>
  <c r="M738" i="5"/>
  <c r="M737" i="5"/>
  <c r="M736" i="5"/>
  <c r="M735" i="5"/>
  <c r="M734" i="5"/>
  <c r="M733" i="5"/>
  <c r="M732" i="5"/>
  <c r="M731" i="5"/>
  <c r="M730" i="5"/>
  <c r="M729" i="5"/>
  <c r="M728" i="5"/>
  <c r="M727" i="5"/>
  <c r="M726" i="5"/>
  <c r="M725" i="5"/>
  <c r="M724" i="5"/>
  <c r="M723" i="5"/>
  <c r="M722" i="5"/>
  <c r="M721" i="5"/>
  <c r="M720" i="5"/>
  <c r="M719" i="5"/>
  <c r="M718" i="5"/>
  <c r="M717" i="5"/>
  <c r="M716" i="5"/>
  <c r="M715" i="5"/>
  <c r="M714" i="5"/>
  <c r="M713" i="5"/>
  <c r="M712" i="5"/>
  <c r="M711" i="5"/>
  <c r="M710" i="5"/>
  <c r="M709" i="5"/>
  <c r="M708" i="5"/>
  <c r="M707" i="5"/>
  <c r="M706" i="5"/>
  <c r="M705" i="5"/>
  <c r="M704" i="5"/>
  <c r="M703" i="5"/>
  <c r="M702" i="5"/>
  <c r="M701" i="5"/>
  <c r="M700" i="5"/>
  <c r="M699" i="5"/>
  <c r="M698" i="5"/>
  <c r="M697" i="5"/>
  <c r="M696" i="5"/>
  <c r="M695" i="5"/>
  <c r="M694" i="5"/>
  <c r="M693" i="5"/>
  <c r="M692" i="5"/>
  <c r="M691" i="5"/>
  <c r="M690" i="5"/>
  <c r="M689" i="5"/>
  <c r="M688" i="5"/>
  <c r="M687" i="5"/>
  <c r="M686" i="5"/>
  <c r="M685" i="5"/>
  <c r="M684" i="5"/>
  <c r="M683" i="5"/>
  <c r="M682" i="5"/>
  <c r="M681" i="5"/>
  <c r="M680" i="5"/>
  <c r="M679" i="5"/>
  <c r="M678" i="5"/>
  <c r="M677" i="5"/>
  <c r="M676" i="5"/>
  <c r="M675" i="5"/>
  <c r="M674" i="5"/>
  <c r="M673" i="5"/>
  <c r="M672" i="5"/>
  <c r="M671" i="5"/>
  <c r="M670" i="5"/>
  <c r="M669" i="5"/>
  <c r="M668" i="5"/>
  <c r="M667" i="5"/>
  <c r="M666" i="5"/>
  <c r="M665" i="5"/>
  <c r="M664" i="5"/>
  <c r="M663" i="5"/>
  <c r="M662" i="5"/>
  <c r="M661" i="5"/>
  <c r="M660" i="5"/>
  <c r="M659" i="5"/>
  <c r="M658" i="5"/>
  <c r="M657" i="5"/>
  <c r="M656" i="5"/>
  <c r="M655" i="5"/>
  <c r="M654" i="5"/>
  <c r="M653" i="5"/>
  <c r="M652" i="5"/>
  <c r="M651" i="5"/>
  <c r="M650" i="5"/>
  <c r="M649" i="5"/>
  <c r="M648" i="5"/>
  <c r="M647" i="5"/>
  <c r="M646" i="5"/>
  <c r="M645" i="5"/>
  <c r="M644" i="5"/>
  <c r="M643" i="5"/>
  <c r="M642" i="5"/>
  <c r="M641" i="5"/>
  <c r="M640" i="5"/>
  <c r="M639" i="5"/>
  <c r="M638" i="5"/>
  <c r="M637" i="5"/>
  <c r="M636" i="5"/>
  <c r="M635" i="5"/>
  <c r="M634" i="5"/>
  <c r="M633" i="5"/>
  <c r="M632" i="5"/>
  <c r="M631" i="5"/>
  <c r="M630" i="5"/>
  <c r="M629" i="5"/>
  <c r="M628" i="5"/>
  <c r="M627" i="5"/>
  <c r="M626" i="5"/>
  <c r="M625" i="5"/>
  <c r="M624" i="5"/>
  <c r="M623" i="5"/>
  <c r="M622" i="5"/>
  <c r="M621" i="5"/>
  <c r="M620" i="5"/>
  <c r="M619" i="5"/>
  <c r="M618" i="5"/>
  <c r="M617" i="5"/>
  <c r="M616" i="5"/>
  <c r="M615" i="5"/>
  <c r="M614" i="5"/>
  <c r="M613" i="5"/>
  <c r="M612" i="5"/>
  <c r="M611" i="5"/>
  <c r="M610" i="5"/>
  <c r="M609" i="5"/>
  <c r="M608" i="5"/>
  <c r="M607" i="5"/>
  <c r="M606" i="5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500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1001" i="5"/>
  <c r="C9" i="3" l="1"/>
  <c r="E9" i="3"/>
  <c r="D8" i="3"/>
  <c r="D7" i="3"/>
  <c r="D9" i="3"/>
  <c r="E8" i="3"/>
  <c r="D10" i="3"/>
  <c r="E7" i="3"/>
  <c r="E11" i="3" s="1"/>
  <c r="E10" i="3"/>
  <c r="C10" i="3"/>
  <c r="C7" i="3"/>
  <c r="C8" i="3"/>
  <c r="C11" i="3" l="1"/>
  <c r="G9" i="3"/>
  <c r="F9" i="3"/>
  <c r="F7" i="3"/>
  <c r="G7" i="3"/>
  <c r="D11" i="3"/>
  <c r="G11" i="3" s="1"/>
  <c r="G10" i="3"/>
  <c r="F10" i="3"/>
  <c r="G8" i="3"/>
  <c r="F8" i="3"/>
  <c r="F11" i="3" l="1"/>
</calcChain>
</file>

<file path=xl/sharedStrings.xml><?xml version="1.0" encoding="utf-8"?>
<sst xmlns="http://schemas.openxmlformats.org/spreadsheetml/2006/main" count="9199" uniqueCount="3094">
  <si>
    <t>ID</t>
  </si>
  <si>
    <t>ADDRESS</t>
  </si>
  <si>
    <t>CITY</t>
  </si>
  <si>
    <t>ZIP</t>
  </si>
  <si>
    <t>TYPE</t>
  </si>
  <si>
    <t>COUNTY</t>
  </si>
  <si>
    <t>COUNTYFIPS</t>
  </si>
  <si>
    <t>NAICS_CODE</t>
  </si>
  <si>
    <t>NAICS_DESC</t>
  </si>
  <si>
    <t>OWNER</t>
  </si>
  <si>
    <t>CENTRAL VALLEY GENERAL HOSPITAL</t>
  </si>
  <si>
    <t>1025 NORTH DOUTY STREET</t>
  </si>
  <si>
    <t>HANFORD</t>
  </si>
  <si>
    <t>CA</t>
  </si>
  <si>
    <t>GENERAL ACUTE CARE</t>
  </si>
  <si>
    <t>KINGS</t>
  </si>
  <si>
    <t>GENERAL MEDICAL AND SURGICAL HOSPITALS</t>
  </si>
  <si>
    <t>LOS ROBLES HOSPITAL &amp; MEDICAL CENTER - EAST CAMPUS</t>
  </si>
  <si>
    <t>150 VIA MERIDA</t>
  </si>
  <si>
    <t>WESTLAKE VILAGE</t>
  </si>
  <si>
    <t>VENTURA</t>
  </si>
  <si>
    <t>EAST LOS ANGELES DOCTORS HOSPITAL</t>
  </si>
  <si>
    <t>4060 WHITTIER BOULEVARD</t>
  </si>
  <si>
    <t>LOS ANGELES</t>
  </si>
  <si>
    <t>SOUTHERN CALIFORNIA HOSPITAL AT HOLLYWOOD</t>
  </si>
  <si>
    <t>6245 DE LONGPRE AVENUE</t>
  </si>
  <si>
    <t>HOLLYWOOD</t>
  </si>
  <si>
    <t>KINDRED HOSPITAL BALDWIN PARK</t>
  </si>
  <si>
    <t>14148 FRANCISQUITO AVENUE</t>
  </si>
  <si>
    <t>BALDWIN PARK</t>
  </si>
  <si>
    <t>LAKEWOOD REGIONAL MEDICAL CENTER</t>
  </si>
  <si>
    <t>3700 EAST SOUTH STREET</t>
  </si>
  <si>
    <t>LAKEWOOD</t>
  </si>
  <si>
    <t>MONROVIA MEMORIAL HOSPITAL</t>
  </si>
  <si>
    <t>323 SOUTH HELIOTROPE AVENUE</t>
  </si>
  <si>
    <t>MONROVIA</t>
  </si>
  <si>
    <t>MONTEREY PARK HOSPITAL</t>
  </si>
  <si>
    <t>900 SOUTH ATLANTIC BOULEVARD</t>
  </si>
  <si>
    <t>MONTEREY PARK</t>
  </si>
  <si>
    <t>STAR VIEW ADOLESCENT - P H F</t>
  </si>
  <si>
    <t>4025 WEST 226 STREET</t>
  </si>
  <si>
    <t>TORRANCE</t>
  </si>
  <si>
    <t>PSYCHIATRIC AND SUBSTANCE ABUSE HOSPITALS</t>
  </si>
  <si>
    <t>CORONA REGIONAL MEDICAL CENTER-MAGNOLIA</t>
  </si>
  <si>
    <t>730 MAGNOLIA AVENUE</t>
  </si>
  <si>
    <t>CORONA</t>
  </si>
  <si>
    <t>RIVERSIDE</t>
  </si>
  <si>
    <t>MODOC MEDICAL CENTER</t>
  </si>
  <si>
    <t>228 MC DOWELL STREET</t>
  </si>
  <si>
    <t>ALTURAS</t>
  </si>
  <si>
    <t>MODOC</t>
  </si>
  <si>
    <t>SALINAS VALLEY MEMORIAL HOSPITAL</t>
  </si>
  <si>
    <t>450 EAST ROMIE LANE</t>
  </si>
  <si>
    <t>SALINAS</t>
  </si>
  <si>
    <t>MONTEREY</t>
  </si>
  <si>
    <t>CORPUS CHRISTI SPECIALTY HOSPITAL</t>
  </si>
  <si>
    <t>1310 THIRD STREET</t>
  </si>
  <si>
    <t>CORPUS CHRISTI</t>
  </si>
  <si>
    <t>TX</t>
  </si>
  <si>
    <t>NUECES</t>
  </si>
  <si>
    <t>HEALTHBRIDGE CHILDREN'S HOSPITAL-ORANGE</t>
  </si>
  <si>
    <t>393 S. TUSTIN STREET</t>
  </si>
  <si>
    <t>ORANGE</t>
  </si>
  <si>
    <t>CHILDREN</t>
  </si>
  <si>
    <t>CHILDREN'S HOSPITALS, GENERAL</t>
  </si>
  <si>
    <t>HEALTHSOUTH TUSTIN REHABILITATION HOSPITAL</t>
  </si>
  <si>
    <t>14851 YORBA STREET</t>
  </si>
  <si>
    <t>TUSTIN</t>
  </si>
  <si>
    <t>KINDRED HOSPITAL BREA</t>
  </si>
  <si>
    <t>875 NORTH BREA BOULEVARD</t>
  </si>
  <si>
    <t>BREA</t>
  </si>
  <si>
    <t>KINDRED HOSPITAL WESTMINSTER</t>
  </si>
  <si>
    <t>200 HOSPITAL CIRCLE</t>
  </si>
  <si>
    <t>WESTMINSTER</t>
  </si>
  <si>
    <t>KAWEAH DELTA MENTAL HEALTH HOSPITAL D/P APH</t>
  </si>
  <si>
    <t>1100 SO. AKERS STREET</t>
  </si>
  <si>
    <t>VISALIA</t>
  </si>
  <si>
    <t>TULARE</t>
  </si>
  <si>
    <t>CHARLTON MEMORIAL HOSPITAL</t>
  </si>
  <si>
    <t>2449 THIRD STREET</t>
  </si>
  <si>
    <t>FOLKSTON</t>
  </si>
  <si>
    <t>GA</t>
  </si>
  <si>
    <t>CHARLTON</t>
  </si>
  <si>
    <t>600 N LEWIS AVE.</t>
  </si>
  <si>
    <t>NEW IBERIA</t>
  </si>
  <si>
    <t>LA</t>
  </si>
  <si>
    <t>IBERIA</t>
  </si>
  <si>
    <t>CROCKETT MEDICAL CENTER</t>
  </si>
  <si>
    <t>1100 EAST LOOP 304</t>
  </si>
  <si>
    <t>CROCKETT</t>
  </si>
  <si>
    <t>HOUSTON</t>
  </si>
  <si>
    <t>CENTRAL LOUISIANA STATE HOSPITAL</t>
  </si>
  <si>
    <t>242 W SHAMROCK AVE</t>
  </si>
  <si>
    <t>PINEVILLE</t>
  </si>
  <si>
    <t>RAPIDES</t>
  </si>
  <si>
    <t>REEVES MEMORIAL MEDICAL CENTER</t>
  </si>
  <si>
    <t>409 1ST ST</t>
  </si>
  <si>
    <t>BERNICE</t>
  </si>
  <si>
    <t>UNION</t>
  </si>
  <si>
    <t>SERENITY SPRINGS SPECIALTY HOSPITAL</t>
  </si>
  <si>
    <t>309 N MAIN ST</t>
  </si>
  <si>
    <t>FARMERVILLE</t>
  </si>
  <si>
    <t>RIVERBRIDGE SPECIALTY HOSPITAL</t>
  </si>
  <si>
    <t>209 FRONT ST.</t>
  </si>
  <si>
    <t>VIDALIA</t>
  </si>
  <si>
    <t>LONG TERM CARE</t>
  </si>
  <si>
    <t>CONCORDIA</t>
  </si>
  <si>
    <t>SPECIALTY (EXCEPT PSYCHIATRIC AND SUBSTANCE ABUSE) HOSPITALS</t>
  </si>
  <si>
    <t>CITIZENS MEDICAL CENTER</t>
  </si>
  <si>
    <t>7939 HIGHWAY 165</t>
  </si>
  <si>
    <t>COLUMBIA</t>
  </si>
  <si>
    <t>CALDWELL</t>
  </si>
  <si>
    <t>BROWN MEMORIAL CONVALESCENT CENTER</t>
  </si>
  <si>
    <t>545 COOK STREET</t>
  </si>
  <si>
    <t>ROYSTON</t>
  </si>
  <si>
    <t>FRANKLIN</t>
  </si>
  <si>
    <t>EXTENDED CARE HOSPITALS (EXCEPT MENTAL, SUBSTANCE ABUSE)</t>
  </si>
  <si>
    <t>COLLEGE MEDICAL CENTER</t>
  </si>
  <si>
    <t>2776 PACIFIC AVENUE</t>
  </si>
  <si>
    <t>LONG BEACH</t>
  </si>
  <si>
    <t>KAISER FOUNDATION HOSPITAL - SAN LEANDRO</t>
  </si>
  <si>
    <t>2500 MERCED STREET</t>
  </si>
  <si>
    <t>SAN LEANDRO</t>
  </si>
  <si>
    <t>ALAMEDA</t>
  </si>
  <si>
    <t>KINDRED HOSPITAL PARAMOUNT</t>
  </si>
  <si>
    <t>16453 SOUTH COLORADO AVENUE</t>
  </si>
  <si>
    <t>PARAMOUNT</t>
  </si>
  <si>
    <t>DEPARTMENT OF STATE HOSPITAL-METROPOLITAN</t>
  </si>
  <si>
    <t>11401 BLOOMFIELD AVENUE</t>
  </si>
  <si>
    <t>NORWALK</t>
  </si>
  <si>
    <t>CRITICAL ACCESS</t>
  </si>
  <si>
    <t>PERRY</t>
  </si>
  <si>
    <t>ST JOSEPH'S HOSPITAL - SAVANNAH</t>
  </si>
  <si>
    <t>11705 MERCY BOULEVARD</t>
  </si>
  <si>
    <t>SAVANNAH</t>
  </si>
  <si>
    <t>CHATHAM</t>
  </si>
  <si>
    <t>KINDRED HOSPITAL ROME</t>
  </si>
  <si>
    <t>320 TURNER MCCALL BOULEVARD</t>
  </si>
  <si>
    <t>ROME</t>
  </si>
  <si>
    <t>FLOYD</t>
  </si>
  <si>
    <t>UPSON REGIONAL MEDICAL CENTER</t>
  </si>
  <si>
    <t>801 W GORDON STREET</t>
  </si>
  <si>
    <t>THOMASTON</t>
  </si>
  <si>
    <t>UPSON</t>
  </si>
  <si>
    <t>PHOEBE SUMTER MEDICAL CENTER</t>
  </si>
  <si>
    <t>126 HIGHWAY 280 W</t>
  </si>
  <si>
    <t>AMERICUS</t>
  </si>
  <si>
    <t>SUMTER</t>
  </si>
  <si>
    <t>ROOSEVELT WARM SPRINGS LTAC HOSPITAL</t>
  </si>
  <si>
    <t>6135 ROOSEVELT HIGHWAY</t>
  </si>
  <si>
    <t>WARM SPRINGS</t>
  </si>
  <si>
    <t>MERIWETHER</t>
  </si>
  <si>
    <t>SOUTHEASTERN REGIONAL MEDICAL CENTER</t>
  </si>
  <si>
    <t>600 CELEBRATE LIFE PKWY</t>
  </si>
  <si>
    <t>NEWNAN</t>
  </si>
  <si>
    <t>COWETA</t>
  </si>
  <si>
    <t>BROWN CTY COMMUNITY TREATMENT CENTER</t>
  </si>
  <si>
    <t>3150 GERSHWIN DRIVE</t>
  </si>
  <si>
    <t>GREEN BAY</t>
  </si>
  <si>
    <t>WI</t>
  </si>
  <si>
    <t>BROWN</t>
  </si>
  <si>
    <t>WHEATON FRANCISCAN WI HEART SPINE AND ORTHO</t>
  </si>
  <si>
    <t>10000 WEST BLUEMOUND ROAD</t>
  </si>
  <si>
    <t>WAUWATOSA</t>
  </si>
  <si>
    <t>MILWAUKEE</t>
  </si>
  <si>
    <t>6410 MASONIC DRIVE</t>
  </si>
  <si>
    <t>ALEXANDRIA</t>
  </si>
  <si>
    <t>4608 HIGHWAY 1</t>
  </si>
  <si>
    <t>RACELAND</t>
  </si>
  <si>
    <t>LAFOURCHE</t>
  </si>
  <si>
    <t>FELICIANA FORENSIC FACILITY</t>
  </si>
  <si>
    <t>4502 HWY 951</t>
  </si>
  <si>
    <t>JACKSON</t>
  </si>
  <si>
    <t>EAST FELICIANA</t>
  </si>
  <si>
    <t>UNITED MEDICAL HEALTHWEST-NEW ORLEANS</t>
  </si>
  <si>
    <t>3201 WALL BOULEVARD</t>
  </si>
  <si>
    <t>GRETNA</t>
  </si>
  <si>
    <t>REHABILITATION</t>
  </si>
  <si>
    <t>JEFFERSON</t>
  </si>
  <si>
    <t>REHABILITATION HOSPITALS (EXCEPT ALCOHOLISM, DRUG ADDICTION)</t>
  </si>
  <si>
    <t>RIPON MEDICAL CENTER</t>
  </si>
  <si>
    <t>845 PARKSIDE ST</t>
  </si>
  <si>
    <t>RIPON</t>
  </si>
  <si>
    <t>FOND DU LAC</t>
  </si>
  <si>
    <t>TOMAH VA MEDICAL CENTER</t>
  </si>
  <si>
    <t>500 E VETERANS ST</t>
  </si>
  <si>
    <t>TOMAH</t>
  </si>
  <si>
    <t>MILITARY</t>
  </si>
  <si>
    <t>MONROE</t>
  </si>
  <si>
    <t>ASCENSION GOOD SAMARITAN HLTH CTR</t>
  </si>
  <si>
    <t>601 S CENTER AVE</t>
  </si>
  <si>
    <t>MERRILL</t>
  </si>
  <si>
    <t>LINCOLN</t>
  </si>
  <si>
    <t>RESTPADD PSYCHIATRIC HEALTH FACILITY</t>
  </si>
  <si>
    <t>2750 EUREKA WAY</t>
  </si>
  <si>
    <t>REDDING</t>
  </si>
  <si>
    <t>SHASTA</t>
  </si>
  <si>
    <t>THE CHAMPION CENTER</t>
  </si>
  <si>
    <t>303 SOUTH C STREET</t>
  </si>
  <si>
    <t>LOMPOC</t>
  </si>
  <si>
    <t>SANTA BARBARA</t>
  </si>
  <si>
    <t>STEWART WEBSTER HOSPITAL</t>
  </si>
  <si>
    <t>580 ALSTON STREET</t>
  </si>
  <si>
    <t>RICHLAND</t>
  </si>
  <si>
    <t>STEWART</t>
  </si>
  <si>
    <t>HOSPITALS, SPECIALTY (EXCEPT PSYCHIATRIC, SUBSTANCE ABUSE)</t>
  </si>
  <si>
    <t>KAISER FND HOSP ONTARIO MEDICAL CENTER CAMPUS</t>
  </si>
  <si>
    <t>2295 S. VINEYARD AVENUE</t>
  </si>
  <si>
    <t>ONTARIO</t>
  </si>
  <si>
    <t>SAN BERNARDINO</t>
  </si>
  <si>
    <t>LOMA LINDA UNIV. MED. CENTER EAST CAMPUS HOSPITAL</t>
  </si>
  <si>
    <t>25333 BARTON ROAD</t>
  </si>
  <si>
    <t>LOMA LINDA</t>
  </si>
  <si>
    <t>ST. BERNARDINE MEDICAL CENTER</t>
  </si>
  <si>
    <t>2101 NORTH WATERMAN AVENUE</t>
  </si>
  <si>
    <t>KAISER FND HOSP - SAN DIEGO</t>
  </si>
  <si>
    <t>4647 ZION AVENUE</t>
  </si>
  <si>
    <t>SAN DIEGO</t>
  </si>
  <si>
    <t>WOMEN</t>
  </si>
  <si>
    <t>UC SAN DIEGO HEALTH HILLCREST - HILLCREST MEDICAL CENTER</t>
  </si>
  <si>
    <t>200 WEST ARBOR DRIVE</t>
  </si>
  <si>
    <t>CALIFORNIA PACIFIC MED CTR-CALIFORNIA WEST</t>
  </si>
  <si>
    <t>3700 CALIFORNIA STREET</t>
  </si>
  <si>
    <t>SAN FRANCISCO</t>
  </si>
  <si>
    <t>CALIFORNIA PACIFIC MED CTR-PACIFIC CAMPUS</t>
  </si>
  <si>
    <t>2333 BUCHANAN STREET</t>
  </si>
  <si>
    <t>ST. MARY'S MEDICAL CENTER, SAN FRANCISCO</t>
  </si>
  <si>
    <t>450 STANYAN STREET</t>
  </si>
  <si>
    <t>KAISER FND HOSP - SANTA ROSA</t>
  </si>
  <si>
    <t>401 BICENTENNIAL WAY</t>
  </si>
  <si>
    <t>SANTA ROSA</t>
  </si>
  <si>
    <t>SONOMA</t>
  </si>
  <si>
    <t>KAISER FND HOSP - REHABILITATION CENTER VALLEJO</t>
  </si>
  <si>
    <t>975 SERENO DRIVE</t>
  </si>
  <si>
    <t>VALLEJO</t>
  </si>
  <si>
    <t>SOLANO</t>
  </si>
  <si>
    <t>WOODLAND MEMORIAL HOSPITAL</t>
  </si>
  <si>
    <t>1325 COTTONWOOD STREET</t>
  </si>
  <si>
    <t>WOODLAND</t>
  </si>
  <si>
    <t>YOLO</t>
  </si>
  <si>
    <t>ALTA BATES SUMMIT MED CTR-SUMMIT CAMPUS-SUMMIT</t>
  </si>
  <si>
    <t>3100 SUMMIT STREET</t>
  </si>
  <si>
    <t>OAKLAND</t>
  </si>
  <si>
    <t>SAN LEANDRO HOSPITAL</t>
  </si>
  <si>
    <t>13855 EAST 14TH STREET</t>
  </si>
  <si>
    <t>ST. ROSE HOSPITAL</t>
  </si>
  <si>
    <t>27200 CALAROGA AVENUE</t>
  </si>
  <si>
    <t>HAYWARD</t>
  </si>
  <si>
    <t>ST. JOSEPH'S BEHAVIORAL HEALTH CENTER</t>
  </si>
  <si>
    <t>2510 NORTH CALIFORNIA STREET</t>
  </si>
  <si>
    <t>STOCKTON</t>
  </si>
  <si>
    <t>SAN JOAQUIN</t>
  </si>
  <si>
    <t>ST. JOSEPH'S MEDICAL CENTER OF STOCKTON</t>
  </si>
  <si>
    <t>1800 NORTH CALIFORNIA STREET</t>
  </si>
  <si>
    <t>FOOTHILL PRESBYTERIAN HOSPITAL-JOHNSTON MEMORIAL</t>
  </si>
  <si>
    <t>250 SOUTH GRAND AVENUE</t>
  </si>
  <si>
    <t>GLENDORA</t>
  </si>
  <si>
    <t>GLENDALE MEMORIAL HOSPITAL AND HEALTH CENTER</t>
  </si>
  <si>
    <t>1420 SOUTH CENTRAL AVENUE</t>
  </si>
  <si>
    <t>GLENDALE</t>
  </si>
  <si>
    <t>KAISER FOUNDATION LOS ANGELES MEDICAL CENTER</t>
  </si>
  <si>
    <t>4867 SUNSET BOULEVARD</t>
  </si>
  <si>
    <t>KAISER PERMANENTE PANORAMA CITY</t>
  </si>
  <si>
    <t>13652 CANTARA STREET</t>
  </si>
  <si>
    <t>PANORAMA CITY</t>
  </si>
  <si>
    <t>PROVIDENCE TARZANA MEDICAL CENTER</t>
  </si>
  <si>
    <t>18321 CLARK STREET</t>
  </si>
  <si>
    <t>TARZANA</t>
  </si>
  <si>
    <t>SHRINERS HOSPITAL FOR CHILDREN - L.A.</t>
  </si>
  <si>
    <t>3160 GENEVA STREET</t>
  </si>
  <si>
    <t>GARDENS REGIONAL HOSPITAL AND MEDICAL CENTER</t>
  </si>
  <si>
    <t>21530 SOUTH PIONEER BOULEVARD</t>
  </si>
  <si>
    <t>HAWAIIAN GARDENS</t>
  </si>
  <si>
    <t>ADVENTIST HEALTH CLEARLAKE</t>
  </si>
  <si>
    <t>15630 18TH AVE - HWY 53</t>
  </si>
  <si>
    <t>CLEARLAKE</t>
  </si>
  <si>
    <t>LAKE</t>
  </si>
  <si>
    <t>VALLEY CHILDREN'S HOSPITAL</t>
  </si>
  <si>
    <t>9300 VALLEY CHILDREN'S PLACE</t>
  </si>
  <si>
    <t>MADERA</t>
  </si>
  <si>
    <t>EISENHOWER MEDICAL CENTER</t>
  </si>
  <si>
    <t>39-000 BOB HOPE DRIVE</t>
  </si>
  <si>
    <t>RANCHO MIRAGE</t>
  </si>
  <si>
    <t>GOOD SAMARITAN HOSPITAL-SAN JOSE</t>
  </si>
  <si>
    <t>2425 SAMARITAN DRIVE</t>
  </si>
  <si>
    <t>SAN JOSE</t>
  </si>
  <si>
    <t>SANTA CLARA</t>
  </si>
  <si>
    <t>KAISER FND HOSP - SANTA CLARA</t>
  </si>
  <si>
    <t>700 LAWRENCE EXPRESSWAY</t>
  </si>
  <si>
    <t>LUCILE SALTER PACKARD CHILDREN'S HOSP. AT STANFORD</t>
  </si>
  <si>
    <t>725 WELCH ROAD</t>
  </si>
  <si>
    <t>PALO ALTO</t>
  </si>
  <si>
    <t>KAISER FND HOSP - REDWOOD CITY</t>
  </si>
  <si>
    <t>1100 VETERANS BOULEVARD</t>
  </si>
  <si>
    <t>REDWOOD CITY</t>
  </si>
  <si>
    <t>SAN MATEO</t>
  </si>
  <si>
    <t>JOHN MUIR MEDICAL CENTER-CONCORD CAMPUS</t>
  </si>
  <si>
    <t>2540 EAST STREET</t>
  </si>
  <si>
    <t>CONCORD</t>
  </si>
  <si>
    <t>CONTRA COSTA</t>
  </si>
  <si>
    <t>SUTTER DELTA MEDICAL CENTER</t>
  </si>
  <si>
    <t>3901 LONE TREE WAY</t>
  </si>
  <si>
    <t>ANTIOCH</t>
  </si>
  <si>
    <t>KAISER FND HOSP - SACRAMENTO</t>
  </si>
  <si>
    <t>2025 MORSE AVENUE</t>
  </si>
  <si>
    <t>SACRAMENTO</t>
  </si>
  <si>
    <t>SIERRA NEVADA MEMORIAL HOSPITAL</t>
  </si>
  <si>
    <t>155 GLASSON WAY</t>
  </si>
  <si>
    <t>GRASS VALLEY</t>
  </si>
  <si>
    <t>NEVADA</t>
  </si>
  <si>
    <t>LA PALMA INTERCOMMUNITY HOSPITAL</t>
  </si>
  <si>
    <t>7901 WALKER STREET</t>
  </si>
  <si>
    <t>LA PALMA</t>
  </si>
  <si>
    <t>SADDLEBACK MEMORIAL MEDICAL CENTER - SAN CLEMENTE</t>
  </si>
  <si>
    <t>654 CAMINO DE LOS MARES</t>
  </si>
  <si>
    <t>SAN CLEMENTE</t>
  </si>
  <si>
    <t>FREMONT MEDICAL CENTER</t>
  </si>
  <si>
    <t>970 PLUMAS STREET</t>
  </si>
  <si>
    <t>YUBA CITY</t>
  </si>
  <si>
    <t>SUTTER</t>
  </si>
  <si>
    <t>PIEDMONT MOUNTAINSIDE HOSPITAL</t>
  </si>
  <si>
    <t>1266 EAST CHURCH STREET</t>
  </si>
  <si>
    <t>JASPER</t>
  </si>
  <si>
    <t>PICKENS</t>
  </si>
  <si>
    <t>ST MARYS HEALTH CARE SYSTEM</t>
  </si>
  <si>
    <t>1230 BAXTER STREET</t>
  </si>
  <si>
    <t>ATHENS</t>
  </si>
  <si>
    <t>CLARKE</t>
  </si>
  <si>
    <t>RIDGEVIEW INSTITUTE</t>
  </si>
  <si>
    <t>3995 SOUTH COBB DRIVE SE</t>
  </si>
  <si>
    <t>SMYRNA</t>
  </si>
  <si>
    <t>COBB</t>
  </si>
  <si>
    <t>WASHINGTON</t>
  </si>
  <si>
    <t>ST MARYS HOSPITAL MADISON</t>
  </si>
  <si>
    <t>700 SOUTH PARK ST</t>
  </si>
  <si>
    <t>MADISON</t>
  </si>
  <si>
    <t>DANE</t>
  </si>
  <si>
    <t>AURORA PSYCHIATRIC HSPTL</t>
  </si>
  <si>
    <t>1220 DEWEY AVE</t>
  </si>
  <si>
    <t>COLUMBIA CENTER</t>
  </si>
  <si>
    <t>13125 N PORT WASHINGTON RD</t>
  </si>
  <si>
    <t>MEQUON</t>
  </si>
  <si>
    <t>OZAUKEE</t>
  </si>
  <si>
    <t>THEDACARE MEDICAL CENTER BERLIN</t>
  </si>
  <si>
    <t>225 MEMORIAL DRIVE</t>
  </si>
  <si>
    <t>BERLIN</t>
  </si>
  <si>
    <t>GREEN LAKE</t>
  </si>
  <si>
    <t>ST CROIX REG MED CTR</t>
  </si>
  <si>
    <t>235 STATE STREET</t>
  </si>
  <si>
    <t>SAINT CROIX FALLS</t>
  </si>
  <si>
    <t>POLK</t>
  </si>
  <si>
    <t>WESTFIELDS HOSPITAL</t>
  </si>
  <si>
    <t>535 HOSPITAL RD</t>
  </si>
  <si>
    <t>NEW RICHMOND</t>
  </si>
  <si>
    <t>ST. CROIX</t>
  </si>
  <si>
    <t>ST NICHOLAS HOSPITAL</t>
  </si>
  <si>
    <t>3100 SUPERIOR AVE</t>
  </si>
  <si>
    <t>SHEBOYGAN</t>
  </si>
  <si>
    <t>VERNON MEM HSPTL</t>
  </si>
  <si>
    <t>507 SOUTH MAIN ST</t>
  </si>
  <si>
    <t>VIROQUA</t>
  </si>
  <si>
    <t>VERNON</t>
  </si>
  <si>
    <t>PIH HOSPITAL - DOWNEY</t>
  </si>
  <si>
    <t>11500 BROOKSHIRE AVENUE</t>
  </si>
  <si>
    <t>DOWNEY</t>
  </si>
  <si>
    <t>PROVIDENCE LITTLE COMPANY OF MARY TRANSITIONAL CARE CENTER</t>
  </si>
  <si>
    <t>4320 MARICOPA STREET</t>
  </si>
  <si>
    <t>LOMA LINDA UNIVERSITY CHILDREN'S HOSPITAL</t>
  </si>
  <si>
    <t>11234 ANDERSON STREET</t>
  </si>
  <si>
    <t>ASCENSION NE WISCONSIN MERCY CAMPUS</t>
  </si>
  <si>
    <t>500 S OAKWOOD RD</t>
  </si>
  <si>
    <t>OSHKOSH</t>
  </si>
  <si>
    <t>WINNEBAGO</t>
  </si>
  <si>
    <t>MEDSTAR-GEORGETOWN UNIVERSITY MEDICAL CENTER</t>
  </si>
  <si>
    <t>3800 RESERVOIR ROAD, NW</t>
  </si>
  <si>
    <t>DC</t>
  </si>
  <si>
    <t>DISTRICT OF COLUMBIA</t>
  </si>
  <si>
    <t>ADVENT HEALTH DADE CITY</t>
  </si>
  <si>
    <t>13100 FORT KING RD</t>
  </si>
  <si>
    <t>DADE CITY</t>
  </si>
  <si>
    <t>FL</t>
  </si>
  <si>
    <t>PASCO</t>
  </si>
  <si>
    <t>5352 LINTON BLVD</t>
  </si>
  <si>
    <t>DELRAY BEACH</t>
  </si>
  <si>
    <t>PALM BEACH</t>
  </si>
  <si>
    <t>POINCIANA MEDICAL CENTER</t>
  </si>
  <si>
    <t>325 CYPRESS PKWY</t>
  </si>
  <si>
    <t>KISSIMMEE</t>
  </si>
  <si>
    <t>OSCEOLA</t>
  </si>
  <si>
    <t>ARBOUR FULLER HOSPITAL</t>
  </si>
  <si>
    <t>200 MAY STREET</t>
  </si>
  <si>
    <t>ATTLEBORO</t>
  </si>
  <si>
    <t>MA</t>
  </si>
  <si>
    <t>BRISTOL</t>
  </si>
  <si>
    <t>ARBOUR HUMAN RESOURCE INSTITUTE</t>
  </si>
  <si>
    <t>227 BABCOCK STREET</t>
  </si>
  <si>
    <t>BROOKLINE</t>
  </si>
  <si>
    <t>NORFOLK</t>
  </si>
  <si>
    <t>ASSENCION ST. VINCENT'S MEDICAL CENTER CLAY COUNTY</t>
  </si>
  <si>
    <t>1670 ST. VINCENT'S WAY</t>
  </si>
  <si>
    <t>MIDDLEBURG</t>
  </si>
  <si>
    <t>CLAY</t>
  </si>
  <si>
    <t>ENCOMPASS HEALTH REHABILITATION HOSPITAL OF OCALA</t>
  </si>
  <si>
    <t>2275 SW 22ND LANE</t>
  </si>
  <si>
    <t>OCALA</t>
  </si>
  <si>
    <t>MARION</t>
  </si>
  <si>
    <t>NATCHAUG HOSPITAL, INC.</t>
  </si>
  <si>
    <t>189 STORRS RD</t>
  </si>
  <si>
    <t>MANSFIELD CENTER</t>
  </si>
  <si>
    <t>CT</t>
  </si>
  <si>
    <t>TOLLAND</t>
  </si>
  <si>
    <t>5850 SE COMMUNITY DR</t>
  </si>
  <si>
    <t>STUART</t>
  </si>
  <si>
    <t>MARTIN</t>
  </si>
  <si>
    <t>SHRINERS' HOSPITAL FOR CHILDREN</t>
  </si>
  <si>
    <t>51 BLOSSOM ST</t>
  </si>
  <si>
    <t>BOSTON</t>
  </si>
  <si>
    <t>SUFFOLK</t>
  </si>
  <si>
    <t>SPAULDING REHABILITATION HOSPITAL</t>
  </si>
  <si>
    <t>300 1ST AVE</t>
  </si>
  <si>
    <t>DR JOHN C CORRIGAN MENTAL HEALTH CENTER</t>
  </si>
  <si>
    <t>49 HILLSIDE STREET</t>
  </si>
  <si>
    <t>FALL RIVER</t>
  </si>
  <si>
    <t>BAY RIDGE HOSPITAL BEVERLY</t>
  </si>
  <si>
    <t>60 GRANITE STREET</t>
  </si>
  <si>
    <t>LYNN</t>
  </si>
  <si>
    <t>ESSEX</t>
  </si>
  <si>
    <t>ENCOMPASS HEALTH HOSPITAL OF WESTERN MASS</t>
  </si>
  <si>
    <t>222 STATE STREET</t>
  </si>
  <si>
    <t>LUDLOW</t>
  </si>
  <si>
    <t>HAMPDEN</t>
  </si>
  <si>
    <t>DECATUR</t>
  </si>
  <si>
    <t>KEARNY</t>
  </si>
  <si>
    <t>MINNEAPOLIS</t>
  </si>
  <si>
    <t>OTTAWA</t>
  </si>
  <si>
    <t>BETH ISRAEL DEACONESS HOSPITAL - NEEDHAM</t>
  </si>
  <si>
    <t>148 CHESTNUT STREET</t>
  </si>
  <si>
    <t>NEEDHAM</t>
  </si>
  <si>
    <t>VIBRA HOSPITAL OF SOUTHWESTERN MASSACHUSETTS</t>
  </si>
  <si>
    <t>4499 ACUSHNET AVENUE</t>
  </si>
  <si>
    <t>NEW BEDFORD</t>
  </si>
  <si>
    <t>NORWOOD HOSPITAL</t>
  </si>
  <si>
    <t>800 WASHINGTON ROAD</t>
  </si>
  <si>
    <t>NORWOOD</t>
  </si>
  <si>
    <t>SPAULDING REHABILITATION HOSPITAL CAPE COD</t>
  </si>
  <si>
    <t>311 SERVICE ROAD</t>
  </si>
  <si>
    <t>SANDWICH</t>
  </si>
  <si>
    <t>BARNSTABLE</t>
  </si>
  <si>
    <t>CAMBRIDGE HEALTH ALLIANCE - SOMERVILLE CAMPUS</t>
  </si>
  <si>
    <t>230 HIGHLAND AVENUE</t>
  </si>
  <si>
    <t>SOMERVILLE</t>
  </si>
  <si>
    <t>MIDDLESEX</t>
  </si>
  <si>
    <t>516 CAREW ST</t>
  </si>
  <si>
    <t>SPRINGFIELD</t>
  </si>
  <si>
    <t>CLARK</t>
  </si>
  <si>
    <t>CARROLL</t>
  </si>
  <si>
    <t>WARREN</t>
  </si>
  <si>
    <t>CAMDEN</t>
  </si>
  <si>
    <t>HARRISON</t>
  </si>
  <si>
    <t>BOONE</t>
  </si>
  <si>
    <t>MEMORIAL HEALTH UNIV MED CEN, INC</t>
  </si>
  <si>
    <t>4700 WATERS AVENUE</t>
  </si>
  <si>
    <t>ASCENSION NE WISCONSIN ST. ELIZABETH HOSPITAL</t>
  </si>
  <si>
    <t>1506 S ONEIDA ST</t>
  </si>
  <si>
    <t>APPLETON</t>
  </si>
  <si>
    <t>OUTAGAMIE</t>
  </si>
  <si>
    <t>ASCENSION SACRED HEART REHAB INST</t>
  </si>
  <si>
    <t>2301 NORTH LAKE DRIVE</t>
  </si>
  <si>
    <t>SANTA CRUZ VALLEY HOSPITAL</t>
  </si>
  <si>
    <t>4455 SOUTH I-19 FRONTAGE RD</t>
  </si>
  <si>
    <t>GREEN VALLEY</t>
  </si>
  <si>
    <t>AZ</t>
  </si>
  <si>
    <t>PIMA</t>
  </si>
  <si>
    <t>LIBERTY</t>
  </si>
  <si>
    <t>LOUISVILLE</t>
  </si>
  <si>
    <t>ADCARE HOSPITAL OF WORCESTER INC</t>
  </si>
  <si>
    <t>107 LINCOLN STREET</t>
  </si>
  <si>
    <t>WORCESTER</t>
  </si>
  <si>
    <t>HOSPITALS, SUBSTANCE ABUSE</t>
  </si>
  <si>
    <t>EDITH NOURSE ROGERS MEMORIAL VETERANS HOSPITAL</t>
  </si>
  <si>
    <t>200 SPRINGS ROAD</t>
  </si>
  <si>
    <t>BEDFORD</t>
  </si>
  <si>
    <t>AMESBURY HEALTH CENTER</t>
  </si>
  <si>
    <t>24 MORRILL PLACE</t>
  </si>
  <si>
    <t>AMESBURY</t>
  </si>
  <si>
    <t>BETH ISRAEL DEACONESS MEDICAL CENTER - WEST CAMPUS</t>
  </si>
  <si>
    <t>ONE DEACONESS RD</t>
  </si>
  <si>
    <t>ARBOUR HOSPITAL, THE</t>
  </si>
  <si>
    <t>49 ROBINWOOD AVENUE</t>
  </si>
  <si>
    <t>BEVERLY HOSPITAL ADDISON GILBERT CAMPUS</t>
  </si>
  <si>
    <t>298 WASHINGTON STREET</t>
  </si>
  <si>
    <t>GLOUCESTER</t>
  </si>
  <si>
    <t>VIBRA HOSPITAL OF WESTERN MASS CENTRAL CAMPUS</t>
  </si>
  <si>
    <t>111 HUNTOON MEMORIAL HIGHWAY</t>
  </si>
  <si>
    <t>LEICESTER</t>
  </si>
  <si>
    <t>WORCESTER RECOVERY CENTER AND HOSPITAL</t>
  </si>
  <si>
    <t>309 BELMONT STREET</t>
  </si>
  <si>
    <t>AUGUSTA</t>
  </si>
  <si>
    <t>MIDMICHIGAN MEDICAL CENTER-GLADWIN</t>
  </si>
  <si>
    <t>515 QUARTER STREET</t>
  </si>
  <si>
    <t>GLADWIN</t>
  </si>
  <si>
    <t>MI</t>
  </si>
  <si>
    <t>HELEN NEWBERRY JOY HOSPITAL</t>
  </si>
  <si>
    <t>502 W HARRIE ST</t>
  </si>
  <si>
    <t>NEWBERRY</t>
  </si>
  <si>
    <t>LUCE</t>
  </si>
  <si>
    <t>MUNISING MEMORIAL HOSPITAL</t>
  </si>
  <si>
    <t>1500 SAND POINT RD</t>
  </si>
  <si>
    <t>MUNISING</t>
  </si>
  <si>
    <t>ALGER</t>
  </si>
  <si>
    <t>BOURNEWOOD HOSPITAL</t>
  </si>
  <si>
    <t>300 SOUTH STREET</t>
  </si>
  <si>
    <t>SAINT JOSEPH MERCY LIVINGSTON HOSPITAL</t>
  </si>
  <si>
    <t>620 BYRON RD</t>
  </si>
  <si>
    <t>HOWELL</t>
  </si>
  <si>
    <t>LIVINGSTON</t>
  </si>
  <si>
    <t>HILLSDALE COMMUNITY HEALTH CENTER</t>
  </si>
  <si>
    <t>168 S HOWELL STREET</t>
  </si>
  <si>
    <t>HILLSDALE</t>
  </si>
  <si>
    <t>DMC SURGERY HOSPITAL</t>
  </si>
  <si>
    <t>30671 STEPHENSON HIGHWAY</t>
  </si>
  <si>
    <t>MADISON HEIGHTS</t>
  </si>
  <si>
    <t>LAKELAND COMMUNITY HOSPITAL, WATERVLIET</t>
  </si>
  <si>
    <t>400 MEDICAL PARK DR</t>
  </si>
  <si>
    <t>WATERVLIET</t>
  </si>
  <si>
    <t>BERRIEN</t>
  </si>
  <si>
    <t>MCLAREN CENTRAL MICHIGAN</t>
  </si>
  <si>
    <t>1221 SOUTH DRIVE</t>
  </si>
  <si>
    <t>MOUNT PLEASANT</t>
  </si>
  <si>
    <t>ISABELLA</t>
  </si>
  <si>
    <t>SPECTRUM HEALTH LUDINGTON HOSPITAL</t>
  </si>
  <si>
    <t>1 N ATKINSON DRIVE</t>
  </si>
  <si>
    <t>LUDINGTON</t>
  </si>
  <si>
    <t>MASON</t>
  </si>
  <si>
    <t>BRONSON LAKEVIEW HOSPITAL</t>
  </si>
  <si>
    <t>408 HAZEN STREET</t>
  </si>
  <si>
    <t>PAW PAW</t>
  </si>
  <si>
    <t>VAN BUREN</t>
  </si>
  <si>
    <t>DECKERVILLE COMMUNITY HOSPITAL</t>
  </si>
  <si>
    <t>3559 PINE ST</t>
  </si>
  <si>
    <t>DECKERVILLE</t>
  </si>
  <si>
    <t>SANILAC</t>
  </si>
  <si>
    <t>HENRY FORD HOSPITAL</t>
  </si>
  <si>
    <t>2799 W GRAND BLVD</t>
  </si>
  <si>
    <t>DETROIT</t>
  </si>
  <si>
    <t>WAYNE</t>
  </si>
  <si>
    <t>MAYO CLINIC HEALTH SYS ALBT LE</t>
  </si>
  <si>
    <t>404 WEST FOUNTAIN STREET</t>
  </si>
  <si>
    <t>ALBERT LEA</t>
  </si>
  <si>
    <t>MN</t>
  </si>
  <si>
    <t>FREEBORN</t>
  </si>
  <si>
    <t>MAYO CLINIC HEALTH SYS CF</t>
  </si>
  <si>
    <t>32021 COUNTY 24 BOULEVARD</t>
  </si>
  <si>
    <t>CANNON FALLS</t>
  </si>
  <si>
    <t>GOODHUE</t>
  </si>
  <si>
    <t>MAYO CLINIC HEALTH SYS FAIRMNT</t>
  </si>
  <si>
    <t>800 MEDICAL CTR DRIVE, PO 800</t>
  </si>
  <si>
    <t>FAIRMONT</t>
  </si>
  <si>
    <t>MAYO CLINIC HEALTH SYSTEM S F</t>
  </si>
  <si>
    <t>625 JACKSON ST N</t>
  </si>
  <si>
    <t>HARRY S. TRUMAN MEMORIAL VETERANS HOSPITAL</t>
  </si>
  <si>
    <t>800 HOSPITAL DR</t>
  </si>
  <si>
    <t>MO</t>
  </si>
  <si>
    <t>VIBRA HOSPITAL OF CENTRAL DAKOTAS</t>
  </si>
  <si>
    <t>1000 18TH ST NW</t>
  </si>
  <si>
    <t>MANDAN</t>
  </si>
  <si>
    <t>ND</t>
  </si>
  <si>
    <t>MORTON</t>
  </si>
  <si>
    <t>JACOBSON MEMORIAL HOSPITAL &amp; CARE CENTER</t>
  </si>
  <si>
    <t>601 EAST ST N</t>
  </si>
  <si>
    <t>ELGIN</t>
  </si>
  <si>
    <t>GRANT</t>
  </si>
  <si>
    <t>ST. JOSEPH</t>
  </si>
  <si>
    <t>EASTERN REGIONAL MEDICAL CENTER</t>
  </si>
  <si>
    <t>1331 EAST WYOMING AVENUE</t>
  </si>
  <si>
    <t>PHILADELPHIA</t>
  </si>
  <si>
    <t>PA</t>
  </si>
  <si>
    <t>THOMAS JEFFERSON UNIVERSITY HOSPITAL</t>
  </si>
  <si>
    <t>111 SOUTH 11TH STREET</t>
  </si>
  <si>
    <t>PENN PRESBYTERIAN MEDICAL CENTER</t>
  </si>
  <si>
    <t>51 NORTH 39TH STREET</t>
  </si>
  <si>
    <t>ST JOSEPHS HOSPITAL</t>
  </si>
  <si>
    <t>16TH STREET &amp; GIRARD AVENUE</t>
  </si>
  <si>
    <t>VA MEDICAL CENTER - PHILADELPHIA</t>
  </si>
  <si>
    <t>UNIVERSITY &amp; WOODLAND AVENUES</t>
  </si>
  <si>
    <t>GEISINGER MEDICAL CENTER</t>
  </si>
  <si>
    <t>100 NORTH ACADEMY AVENUE</t>
  </si>
  <si>
    <t>DANVILLE</t>
  </si>
  <si>
    <t>MONTOUR</t>
  </si>
  <si>
    <t>NORTHSIDE HOSPITAL - CHEROKEE</t>
  </si>
  <si>
    <t>450 NORTHSIDE CHEROKEE BOULEVARD</t>
  </si>
  <si>
    <t>CANTON</t>
  </si>
  <si>
    <t>CHEROKEE</t>
  </si>
  <si>
    <t>SOUTHWELL MEDICAL, A CAMPUS OF TRMC</t>
  </si>
  <si>
    <t>260 MJ TAYLOR ROAD</t>
  </si>
  <si>
    <t>ADEL</t>
  </si>
  <si>
    <t>COOK</t>
  </si>
  <si>
    <t>NORTHERN MONTANA HOSPITAL</t>
  </si>
  <si>
    <t>30 13TH ST</t>
  </si>
  <si>
    <t>HAVRE</t>
  </si>
  <si>
    <t>MT</t>
  </si>
  <si>
    <t>HILL</t>
  </si>
  <si>
    <t>MUSC MEDICAL CENTER</t>
  </si>
  <si>
    <t>169 ASHLEY AVE</t>
  </si>
  <si>
    <t>CHARLESTON</t>
  </si>
  <si>
    <t>SC</t>
  </si>
  <si>
    <t>VERITAS COLLABORATIVE GEORGIA</t>
  </si>
  <si>
    <t>41 PERIMETER CENTER EAST</t>
  </si>
  <si>
    <t>ATLANTA</t>
  </si>
  <si>
    <t>DEKALB</t>
  </si>
  <si>
    <t>PAGE MEMORIAL HOSPITAL</t>
  </si>
  <si>
    <t>200 MEMORIAL DRIVE</t>
  </si>
  <si>
    <t>LURAY</t>
  </si>
  <si>
    <t>VA</t>
  </si>
  <si>
    <t>PAGE</t>
  </si>
  <si>
    <t>PORTAGE</t>
  </si>
  <si>
    <t>DELL CHILDREN'S MEDICAL CENTER</t>
  </si>
  <si>
    <t>4900 MUELLER BOULEVARD</t>
  </si>
  <si>
    <t>AUSTIN</t>
  </si>
  <si>
    <t>TRAVIS</t>
  </si>
  <si>
    <t>COOK CHILDREN'S MEDICAL CENTER</t>
  </si>
  <si>
    <t>801 SEVENTH AVENUE</t>
  </si>
  <si>
    <t>FORT WORTH</t>
  </si>
  <si>
    <t>TARRANT</t>
  </si>
  <si>
    <t>SPECIAL</t>
  </si>
  <si>
    <t>ORTHOPEDIC HOSPITALS</t>
  </si>
  <si>
    <t>ASCENSION SE WISCONSIN HOSPITAL - ELMBROOK CAMPUS</t>
  </si>
  <si>
    <t>19333 W NORTH AVE</t>
  </si>
  <si>
    <t>BROOKFIELD</t>
  </si>
  <si>
    <t>WAUKESHA</t>
  </si>
  <si>
    <t>ASCENSION SE WISCONSIN HOSPITAL - FRANKLIN CAMPUS</t>
  </si>
  <si>
    <t>10101 SOUTH 27TH STREET</t>
  </si>
  <si>
    <t>ASCENSION SE WISCONSIN HOSPITAL ST JOSEPH</t>
  </si>
  <si>
    <t>5000 W CHAMBERS ST</t>
  </si>
  <si>
    <t>ASCENSION ST CLARES HOSPITAL</t>
  </si>
  <si>
    <t>3400 MINISTRY PARKWAY</t>
  </si>
  <si>
    <t>WESTON</t>
  </si>
  <si>
    <t>MARATHON</t>
  </si>
  <si>
    <t>ASCENSION ST FRANCIS HOSPITAL</t>
  </si>
  <si>
    <t>3237 S 16TH ST</t>
  </si>
  <si>
    <t>ASCENSION ST MARYS HOSPITAL</t>
  </si>
  <si>
    <t>2251 NORTH SHORE DR</t>
  </si>
  <si>
    <t>RHINELANDER</t>
  </si>
  <si>
    <t>ONEIDA</t>
  </si>
  <si>
    <t>MONTGOMERY</t>
  </si>
  <si>
    <t>ASCENSION ST MICHAELS HOSPITAL</t>
  </si>
  <si>
    <t>900 ILLINOIS AVE</t>
  </si>
  <si>
    <t>STEVENS POINT</t>
  </si>
  <si>
    <t>ASPIRUS RIVERVIEW HSPTL ASSOC</t>
  </si>
  <si>
    <t>410 DEWEY STREET</t>
  </si>
  <si>
    <t>WISCONSIN RAPIDS</t>
  </si>
  <si>
    <t>WOOD</t>
  </si>
  <si>
    <t>ASPIRUS WAUSAU HOSPITAL</t>
  </si>
  <si>
    <t>333 PINE RIDGE BLVD</t>
  </si>
  <si>
    <t>WAUSAU</t>
  </si>
  <si>
    <t>AURORA LAKELAND MED CTR</t>
  </si>
  <si>
    <t>W3985 CTY RD NN</t>
  </si>
  <si>
    <t>ELKHORN</t>
  </si>
  <si>
    <t>WALWORTH</t>
  </si>
  <si>
    <t>AURORA MED CENTER-WASHINGTON COUNTY</t>
  </si>
  <si>
    <t>1032 E SUMNER ST</t>
  </si>
  <si>
    <t>HARTFORD</t>
  </si>
  <si>
    <t>AURORA MED CTR KENOSHA</t>
  </si>
  <si>
    <t>10400 75TH ST</t>
  </si>
  <si>
    <t>KENOSHA</t>
  </si>
  <si>
    <t>AURORA MED CTR MANITOWOC CTY</t>
  </si>
  <si>
    <t>5000 MEMORIAL DR</t>
  </si>
  <si>
    <t>TWO RIVERS</t>
  </si>
  <si>
    <t>MANITOWOC</t>
  </si>
  <si>
    <t>COVENANT CHILDREN'S HOSPITAL</t>
  </si>
  <si>
    <t>4015 22ND PLACE</t>
  </si>
  <si>
    <t>LUBBOCK</t>
  </si>
  <si>
    <t>PERRY COUNTY MEMORIAL HOSPITAL</t>
  </si>
  <si>
    <t>VASSAR BROTHERS MEDICAL CENTER</t>
  </si>
  <si>
    <t>45 READE PL</t>
  </si>
  <si>
    <t>POUGHKEEPSIE</t>
  </si>
  <si>
    <t>NY</t>
  </si>
  <si>
    <t>DUTCHESS</t>
  </si>
  <si>
    <t>ERIE COUNTY MEDICAL CENTER</t>
  </si>
  <si>
    <t>462 GRIDER ST</t>
  </si>
  <si>
    <t>BUFFALO</t>
  </si>
  <si>
    <t>ERIE</t>
  </si>
  <si>
    <t>STRONG MEMORIAL HOSPITAL</t>
  </si>
  <si>
    <t>601 ELMWOOD AVE</t>
  </si>
  <si>
    <t>ROCHESTER</t>
  </si>
  <si>
    <t>NORTH SHORE UNIVERSITY HOSPITAL</t>
  </si>
  <si>
    <t>300 COMMUNITY DR</t>
  </si>
  <si>
    <t>MANHASSET</t>
  </si>
  <si>
    <t>NASSAU</t>
  </si>
  <si>
    <t>SUMMIT</t>
  </si>
  <si>
    <t>NASSAU UNIVERSITY MEDICAL CENTER</t>
  </si>
  <si>
    <t>2201 HEMPSTEAD TPKE</t>
  </si>
  <si>
    <t>EAST MEADOW</t>
  </si>
  <si>
    <t>SOUTH NASSAU COMMUNITIES HOSPITAL</t>
  </si>
  <si>
    <t>1 HEALTHY WAY</t>
  </si>
  <si>
    <t>OCEANSIDE</t>
  </si>
  <si>
    <t>UNIVERSITY HOSPITAL SUNY HEALTH SCIENCE CENTER</t>
  </si>
  <si>
    <t>750 E ADAMS ST</t>
  </si>
  <si>
    <t>SYRACUSE</t>
  </si>
  <si>
    <t>ONONDAGA</t>
  </si>
  <si>
    <t>ST. LUKE'S CORNWALL HOSPITAL - NEWBURGH CAMPUS</t>
  </si>
  <si>
    <t>70 DUBOIS ST</t>
  </si>
  <si>
    <t>NEWBURGH</t>
  </si>
  <si>
    <t>ORANGE REGIONAL MEDICAL CENTER</t>
  </si>
  <si>
    <t>707 EAST MAIN STREET</t>
  </si>
  <si>
    <t>MIDDLETOWN</t>
  </si>
  <si>
    <t>SAMARITAN HOSPITAL</t>
  </si>
  <si>
    <t>2215 BURDETT AVE</t>
  </si>
  <si>
    <t>TROY</t>
  </si>
  <si>
    <t>RENSSELAER</t>
  </si>
  <si>
    <t>CANTON-POTSDAM HOSPITAL</t>
  </si>
  <si>
    <t>50 LEROY ST</t>
  </si>
  <si>
    <t>POTSDAM</t>
  </si>
  <si>
    <t>ST. LAWRENCE</t>
  </si>
  <si>
    <t>MONTEFLORE NYACK HOSPITAL</t>
  </si>
  <si>
    <t>160 N MIDLAND AVE</t>
  </si>
  <si>
    <t>NYACK</t>
  </si>
  <si>
    <t>ROCKLAND</t>
  </si>
  <si>
    <t>SARATOGA HOSPITAL</t>
  </si>
  <si>
    <t>211 CHURCH ST</t>
  </si>
  <si>
    <t>SARATOGA</t>
  </si>
  <si>
    <t>KENNEDY KREIGER INSTITUTE</t>
  </si>
  <si>
    <t>707 N BROADWAY</t>
  </si>
  <si>
    <t>BALTIMORE</t>
  </si>
  <si>
    <t>MD</t>
  </si>
  <si>
    <t>BALTIMORE CITY</t>
  </si>
  <si>
    <t>MERCY MEDICAL CENTER</t>
  </si>
  <si>
    <t>301 ST PAUL PLACE</t>
  </si>
  <si>
    <t>SINAI HOSPITAL OF BALTIMORE</t>
  </si>
  <si>
    <t>2401 WEST BELVEDERE AVE</t>
  </si>
  <si>
    <t>UNIVERSITY OF MARYLAND MEDICAL CENTER</t>
  </si>
  <si>
    <t>22 S GREENE ST</t>
  </si>
  <si>
    <t>ST. JAMES HOSPITAL</t>
  </si>
  <si>
    <t>411 CANISTEO ST</t>
  </si>
  <si>
    <t>HORNELL</t>
  </si>
  <si>
    <t>STEUBEN</t>
  </si>
  <si>
    <t>JOHNS HOPKINS BAYVIEW MEDICAL CENTER</t>
  </si>
  <si>
    <t>4940 EASTERN AVENUE</t>
  </si>
  <si>
    <t>SULLIVAN</t>
  </si>
  <si>
    <t>GREENFIELD</t>
  </si>
  <si>
    <t>HILLSBOROUGH</t>
  </si>
  <si>
    <t>UNIVERSITY HOSPITAL STONEY BROOK SOUTHAMPTON HOSPITAL</t>
  </si>
  <si>
    <t>240 MEETING HOUSE LANE</t>
  </si>
  <si>
    <t>SOUTHAMPTON</t>
  </si>
  <si>
    <t>EASTERN LONG ISLAND HOSPITAL</t>
  </si>
  <si>
    <t>201 MANOR PL</t>
  </si>
  <si>
    <t>GREENPORT</t>
  </si>
  <si>
    <t>HUNTINGTON HOSPITAL</t>
  </si>
  <si>
    <t>270 PARK AVE</t>
  </si>
  <si>
    <t>HUNTINGTON</t>
  </si>
  <si>
    <t>SOUTHSIDE HOSPITAL</t>
  </si>
  <si>
    <t>301 E MAIN ST</t>
  </si>
  <si>
    <t>BAY SHORE</t>
  </si>
  <si>
    <t>LEXINGTON</t>
  </si>
  <si>
    <t>SHRINERS HOSPITAL FOR CHILDREN</t>
  </si>
  <si>
    <t>GOOD SAMARITAN HOSPITAL - WEST ISLIP</t>
  </si>
  <si>
    <t>1000 MONTAUK HIGHWAY</t>
  </si>
  <si>
    <t>WEST ISLIP</t>
  </si>
  <si>
    <t>HEALTHALLIANCE HOSPITAL - BROADWAY CAMPUS</t>
  </si>
  <si>
    <t>396 BROADWAY</t>
  </si>
  <si>
    <t>KINGSTON</t>
  </si>
  <si>
    <t>ULSTER</t>
  </si>
  <si>
    <t>ELLENVILLE REGIONAL HOSPITAL</t>
  </si>
  <si>
    <t>10 HEALTHY WAY</t>
  </si>
  <si>
    <t>ELLENVILLE</t>
  </si>
  <si>
    <t>NEWARK-WAYNE COMMUNITY HOSPITAL</t>
  </si>
  <si>
    <t>1200 DRIVING PARK AVE BOX 111</t>
  </si>
  <si>
    <t>NEWARK</t>
  </si>
  <si>
    <t>ST. JOHN'S RIVERSIDE HOSPITAL - DOBBS FERRY</t>
  </si>
  <si>
    <t>128 ASHFORD AVE</t>
  </si>
  <si>
    <t>DOBBS FERRY</t>
  </si>
  <si>
    <t>WESTCHESTER</t>
  </si>
  <si>
    <t>PHELPS MEMORIAL HOSPITAL CENTER</t>
  </si>
  <si>
    <t>701 NORTH BROADWAY</t>
  </si>
  <si>
    <t>SLEEPY HOLLOW</t>
  </si>
  <si>
    <t>ASHLAND</t>
  </si>
  <si>
    <t>BLYTHEDALE CHILDREN'S HOSPITAL</t>
  </si>
  <si>
    <t>95 BRADHURST AVE</t>
  </si>
  <si>
    <t>VALHALLA</t>
  </si>
  <si>
    <t>BROOK LANE HEALTH SERVICES</t>
  </si>
  <si>
    <t>13218 BROOK LANE DRIVE</t>
  </si>
  <si>
    <t>HAGERSTOWN</t>
  </si>
  <si>
    <t>LANCASTER</t>
  </si>
  <si>
    <t>WESTCHESTER MEDICAL CENTER</t>
  </si>
  <si>
    <t>100 WOODS RD</t>
  </si>
  <si>
    <t>MONTEFIORE MEDICAL CENTER - MOSES DIVISION</t>
  </si>
  <si>
    <t>111 E 210TH ST</t>
  </si>
  <si>
    <t>BRONX</t>
  </si>
  <si>
    <t>NORTH CENTRAL BRONX HOSPITAL</t>
  </si>
  <si>
    <t>3424 KOSSUTH AVE</t>
  </si>
  <si>
    <t>MERITUS MEDICAL CENTER</t>
  </si>
  <si>
    <t>11116 MEDICAL CAMPUS ROAD</t>
  </si>
  <si>
    <t>BROOKDALE HOSPITAL MEDICAL CENTER</t>
  </si>
  <si>
    <t>1 BROOKDALE PLAZA</t>
  </si>
  <si>
    <t>BROOKLYN</t>
  </si>
  <si>
    <t>BROOKLYN HOSPITAL CENTER</t>
  </si>
  <si>
    <t>121 DEKALB AVE</t>
  </si>
  <si>
    <t>MONTEFIORE WESTCHESTER SQUARE MEDICAL CENTER</t>
  </si>
  <si>
    <t>2475 RAYMOND AVENUE</t>
  </si>
  <si>
    <t>KINGS COUNTY HOSPITAL CENTER</t>
  </si>
  <si>
    <t>451 CLARKSON AVE</t>
  </si>
  <si>
    <t>CONEY ISLAND HOSPITAL</t>
  </si>
  <si>
    <t>2601 OCEAN PARKWAY</t>
  </si>
  <si>
    <t>NYU LUTHERAN MEDICAL CENTER</t>
  </si>
  <si>
    <t>150 55TH ST</t>
  </si>
  <si>
    <t>JACOBI MEDICAL CENTER</t>
  </si>
  <si>
    <t>1400 PELHAM PARKWAY SOUTH</t>
  </si>
  <si>
    <t>NEW YORK METHODIST HOSPITAL</t>
  </si>
  <si>
    <t>506 6TH ST</t>
  </si>
  <si>
    <t>NYU HOSPITAL FOR JOINT DISEASES</t>
  </si>
  <si>
    <t>301 E 17TH ST</t>
  </si>
  <si>
    <t>NEW YORK</t>
  </si>
  <si>
    <t>NEW YORK PRESBYTERIAN MORGAN STANLEY CHILDREN'S HOSPITAL</t>
  </si>
  <si>
    <t>3959 BROADWAY</t>
  </si>
  <si>
    <t>THE ADDICTION INSTITUTE OF NEW YORK</t>
  </si>
  <si>
    <t>1000 10TH AVE</t>
  </si>
  <si>
    <t>HOSPITALS, PSYCHIATRIC (EXCEPT CONVALESCENT)</t>
  </si>
  <si>
    <t>ELMHURST HOSPITAL CENTER</t>
  </si>
  <si>
    <t>79-01 BROADWAY</t>
  </si>
  <si>
    <t>ELMHURST</t>
  </si>
  <si>
    <t>QUEENS</t>
  </si>
  <si>
    <t>JAMAICA HOSPITAL MEDICAL CENTER</t>
  </si>
  <si>
    <t>8900 VAN WYCK EXPRESSWAY</t>
  </si>
  <si>
    <t>JAMAICA</t>
  </si>
  <si>
    <t>VERMILION</t>
  </si>
  <si>
    <t>NEW YORK PRESBYTERIAN QUEENS</t>
  </si>
  <si>
    <t>56 45 MAIN ST</t>
  </si>
  <si>
    <t>FLUSHING</t>
  </si>
  <si>
    <t>DERBY</t>
  </si>
  <si>
    <t>GLEN COVE HOSPITAL</t>
  </si>
  <si>
    <t>101 ST ANDREWS LANE</t>
  </si>
  <si>
    <t>GLEN COVE</t>
  </si>
  <si>
    <t>SALEM</t>
  </si>
  <si>
    <t>MONTEFIORE NEW ROCHELLE HOSPITAL</t>
  </si>
  <si>
    <t>16 GUION PLACE</t>
  </si>
  <si>
    <t>NEW ROCHELLE</t>
  </si>
  <si>
    <t>MOUNT SINAI BETH ISRAEL BROOKLYN</t>
  </si>
  <si>
    <t>3201 KINGS HIGHWAY</t>
  </si>
  <si>
    <t>NEW YORK PRESBYTERIAN HOSPITAL - WESTCHESTER DIVISION</t>
  </si>
  <si>
    <t>21 BLOOMINGDALE ROAD</t>
  </si>
  <si>
    <t>WHITE PLAINS</t>
  </si>
  <si>
    <t>HARLEM HOSPITAL CENTER</t>
  </si>
  <si>
    <t>506 LENOX AVENUE</t>
  </si>
  <si>
    <t>HENRY J. CARTER SPECIALTY HOSPITAL</t>
  </si>
  <si>
    <t>1752 PARK AVENUE</t>
  </si>
  <si>
    <t>SAINT BARNABAS HOSPITAL HEALTH SYSTEM</t>
  </si>
  <si>
    <t>4422 THIRD AVENUE</t>
  </si>
  <si>
    <t>IRA DAVENPORT MEMORIAL HOSPITAL INC</t>
  </si>
  <si>
    <t>7571 STATE ROUTE 54</t>
  </si>
  <si>
    <t>BATH</t>
  </si>
  <si>
    <t>ST. MARY'S HEALTHCARE - AMSTERDAM MEMORIAL CAMPUS</t>
  </si>
  <si>
    <t>4988 STHWY 30</t>
  </si>
  <si>
    <t>AMSTERDAM</t>
  </si>
  <si>
    <t>THE BURDETT CARE CENTER</t>
  </si>
  <si>
    <t>2215 BURDETT AVENUE</t>
  </si>
  <si>
    <t>MORRIS</t>
  </si>
  <si>
    <t>GRUNDY</t>
  </si>
  <si>
    <t>THE UNIVERSITY OF VERMONT HEALTH NETWORK - CHAMPLAIN VALLEY PHYSICIANS HOSPITAL</t>
  </si>
  <si>
    <t>75 BEEKMAN ST</t>
  </si>
  <si>
    <t>PLATTSBURGH</t>
  </si>
  <si>
    <t>CLINTON</t>
  </si>
  <si>
    <t>MONTEFIORE MEDICAL CENTER-WAKEFIELD HOSPITAL</t>
  </si>
  <si>
    <t>600 EAST 233RD STREET</t>
  </si>
  <si>
    <t>HOLY CROSS HOSPITAL</t>
  </si>
  <si>
    <t>1500 FOREST GLEN ROAD</t>
  </si>
  <si>
    <t>SILVER SPRING</t>
  </si>
  <si>
    <t>FORT WASHINGTON HOSPITAL</t>
  </si>
  <si>
    <t>11711 LIVINGSTON ROAD</t>
  </si>
  <si>
    <t>FORT WASHINGTON</t>
  </si>
  <si>
    <t>PRINCE GEORGE'S</t>
  </si>
  <si>
    <t>MOUNT SINAI ST. LUKE'S</t>
  </si>
  <si>
    <t>1111 AMSTERDAM AVENUE</t>
  </si>
  <si>
    <t>NEW YORK PRESBYTERIAN HOSPITAL - COLUMBIA PRESBYTERIAN CENTER</t>
  </si>
  <si>
    <t>622 WEST 168TH STREET</t>
  </si>
  <si>
    <t>NEW YORK PRESBYTERIAN HOSPITAL - NEW YORK WEILL CORNELL CENTER</t>
  </si>
  <si>
    <t>525 EAST 68TH STREET</t>
  </si>
  <si>
    <t>NYULMC - COBBLE HILL</t>
  </si>
  <si>
    <t>83 AMITY STREET</t>
  </si>
  <si>
    <t>URMC STRONG WEST</t>
  </si>
  <si>
    <t>156 WEST AVENUE</t>
  </si>
  <si>
    <t>BROCKPORT</t>
  </si>
  <si>
    <t>WOMEN AND CHILDREN'S HOSPITAL OF BUFFALO</t>
  </si>
  <si>
    <t>219 BRYANT STREET</t>
  </si>
  <si>
    <t>CHILDREN'S HOSPITALS, SPECIALTY (EXCEPT PSYCHIATRIC, SUBSTANCE ABUSE)</t>
  </si>
  <si>
    <t>NYU WINTHROP-UNIVERSITY HOSPITAL</t>
  </si>
  <si>
    <t>259 FIRST STREET</t>
  </si>
  <si>
    <t>MINEOLA</t>
  </si>
  <si>
    <t>UPMC CHAUTAUQUA AT WCA</t>
  </si>
  <si>
    <t>51 GLASGOW AVENUE</t>
  </si>
  <si>
    <t>JAMESTOWN</t>
  </si>
  <si>
    <t>CHAUTAUQUA</t>
  </si>
  <si>
    <t>SJRH - PARK CARE PAVILION</t>
  </si>
  <si>
    <t>2 PARK AVENUE</t>
  </si>
  <si>
    <t>YONKERS</t>
  </si>
  <si>
    <t>VA MEDICAL CENTER - CANANDAIGUA</t>
  </si>
  <si>
    <t>400 FORT HILL AVE</t>
  </si>
  <si>
    <t>CANANDAIGUA</t>
  </si>
  <si>
    <t>FOUR WINDS HOSPITAL WESTCHESTER</t>
  </si>
  <si>
    <t>800 CROSS RIVER ROAD</t>
  </si>
  <si>
    <t>KATONAH</t>
  </si>
  <si>
    <t>FOUR WINDS HOSPITAL SARATOGA</t>
  </si>
  <si>
    <t>30 CRESCENT AVENUE</t>
  </si>
  <si>
    <t>SARATOGA SPRINGS</t>
  </si>
  <si>
    <t>AURORA</t>
  </si>
  <si>
    <t>JAMES J. PETERS VA MEDICAL CENTER</t>
  </si>
  <si>
    <t>130 W KINGSBRIDGE RD</t>
  </si>
  <si>
    <t>HEART OF TEXAS MEMORIAL HOSPITAL</t>
  </si>
  <si>
    <t>2008 NINE RD</t>
  </si>
  <si>
    <t>BRADY</t>
  </si>
  <si>
    <t>MCCULLOCH</t>
  </si>
  <si>
    <t>JACKSON COUNTY HOSPITAL</t>
  </si>
  <si>
    <t>1013 SOUTH WELLS STREET</t>
  </si>
  <si>
    <t>EDNA</t>
  </si>
  <si>
    <t>SCHLEICHER COUNTY MEDICAL CENTER</t>
  </si>
  <si>
    <t>400 MURCHISON AVENUE</t>
  </si>
  <si>
    <t>ELDORADO</t>
  </si>
  <si>
    <t>SCHLEICHER</t>
  </si>
  <si>
    <t>TAYLOR</t>
  </si>
  <si>
    <t>COCHRAN MEMORIAL HOSPITAL</t>
  </si>
  <si>
    <t>201 EAST GRANT AVENUE</t>
  </si>
  <si>
    <t>COCHRAN</t>
  </si>
  <si>
    <t>WESTERN MARYLAND REGIONAL MEDICAL CENTER</t>
  </si>
  <si>
    <t>12500 WILLOWBROOK ROAD</t>
  </si>
  <si>
    <t>CUMBERLAND</t>
  </si>
  <si>
    <t>ALLEGANY</t>
  </si>
  <si>
    <t>ANNE ARUNDEL MEDICAL CENTER</t>
  </si>
  <si>
    <t>2001 MEDICAL PARKWAY</t>
  </si>
  <si>
    <t>ANNAPOLIS</t>
  </si>
  <si>
    <t>ANNE ARUNDEL</t>
  </si>
  <si>
    <t>SAINT FRANCIS MEDICAL CENTER</t>
  </si>
  <si>
    <t>PITTSFIELD</t>
  </si>
  <si>
    <t>QUINCY</t>
  </si>
  <si>
    <t>ADAMS</t>
  </si>
  <si>
    <t>CHRISTUS MOTHER FRANCES HOSPITAL - WINNSBORO</t>
  </si>
  <si>
    <t>719 WEST COKE ROAD</t>
  </si>
  <si>
    <t>WINNSBORO</t>
  </si>
  <si>
    <t>YOAKUM COMMUNITY HOSPITAL</t>
  </si>
  <si>
    <t>1200 CARL RAMERT DRIVE</t>
  </si>
  <si>
    <t>YOAKUM</t>
  </si>
  <si>
    <t>LAVACA</t>
  </si>
  <si>
    <t>GOLDEN PLAINS COMMUNITY HOSPITAL</t>
  </si>
  <si>
    <t>100 MEDICAL DRIVE</t>
  </si>
  <si>
    <t>BORGER</t>
  </si>
  <si>
    <t>HUTCHINSON</t>
  </si>
  <si>
    <t>UNION HOSPITAL OF CECIL COUNTY</t>
  </si>
  <si>
    <t>106 BOW STREET</t>
  </si>
  <si>
    <t>ELKTON</t>
  </si>
  <si>
    <t>CECIL</t>
  </si>
  <si>
    <t>JOHNSON</t>
  </si>
  <si>
    <t>CALHOUN</t>
  </si>
  <si>
    <t>MERCER</t>
  </si>
  <si>
    <t>KANSAS CITY</t>
  </si>
  <si>
    <t>WYANDOTTE</t>
  </si>
  <si>
    <t>MARSHALL</t>
  </si>
  <si>
    <t>SPOONER HOSPITAL SYS</t>
  </si>
  <si>
    <t>819 ASH ST</t>
  </si>
  <si>
    <t>SPOONER</t>
  </si>
  <si>
    <t>WASHBURN</t>
  </si>
  <si>
    <t>GREENVILLE</t>
  </si>
  <si>
    <t>HUTCHINGS PSYCHIATRIC CENTER</t>
  </si>
  <si>
    <t>620 MADISON STREET</t>
  </si>
  <si>
    <t>GLASGOW</t>
  </si>
  <si>
    <t>MCLEAN</t>
  </si>
  <si>
    <t>MACON</t>
  </si>
  <si>
    <t>LITTLETON</t>
  </si>
  <si>
    <t>GRAFTON</t>
  </si>
  <si>
    <t>DELAWARE</t>
  </si>
  <si>
    <t>ACH BEHAVIORAL HEALTH AND WELLNESS SERVICES</t>
  </si>
  <si>
    <t>821 FIELDCREST DRIVE</t>
  </si>
  <si>
    <t>CAMBRIDGE</t>
  </si>
  <si>
    <t>DORCHESTER</t>
  </si>
  <si>
    <t>HUGO</t>
  </si>
  <si>
    <t>AURORA MED CTR OSHKOSH</t>
  </si>
  <si>
    <t>855 N WESTHAVEN DRIVE</t>
  </si>
  <si>
    <t>AURORA MEDICAL CENTER</t>
  </si>
  <si>
    <t>975 PORT WASHINGTON ROAD</t>
  </si>
  <si>
    <t>AURORA MEDICAL CENTER BAY AREA</t>
  </si>
  <si>
    <t>3003 UNIVERSITY DR</t>
  </si>
  <si>
    <t>MARINETTE</t>
  </si>
  <si>
    <t>AURORA MEDICAL CENTER SUMMIT</t>
  </si>
  <si>
    <t>36500 AURORA DRIVE</t>
  </si>
  <si>
    <t>AURORA SHEBOYGAN MEM MED CTR</t>
  </si>
  <si>
    <t>2629 N 7TH ST</t>
  </si>
  <si>
    <t>FREDERICK</t>
  </si>
  <si>
    <t>LITCHFIELD</t>
  </si>
  <si>
    <t>MONMOUTH</t>
  </si>
  <si>
    <t>ATLANTA VA HEALTH MEDICAL CENTER</t>
  </si>
  <si>
    <t>1670 CLAIRMONT ROAD</t>
  </si>
  <si>
    <t>PIEDMONT ATHENS REGIONAL MED CENTER</t>
  </si>
  <si>
    <t>1199 PRINCE AVENUE</t>
  </si>
  <si>
    <t>GREAT FALLS CLINIC MEDICAL CENTER</t>
  </si>
  <si>
    <t>1411 9TH ST SOUTH</t>
  </si>
  <si>
    <t>GREAT FALLS</t>
  </si>
  <si>
    <t>CASCADE</t>
  </si>
  <si>
    <t>WYOMING STATE HOSPITAL</t>
  </si>
  <si>
    <t>831 HIGHWAY 150 SOUTH</t>
  </si>
  <si>
    <t>EVANSTON</t>
  </si>
  <si>
    <t>WY</t>
  </si>
  <si>
    <t>UINTA</t>
  </si>
  <si>
    <t>HENRY</t>
  </si>
  <si>
    <t>13 HEYMAN LANE</t>
  </si>
  <si>
    <t>BURLINGTON</t>
  </si>
  <si>
    <t>STATEN ISLAND UNIVERSITY HOSPITAL - SOUTH</t>
  </si>
  <si>
    <t>375 SEGUINE AVENUE</t>
  </si>
  <si>
    <t>STATEN ISLAND</t>
  </si>
  <si>
    <t>RICHMOND</t>
  </si>
  <si>
    <t>OCHSNER REHABILITATION HOSPITAL</t>
  </si>
  <si>
    <t>2614 JEFFERSON HWY</t>
  </si>
  <si>
    <t>WILSON</t>
  </si>
  <si>
    <t>3730 NELSON ROAD</t>
  </si>
  <si>
    <t>LAKE CHARLES</t>
  </si>
  <si>
    <t>CALCASIEU</t>
  </si>
  <si>
    <t>UTMB ANGLETON-DANBURY MEDICAL CENTER</t>
  </si>
  <si>
    <t>132 EAST HOSPITAL DRIVE</t>
  </si>
  <si>
    <t>ANGLETON</t>
  </si>
  <si>
    <t>BRAZORIA</t>
  </si>
  <si>
    <t>ST. DAVID'S MEDICAL CENTER</t>
  </si>
  <si>
    <t>919 EAST 32ND STREET</t>
  </si>
  <si>
    <t>MEDICAL CITY OF ARLINGTON</t>
  </si>
  <si>
    <t>3301 MATLOCK ROAD</t>
  </si>
  <si>
    <t>ARLINGTON</t>
  </si>
  <si>
    <t>TEXAS HEALTH HARRIS METHODIST HOSPITAL AZLE</t>
  </si>
  <si>
    <t>108 DENVER TRAIL</t>
  </si>
  <si>
    <t>AZLE</t>
  </si>
  <si>
    <t>HOUSTON METHODIST BAYTOWN HOSPITAL</t>
  </si>
  <si>
    <t>4401 GARTH ROAD</t>
  </si>
  <si>
    <t>BAYTOWN</t>
  </si>
  <si>
    <t>HARRIS</t>
  </si>
  <si>
    <t>MEMORIAL HERMANN ORTHOPEDIC AND SPINE HOSPITAL</t>
  </si>
  <si>
    <t>5410 WEST LOOP SOUTH</t>
  </si>
  <si>
    <t>BELLAIRE</t>
  </si>
  <si>
    <t>BAYSIDE COMMUNITY HOSPITAL</t>
  </si>
  <si>
    <t>200 HOSPITAL DRIVE</t>
  </si>
  <si>
    <t>ANAHUAC</t>
  </si>
  <si>
    <t>CHAMBERS</t>
  </si>
  <si>
    <t>NORTH AUSTIN MEDICAL CENTER</t>
  </si>
  <si>
    <t>12221 MOPAC SERVICE ROAD</t>
  </si>
  <si>
    <t>UNION CORRECTIONAL INSTITUTE HOSPITAL</t>
  </si>
  <si>
    <t>7819 NW 228TH ST</t>
  </si>
  <si>
    <t>RAIFORD</t>
  </si>
  <si>
    <t>WINNIE PALMER HOSPITAL FOR WOMEN &amp; BABIES</t>
  </si>
  <si>
    <t>83 W MILLER ST</t>
  </si>
  <si>
    <t>ORLANDO</t>
  </si>
  <si>
    <t>8391 N DAVIS HWY</t>
  </si>
  <si>
    <t>PENSACOLA</t>
  </si>
  <si>
    <t>ESCAMBIA</t>
  </si>
  <si>
    <t>3030 W DR ML KING JR BLVD</t>
  </si>
  <si>
    <t>TAMPA</t>
  </si>
  <si>
    <t>EASTLAND MEMORIAL HOSPITAL</t>
  </si>
  <si>
    <t>304 SOUTH DAUGHERTY AVENUE</t>
  </si>
  <si>
    <t>EASTLAND</t>
  </si>
  <si>
    <t>THE HOSPITALS OF PROVIDENCE EAST CAMPUS</t>
  </si>
  <si>
    <t>3280 JOE BATTLE BOULEVARD</t>
  </si>
  <si>
    <t>EL PASO</t>
  </si>
  <si>
    <t>FREESTONE MEDICAL CENTER</t>
  </si>
  <si>
    <t>125 NEWMAN STREET</t>
  </si>
  <si>
    <t>FAIRFIELD</t>
  </si>
  <si>
    <t>FREESTONE</t>
  </si>
  <si>
    <t>CONNALLY MEMORIAL MEDICAL CENTER</t>
  </si>
  <si>
    <t>499 10TH STREET</t>
  </si>
  <si>
    <t>FLORESVILLE</t>
  </si>
  <si>
    <t>BAYLOR SURGICAL HOSPITAL AT FORT WORTH</t>
  </si>
  <si>
    <t>750 12TH AVENUE</t>
  </si>
  <si>
    <t>BAYLOR SCOTT &amp; WHITE MEDICAL CENTER - FRISCO</t>
  </si>
  <si>
    <t>5601 WARREN PARKWAY</t>
  </si>
  <si>
    <t>FRISCO</t>
  </si>
  <si>
    <t>COLLIN</t>
  </si>
  <si>
    <t>NORTH TEXAS MEDICAL CENTER</t>
  </si>
  <si>
    <t>1900 HOSPITAL BOULEVARD</t>
  </si>
  <si>
    <t>GAINESVILLE</t>
  </si>
  <si>
    <t>COOKE</t>
  </si>
  <si>
    <t>HILL COUNTRY MEMORIAL HOSPITAL</t>
  </si>
  <si>
    <t>1020 STATE HIGHWAY 16</t>
  </si>
  <si>
    <t>FREDERICKSBURG</t>
  </si>
  <si>
    <t>GILLESPIE</t>
  </si>
  <si>
    <t>GONZALES</t>
  </si>
  <si>
    <t>LAMAR</t>
  </si>
  <si>
    <t>CASS</t>
  </si>
  <si>
    <t>ADVENTIST HEALTHCARE SHADY GROVE MEDICAL CENTER</t>
  </si>
  <si>
    <t>9901 MEDICAL CENTER DRIVE</t>
  </si>
  <si>
    <t>ROCKVILLE</t>
  </si>
  <si>
    <t>MEMORIAL HOSPITAL FOR CANCER AND ALLIED DISEASES</t>
  </si>
  <si>
    <t>1275 YORK AVENUE</t>
  </si>
  <si>
    <t>JOHNSTON MEMORIAL HOSPITAL</t>
  </si>
  <si>
    <t>16000 JOHNSTON MEMORIAL DRIVE</t>
  </si>
  <si>
    <t>ABINGDON</t>
  </si>
  <si>
    <t>NAVAL MEDICAL CENTER PORTSMOUTH</t>
  </si>
  <si>
    <t>620 JOHN PAUL JONES CIRCLE</t>
  </si>
  <si>
    <t>PORTSMOUTH</t>
  </si>
  <si>
    <t>UNIVERSITY OF MINNESOTA MEDICAL CENTER-FAIRVIEW-EAST BANK-ER</t>
  </si>
  <si>
    <t>500 HARVARD ST SE</t>
  </si>
  <si>
    <t>HENNEPIN</t>
  </si>
  <si>
    <t>VA MEDICAL CENTER - KANSAS CITY</t>
  </si>
  <si>
    <t>4801 LINWOOD BLVD</t>
  </si>
  <si>
    <t>DOUGLAS</t>
  </si>
  <si>
    <t>AURORA SINAI MEDICAL CENTER</t>
  </si>
  <si>
    <t>945 N 12TH ST</t>
  </si>
  <si>
    <t>CAMERON</t>
  </si>
  <si>
    <t>PUTNAM</t>
  </si>
  <si>
    <t>TULANE - LAKESIDE HOSPITAL</t>
  </si>
  <si>
    <t>4700 S I 10 SERVICE RD W</t>
  </si>
  <si>
    <t>METAIRIE</t>
  </si>
  <si>
    <t>TULANE MEDICAL CENTER</t>
  </si>
  <si>
    <t>1415 TULANE AVE</t>
  </si>
  <si>
    <t>NEW ORLEANS</t>
  </si>
  <si>
    <t>ORLEANS</t>
  </si>
  <si>
    <t>ST. JAMES BEHAVIORAL HEALTH HOSPITAL</t>
  </si>
  <si>
    <t>3136 S ST. LANDRY ROAD</t>
  </si>
  <si>
    <t>ASCENSION</t>
  </si>
  <si>
    <t>FRANKLIN FOUNDATION HOSPITAL</t>
  </si>
  <si>
    <t>1097 NORTHWEST BLVD</t>
  </si>
  <si>
    <t>ST. MARY</t>
  </si>
  <si>
    <t>218 CORPORATE DR</t>
  </si>
  <si>
    <t>HOUMA</t>
  </si>
  <si>
    <t>TERREBONNE</t>
  </si>
  <si>
    <t>ABROM KAPLAN MEMORIAL HOSPITAL</t>
  </si>
  <si>
    <t>1310 W 7TH ST</t>
  </si>
  <si>
    <t>KAPLAN</t>
  </si>
  <si>
    <t>ST. JAMES PARISH HOSPITAL</t>
  </si>
  <si>
    <t>1645 LUTCHER AVE</t>
  </si>
  <si>
    <t>LUTCHER</t>
  </si>
  <si>
    <t>ST. JAMES</t>
  </si>
  <si>
    <t>CYPRESS GROVE BEHAVIORAL HEALTH LLC</t>
  </si>
  <si>
    <t>4673 EUGENE WARE BLVD</t>
  </si>
  <si>
    <t>BASTROP</t>
  </si>
  <si>
    <t>MOREHOUSE</t>
  </si>
  <si>
    <t>VILLA FELICIANA MEDICAL COMPLEX</t>
  </si>
  <si>
    <t>5002 HIGHWAY 10</t>
  </si>
  <si>
    <t>EAST CARROLL PARISH HOSPITAL</t>
  </si>
  <si>
    <t>336 N HOOD ST</t>
  </si>
  <si>
    <t>LAKE PROVIDENCE</t>
  </si>
  <si>
    <t>EAST CARROLL</t>
  </si>
  <si>
    <t>PROMISE HOSPITAL OF LOUISIANA-BOSSIER CITY CAMPUS</t>
  </si>
  <si>
    <t>2525 VIKING DR</t>
  </si>
  <si>
    <t>BOSSIER CITY</t>
  </si>
  <si>
    <t>BOSSIER</t>
  </si>
  <si>
    <t>HARDTNER MEDICAL CENTER</t>
  </si>
  <si>
    <t>1102 N PINE RD</t>
  </si>
  <si>
    <t>OLLA</t>
  </si>
  <si>
    <t>LA SALLE</t>
  </si>
  <si>
    <t>4231 HIGHWAY 1192</t>
  </si>
  <si>
    <t>MARKSVILLE</t>
  </si>
  <si>
    <t>AVOYELLES</t>
  </si>
  <si>
    <t>PAM SPECIALTY HOSPITAL OF COVINGTON</t>
  </si>
  <si>
    <t>20050 CRESTWOOD BLVD</t>
  </si>
  <si>
    <t>COVINGTON</t>
  </si>
  <si>
    <t>ST. TAMMANY</t>
  </si>
  <si>
    <t>BATON ROUGE</t>
  </si>
  <si>
    <t>EAST BATON ROUGE</t>
  </si>
  <si>
    <t>WAUKESHA CTY MENTAL HLTH CTR</t>
  </si>
  <si>
    <t>1501 AIRPORT RD</t>
  </si>
  <si>
    <t>BUTTE</t>
  </si>
  <si>
    <t>PLYMOUTH</t>
  </si>
  <si>
    <t>COLUMBUS</t>
  </si>
  <si>
    <t>CARROLLTON</t>
  </si>
  <si>
    <t>THEDACARE MEDICAL CENTER NEW LONDON</t>
  </si>
  <si>
    <t>1405 MILL ST</t>
  </si>
  <si>
    <t>NEW LONDON</t>
  </si>
  <si>
    <t>AURORA ST LUKES MED CTR SOUTH SHORE</t>
  </si>
  <si>
    <t>5900 S LAKE DR</t>
  </si>
  <si>
    <t>CUDAHY</t>
  </si>
  <si>
    <t>POST ACUTE MEDICAL SPECIALTY HOSPITAL OF MILWAUKEE</t>
  </si>
  <si>
    <t>5017 S 110TH ST</t>
  </si>
  <si>
    <t>AURORA ST LUKES MEDICAL CENTER</t>
  </si>
  <si>
    <t>2900 W OKLAHOMA AVE</t>
  </si>
  <si>
    <t>AURORA WEST ALLIS MEDICAL CENTER</t>
  </si>
  <si>
    <t>8901 W LINCOLN AVE</t>
  </si>
  <si>
    <t>WEST ALLIS</t>
  </si>
  <si>
    <t>BALDWIN AREA MED CTR</t>
  </si>
  <si>
    <t>730 10TH AVE</t>
  </si>
  <si>
    <t>BALDWIN</t>
  </si>
  <si>
    <t>BELLIN HEALTH OCONTO HOSPITAL</t>
  </si>
  <si>
    <t>820 ARBUTUS AVE, PO BOX 357</t>
  </si>
  <si>
    <t>OCONTO</t>
  </si>
  <si>
    <t>104 NORTH 3RD STREET</t>
  </si>
  <si>
    <t>629 DUNN STREET</t>
  </si>
  <si>
    <t>OCHSNER MEDICAL CENTER</t>
  </si>
  <si>
    <t>1516 JEFFERSON HIGHWAY</t>
  </si>
  <si>
    <t>AUGUSTA MEDICAL CENTER</t>
  </si>
  <si>
    <t>78 MEDICAL CENTER DRIVE</t>
  </si>
  <si>
    <t>FISHERSVILLE</t>
  </si>
  <si>
    <t>CHILDREN'S HOSPITAL COLORADO AT ST JOSEPHS HOSP</t>
  </si>
  <si>
    <t>1830 FRANKLIN STREET</t>
  </si>
  <si>
    <t>DENVER</t>
  </si>
  <si>
    <t>CO</t>
  </si>
  <si>
    <t>SAUK PRAIRIE MEM HSPTL</t>
  </si>
  <si>
    <t>80 FIRST ST</t>
  </si>
  <si>
    <t>PRAIRIE DU SAC</t>
  </si>
  <si>
    <t>SAUK</t>
  </si>
  <si>
    <t>THEDA CLARK MED CTR</t>
  </si>
  <si>
    <t>130 2ND ST WEST PAVILION</t>
  </si>
  <si>
    <t>NEENAH</t>
  </si>
  <si>
    <t>501 CHURCH ST</t>
  </si>
  <si>
    <t>CENTURY</t>
  </si>
  <si>
    <t>HEBREW REHABILITATION CENTER</t>
  </si>
  <si>
    <t>1200 CENTRE ST</t>
  </si>
  <si>
    <t>LEMUEL SATTUCK HOSPITAL</t>
  </si>
  <si>
    <t>170 MORTON ST</t>
  </si>
  <si>
    <t>GAYLORD HOSPITAL</t>
  </si>
  <si>
    <t>50 GAYLORD FARM RD</t>
  </si>
  <si>
    <t>WALLINGFORD</t>
  </si>
  <si>
    <t>CHRONIC DISEASE</t>
  </si>
  <si>
    <t>NEW HAVEN</t>
  </si>
  <si>
    <t>CHRONIC DISEASE HOSPITALS</t>
  </si>
  <si>
    <t>HEBREW REHABILITATION CENTER AT DEDHAM</t>
  </si>
  <si>
    <t>7000 GREAT MEADOW ROAD</t>
  </si>
  <si>
    <t>DEDHAM</t>
  </si>
  <si>
    <t>WESTWOOD/PEMBROKE HEALTH SYSTEM PEMBROKE</t>
  </si>
  <si>
    <t>199 OAK STREET</t>
  </si>
  <si>
    <t>PEMBROKE</t>
  </si>
  <si>
    <t>WALDEN BEHAVIORAL CARE, LLC</t>
  </si>
  <si>
    <t>9 HOPE AVENUE</t>
  </si>
  <si>
    <t>WALTHAM</t>
  </si>
  <si>
    <t>NEW ENGLAND SINAI HOSPITAL</t>
  </si>
  <si>
    <t>150 YORK STREET, PO BOX CS9105</t>
  </si>
  <si>
    <t>STOUGHTON</t>
  </si>
  <si>
    <t>STURGIS HOSPITAL</t>
  </si>
  <si>
    <t>916 MYRTLE AVE</t>
  </si>
  <si>
    <t>STURGIS</t>
  </si>
  <si>
    <t>SPECTRUM HEALTH PENNOCK HOSPITAL</t>
  </si>
  <si>
    <t>1009 W GREEN ST</t>
  </si>
  <si>
    <t>HASTINGS</t>
  </si>
  <si>
    <t>BARRY</t>
  </si>
  <si>
    <t>MCLAREN BAY REGION</t>
  </si>
  <si>
    <t>1900 COLUMBUS AVE</t>
  </si>
  <si>
    <t>BAY CITY</t>
  </si>
  <si>
    <t>BAY</t>
  </si>
  <si>
    <t>FOREST HEALTH MEDICAL CENTER</t>
  </si>
  <si>
    <t>135 S PROSPECT ST</t>
  </si>
  <si>
    <t>YPSILANTI</t>
  </si>
  <si>
    <t>WASHTENAW</t>
  </si>
  <si>
    <t>MARY FREE BED HOSPITAL &amp; REHABILITATION CENTER</t>
  </si>
  <si>
    <t>235 WEALTHY SE</t>
  </si>
  <si>
    <t>GRAND RAPIDS</t>
  </si>
  <si>
    <t>KENT</t>
  </si>
  <si>
    <t>ASPIRUS KEWEENAW HOSPITAL</t>
  </si>
  <si>
    <t>205 OSCEOLA</t>
  </si>
  <si>
    <t>LAURIUM</t>
  </si>
  <si>
    <t>HOUGHTON</t>
  </si>
  <si>
    <t>DICKINSON COUNTY MEMORIAL HOSPITAL</t>
  </si>
  <si>
    <t>1721 S STEPHENSON AVE</t>
  </si>
  <si>
    <t>IRON MOUNTAIN</t>
  </si>
  <si>
    <t>DICKINSON</t>
  </si>
  <si>
    <t>ASPIRUS ONTONAGON HOSPITAL, INC</t>
  </si>
  <si>
    <t>601 S SEVENTH ST</t>
  </si>
  <si>
    <t>ONTONAGON</t>
  </si>
  <si>
    <t>OTSEGO MEMORIAL HOSPITAL</t>
  </si>
  <si>
    <t>825 N CENTER AVE</t>
  </si>
  <si>
    <t>GAYLORD</t>
  </si>
  <si>
    <t>OTSEGO</t>
  </si>
  <si>
    <t>ST MARY'S OF MICHIGAN-TOWNE CTR</t>
  </si>
  <si>
    <t>4599 TOWNE CENTRE RD</t>
  </si>
  <si>
    <t>SAGINAW</t>
  </si>
  <si>
    <t>CHIPPEWA CO MONTEVIDEO HOSP</t>
  </si>
  <si>
    <t>824 - 11TH ST N</t>
  </si>
  <si>
    <t>MONTEVIDEO</t>
  </si>
  <si>
    <t>CHIPPEWA</t>
  </si>
  <si>
    <t>MAYO CLINIC HEALTH SYS AUSTIN</t>
  </si>
  <si>
    <t>1000 FIRST DRIVE NORTHWEST</t>
  </si>
  <si>
    <t>MOWER</t>
  </si>
  <si>
    <t>MERCY HOSPITAL JOPLIN</t>
  </si>
  <si>
    <t>100 MERCY WAY</t>
  </si>
  <si>
    <t>JOPLIN</t>
  </si>
  <si>
    <t>NEWTON</t>
  </si>
  <si>
    <t>COX MEDICAL CENTERS SOUTH HOSPITAL</t>
  </si>
  <si>
    <t>3801 SOUTH NATIONAL AVENUE</t>
  </si>
  <si>
    <t>GREENE</t>
  </si>
  <si>
    <t>COX MEDICAL CENTERS NORTH HOSPITAL</t>
  </si>
  <si>
    <t>1423 NORTH JEFFERSON STREET</t>
  </si>
  <si>
    <t>KINDRED HOSPITAL NORTHLAND</t>
  </si>
  <si>
    <t>500 NW 68TH STREEET</t>
  </si>
  <si>
    <t>CAMERON REGIONAL MEDICAL CENTER</t>
  </si>
  <si>
    <t>1600 EAST EVERGREEN ST</t>
  </si>
  <si>
    <t>CENTERPOINT MEDICAL CENTER</t>
  </si>
  <si>
    <t>19600 EAST 39TH STREET</t>
  </si>
  <si>
    <t>INDEPENDENCE</t>
  </si>
  <si>
    <t>CRITTENTON CHILDREN'S CENTER</t>
  </si>
  <si>
    <t>10918 ELM AVENUE</t>
  </si>
  <si>
    <t>RESEARCH MEDICAL CENTER</t>
  </si>
  <si>
    <t>2316 EAST MEYER BOULEVARD</t>
  </si>
  <si>
    <t>RESEARCH PSYCHIATRIC CENTER</t>
  </si>
  <si>
    <t>2323 EAST 63RD STREET</t>
  </si>
  <si>
    <t>TRUMAN MEDICAL CENTER - LAKEWOOD</t>
  </si>
  <si>
    <t>7900 LEE'S SUMM IT ROAD</t>
  </si>
  <si>
    <t>NEVADA REGIONAL MEDICAL CENTER</t>
  </si>
  <si>
    <t>800 SOUTH ASH STREET</t>
  </si>
  <si>
    <t>COMMUNITY HOSPITAL FAIRFAX</t>
  </si>
  <si>
    <t>26136 US HIGHWAY 59</t>
  </si>
  <si>
    <t>FAIRFAX</t>
  </si>
  <si>
    <t>ATCHISON</t>
  </si>
  <si>
    <t>BATES COUNTY MEMORIAL HOSPITAL</t>
  </si>
  <si>
    <t>615 WEST NURSERY STREET</t>
  </si>
  <si>
    <t>BUTLER</t>
  </si>
  <si>
    <t>BATES</t>
  </si>
  <si>
    <t>NORTHWEST MO PSYCHIATRIC REHAB CTR</t>
  </si>
  <si>
    <t>3505 FREDERICK AVENUE</t>
  </si>
  <si>
    <t>BUCHANAN</t>
  </si>
  <si>
    <t>BELTON REGIONAL MEDICAL CENTER</t>
  </si>
  <si>
    <t>17065 S. 71 HIGHWAY</t>
  </si>
  <si>
    <t>BELTON</t>
  </si>
  <si>
    <t>FREEMAN HOSPITAL EAST</t>
  </si>
  <si>
    <t>932 EAST 34TH STREET</t>
  </si>
  <si>
    <t>FREEMAN HOSPITAL WEST</t>
  </si>
  <si>
    <t>1102 WEST 32ND STREET</t>
  </si>
  <si>
    <t>LANDMARK HOSPITAL OF JOPLIN</t>
  </si>
  <si>
    <t>2040 W. 32ND STREET</t>
  </si>
  <si>
    <t>FREEMAN NEOSHO HOSPITAL</t>
  </si>
  <si>
    <t>113 WEST HICKORY STREET</t>
  </si>
  <si>
    <t>NEOSHO</t>
  </si>
  <si>
    <t>ST. LUKE'S HOSPITAL</t>
  </si>
  <si>
    <t>232 SOUTH WOODS MILL ROAD</t>
  </si>
  <si>
    <t>CHESTERFIELD</t>
  </si>
  <si>
    <t>ST. LOUIS</t>
  </si>
  <si>
    <t>BARNES-JEWISH WEST COUNTY HOSPITAL</t>
  </si>
  <si>
    <t>12634 OLIVE BOULEVARD</t>
  </si>
  <si>
    <t>CREVE COEUR</t>
  </si>
  <si>
    <t>ST. LUKE'S REHABILITATION HOSPITAL</t>
  </si>
  <si>
    <t>14709 OLIVE BOULEVARD</t>
  </si>
  <si>
    <t>RANKEN JORDAN A PEDIATRIC REHABILITATION CENTER</t>
  </si>
  <si>
    <t>11365 DORSETT ROAD</t>
  </si>
  <si>
    <t>MARYLAND HEIGHTS</t>
  </si>
  <si>
    <t>CHRISTIAN HOSPITAL NORTHEAST-NORTHWEST</t>
  </si>
  <si>
    <t>11133 DUNN ROAD</t>
  </si>
  <si>
    <t>STE GENEVIEVE COUNTY MEMORIAL HOSPITAL</t>
  </si>
  <si>
    <t>800 STE. GENEVIEVE DRIVE</t>
  </si>
  <si>
    <t>STE GENEVIEVE</t>
  </si>
  <si>
    <t>STE. GENEVIEVE</t>
  </si>
  <si>
    <t>PARKLAND HEALTH CENTER-BONNE TERRE</t>
  </si>
  <si>
    <t>7245 RAIDER ROAD</t>
  </si>
  <si>
    <t>BONNE TERRE</t>
  </si>
  <si>
    <t>ST. FRANCOIS</t>
  </si>
  <si>
    <t>SOUTHEASTHEALTH CENTER OF RIPLEY COUNTY</t>
  </si>
  <si>
    <t>109 PLUM STREET</t>
  </si>
  <si>
    <t>DONIPHAN</t>
  </si>
  <si>
    <t>RIPLEY</t>
  </si>
  <si>
    <t>SSM ST. JOSEPH HEALTH CENTER</t>
  </si>
  <si>
    <t>300 1ST CAPITOL DRIVE</t>
  </si>
  <si>
    <t>ST. CHARLES</t>
  </si>
  <si>
    <t>SSM ST. JOSEPH HEALTH CENTER-WENTZVILLE</t>
  </si>
  <si>
    <t>500 MEDICAL DRIVE</t>
  </si>
  <si>
    <t>WENTZVILLE</t>
  </si>
  <si>
    <t>SSM ST. JOSEPH HOSPITAL WEST</t>
  </si>
  <si>
    <t>100 MEDICAL PLAZA</t>
  </si>
  <si>
    <t>LAKE ST. LOUIS</t>
  </si>
  <si>
    <t>CENTERPOINTE HOSPITAL</t>
  </si>
  <si>
    <t>4801 WELDON SPRING PARKWAY</t>
  </si>
  <si>
    <t>BARNES-JEWISH ST. PETERS HOSPITAL</t>
  </si>
  <si>
    <t>10 HOSPITAL DRIVE</t>
  </si>
  <si>
    <t>ST. PETERS</t>
  </si>
  <si>
    <t>FITZGIBBON HOSPITAL</t>
  </si>
  <si>
    <t>2305 SOUTH 65 HIGHWAY</t>
  </si>
  <si>
    <t>SALINE</t>
  </si>
  <si>
    <t>WRIGHT MEMORIAL HOSPITAL</t>
  </si>
  <si>
    <t>191 IOWA BOULEVARD</t>
  </si>
  <si>
    <t>TRENTON</t>
  </si>
  <si>
    <t>MERCY HOSPITAL WASHINGTON</t>
  </si>
  <si>
    <t>901 EAST 5TH STREET</t>
  </si>
  <si>
    <t>HERMANN AREA DISTRICT HOSPITAL</t>
  </si>
  <si>
    <t>509 WEST 18TH STREET</t>
  </si>
  <si>
    <t>HERMANN</t>
  </si>
  <si>
    <t>GASCONADE</t>
  </si>
  <si>
    <t>IRON COUNTY HOSPITAL</t>
  </si>
  <si>
    <t>301 NORTH HIGHWAY 21</t>
  </si>
  <si>
    <t>PILOT KNOB</t>
  </si>
  <si>
    <t>IRON</t>
  </si>
  <si>
    <t>SALEM MEMORIAL DISTRICT HOSPITAL</t>
  </si>
  <si>
    <t>35629 HWY 72</t>
  </si>
  <si>
    <t>DENT</t>
  </si>
  <si>
    <t>WASHINGTON COUNTY MEMORIAL HOSPITAL</t>
  </si>
  <si>
    <t>300 HEALTH WAY</t>
  </si>
  <si>
    <t>POTOSI</t>
  </si>
  <si>
    <t>SULLIVAN COUNTY MEMORIAL HOSPITAL</t>
  </si>
  <si>
    <t>630 WEST 3RD STREET</t>
  </si>
  <si>
    <t>MILAN</t>
  </si>
  <si>
    <t>PUTNAM COUNTY MEMORIAL HOSPITAL</t>
  </si>
  <si>
    <t>1926 OAK STREET</t>
  </si>
  <si>
    <t>UNIONVILLE</t>
  </si>
  <si>
    <t>PHELPS COUNTY REGIONAL MEDICAL CENTER</t>
  </si>
  <si>
    <t>1000 WEST TENTH STREET</t>
  </si>
  <si>
    <t>ROLLA</t>
  </si>
  <si>
    <t>PHELPS</t>
  </si>
  <si>
    <t>211 SAINT FRANCIS DRIVE</t>
  </si>
  <si>
    <t>CAPE GIRARDEAU</t>
  </si>
  <si>
    <t>434 NORTH WEST STREET</t>
  </si>
  <si>
    <t>PERRYVILLE</t>
  </si>
  <si>
    <t>TEXAS COUNTY MEMORIAL HOSPITAL</t>
  </si>
  <si>
    <t>1333 S. SAM HOUSTON BOULEVARD</t>
  </si>
  <si>
    <t>TEXAS</t>
  </si>
  <si>
    <t>ELLETT MEMORIAL HOSPITAL</t>
  </si>
  <si>
    <t>610 NORTH OHIO AVENUE</t>
  </si>
  <si>
    <t>APPLETON CITY</t>
  </si>
  <si>
    <t>ST. CLAIR</t>
  </si>
  <si>
    <t>ROYAL OAKS HOSPITAL</t>
  </si>
  <si>
    <t>307 NORTH MAIN</t>
  </si>
  <si>
    <t>WINDSOR</t>
  </si>
  <si>
    <t>LAFAYETTE REGIONAL HEALTH CENTER</t>
  </si>
  <si>
    <t>1500 STATE STREET</t>
  </si>
  <si>
    <t>LAFAYETTE</t>
  </si>
  <si>
    <t>MERCY HOSPITAL CASSVILLE</t>
  </si>
  <si>
    <t>94 MAIN STREET</t>
  </si>
  <si>
    <t>CASSVILLE</t>
  </si>
  <si>
    <t>RAY COUNTY MEMORIAL HOSPITAL</t>
  </si>
  <si>
    <t>904 WOLLARD BOULEVARD</t>
  </si>
  <si>
    <t>RAY</t>
  </si>
  <si>
    <t>HEDRICK MEDICAL CENTER</t>
  </si>
  <si>
    <t>2799 NORTH WASHINGTON STREET</t>
  </si>
  <si>
    <t>CHILLICOTHE</t>
  </si>
  <si>
    <t>OSAGE BEACH CENTER FOR COGNITIVE DISORDERS</t>
  </si>
  <si>
    <t>840 PASSOVER RD</t>
  </si>
  <si>
    <t>OSAGE BEACH</t>
  </si>
  <si>
    <t>MERCY ORTHOPEDIC HOSPITAL SPRINGFIELD</t>
  </si>
  <si>
    <t>3050 E RIVERBLUFF BOULEVARD</t>
  </si>
  <si>
    <t>OZARK</t>
  </si>
  <si>
    <t>MERCY REHABILITATION HOSPITAL SPRINGFIELD</t>
  </si>
  <si>
    <t>5904 S SOUTHWOOD ROAD</t>
  </si>
  <si>
    <t>CEDAR COUNTY MEMORIAL HOSPITAL</t>
  </si>
  <si>
    <t>1401 SOUTH PARK STREET</t>
  </si>
  <si>
    <t>EL DORADO SPRINGS</t>
  </si>
  <si>
    <t>CEDAR</t>
  </si>
  <si>
    <t>KINDRED HOSPITAL ST LOUIS SOUTH</t>
  </si>
  <si>
    <t>10018 KENNERLY ROAD</t>
  </si>
  <si>
    <t>MONROE REGIONAL HOSPITAL</t>
  </si>
  <si>
    <t>400 SOUTH CHESTNUT STREET</t>
  </si>
  <si>
    <t>ABERDEEN</t>
  </si>
  <si>
    <t>MS</t>
  </si>
  <si>
    <t>CHARLOTTE</t>
  </si>
  <si>
    <t>SALISBURY</t>
  </si>
  <si>
    <t>ALLIANCE HEALTH SYSTEM</t>
  </si>
  <si>
    <t>5000 HIGHWAY 39 NORTH</t>
  </si>
  <si>
    <t>MERIDIAN</t>
  </si>
  <si>
    <t>LAUDERDALE</t>
  </si>
  <si>
    <t>350 CROSSGATES BOULEVARD</t>
  </si>
  <si>
    <t>BRANDON</t>
  </si>
  <si>
    <t>RANKIN</t>
  </si>
  <si>
    <t>SOUTH MS STATE HOSPITAL</t>
  </si>
  <si>
    <t>823 HIGHWAY 589</t>
  </si>
  <si>
    <t>PURVIS</t>
  </si>
  <si>
    <t>MS STATE HOSPITAL</t>
  </si>
  <si>
    <t>3550 HIGHWAY 468 WEST</t>
  </si>
  <si>
    <t>WHITFIELD</t>
  </si>
  <si>
    <t>MOUNTRAIL COUNTY MEDICAL CENTER</t>
  </si>
  <si>
    <t>615 6TH ST SE</t>
  </si>
  <si>
    <t>STANLEY</t>
  </si>
  <si>
    <t>MOUNTRAIL</t>
  </si>
  <si>
    <t>OAKES COMMUNITY HOSPITAL</t>
  </si>
  <si>
    <t>1200 N 7TH ST</t>
  </si>
  <si>
    <t>OAKES</t>
  </si>
  <si>
    <t>DICKEY</t>
  </si>
  <si>
    <t>NORTH DAKOTA STATE HOSPITAL</t>
  </si>
  <si>
    <t>2605 CIRCLE DR</t>
  </si>
  <si>
    <t>STUTSMAN</t>
  </si>
  <si>
    <t>TOWNER COUNTY MEDICAL CENTER</t>
  </si>
  <si>
    <t>HWY 281 N</t>
  </si>
  <si>
    <t>CANDO</t>
  </si>
  <si>
    <t>TOWNER</t>
  </si>
  <si>
    <t>SANFORD MAYVILLE</t>
  </si>
  <si>
    <t>42 6TH AVENUE SE</t>
  </si>
  <si>
    <t>MAYVILLE</t>
  </si>
  <si>
    <t>TRAILL</t>
  </si>
  <si>
    <t>PRESENTATION MEDICAL CENTER</t>
  </si>
  <si>
    <t>213 SECOND AVE NE</t>
  </si>
  <si>
    <t>ROLETTE</t>
  </si>
  <si>
    <t>CHI ST ALEXIUS HEALTH WILLISTON</t>
  </si>
  <si>
    <t>1301 15TH AVE W</t>
  </si>
  <si>
    <t>WILLISTON</t>
  </si>
  <si>
    <t>WILLIAMS</t>
  </si>
  <si>
    <t>REGIONS BEHAVIORAL HOSPITAL</t>
  </si>
  <si>
    <t>8416 CUMBERLAND</t>
  </si>
  <si>
    <t>CENTRAL FLORIDA BEHAVIORAL HOSPITAL</t>
  </si>
  <si>
    <t>6601 CENTRAL FLORIDA PKWY</t>
  </si>
  <si>
    <t>ADVENTHEALTH ORLANDO</t>
  </si>
  <si>
    <t>601 E ROLLINS ST</t>
  </si>
  <si>
    <t>ADVENTHEALTH EAST ORLANDO</t>
  </si>
  <si>
    <t>7727 LAKE UNDERHILL RD</t>
  </si>
  <si>
    <t>HEALTH CENTRAL</t>
  </si>
  <si>
    <t>10000 W COLONIAL DR</t>
  </si>
  <si>
    <t>OCOEE</t>
  </si>
  <si>
    <t>SELECT SPECIALTY HOSPITAL - ORLANDO NORTH</t>
  </si>
  <si>
    <t>2250 BEDFORD RD</t>
  </si>
  <si>
    <t>2906 17TH ST</t>
  </si>
  <si>
    <t>SAINT CLOUD</t>
  </si>
  <si>
    <t>BETHESDA HOSPITAL EAST</t>
  </si>
  <si>
    <t>2815 S SEACREST BLVD</t>
  </si>
  <si>
    <t>BOYNTON BEACH</t>
  </si>
  <si>
    <t>GOOD SAMARITAN MEDICAL CENTER</t>
  </si>
  <si>
    <t>1309 N FLAGLER DR</t>
  </si>
  <si>
    <t>WEST PALM BEACH</t>
  </si>
  <si>
    <t>JFK MEDICAL CENTER NORTH CAMPUS</t>
  </si>
  <si>
    <t>2201 45TH ST</t>
  </si>
  <si>
    <t>MILFORD</t>
  </si>
  <si>
    <t>ONE HOSPITAL DRIVE</t>
  </si>
  <si>
    <t>CRAWFORD</t>
  </si>
  <si>
    <t>WILLIAMSPORT REGIONAL MEDICAL CENTER</t>
  </si>
  <si>
    <t>700 HIGH STREET</t>
  </si>
  <si>
    <t>WILLIAMSPORT</t>
  </si>
  <si>
    <t>LYCOMING</t>
  </si>
  <si>
    <t>ELKHORN VALLEY REHABILITATION HOSPITAL LLC</t>
  </si>
  <si>
    <t>5715 EAST 2ND STREET</t>
  </si>
  <si>
    <t>CASPER</t>
  </si>
  <si>
    <t>NATRONA</t>
  </si>
  <si>
    <t>WELLSPAN SURGERY AND REHABILITATION HOSPITAL</t>
  </si>
  <si>
    <t>55 MONUMENT ROAD</t>
  </si>
  <si>
    <t>YORK</t>
  </si>
  <si>
    <t>WEISMAN CHILDRENS REHABILITATION HOSPITAL</t>
  </si>
  <si>
    <t>92 BRICK ROAD</t>
  </si>
  <si>
    <t>MARLTON</t>
  </si>
  <si>
    <t>NJ</t>
  </si>
  <si>
    <t>JOHN BROOKS RECOVERY CENTER - RESIDENT DRUG TREATMENT (MEN)</t>
  </si>
  <si>
    <t>1315 PACIFIC AVENUE</t>
  </si>
  <si>
    <t>ATLANTIC CITY</t>
  </si>
  <si>
    <t>ATLANTIC</t>
  </si>
  <si>
    <t>HOSPITALS, ADDICTION</t>
  </si>
  <si>
    <t>ATLANTICARE REGIONAL MEDICAL CENTER - MAINLAND DIVISION</t>
  </si>
  <si>
    <t>65 WEST JIMMIE LEEDS ROAD</t>
  </si>
  <si>
    <t>POMONA</t>
  </si>
  <si>
    <t>WILLIAM B KESSLER MEMORIAL HOSPITAL</t>
  </si>
  <si>
    <t>600 SOUTH WHITE HORSE PIKE</t>
  </si>
  <si>
    <t>HAMMONTON</t>
  </si>
  <si>
    <t>BERGEN REGIONAL MEDICAL CENTER</t>
  </si>
  <si>
    <t>230 EAST RIDGEWOOD AVENUE</t>
  </si>
  <si>
    <t>PARAMUS</t>
  </si>
  <si>
    <t>BERGEN</t>
  </si>
  <si>
    <t>HOLY NAME HOSPITAL</t>
  </si>
  <si>
    <t>718 TEANECK ROAD</t>
  </si>
  <si>
    <t>TEANECK</t>
  </si>
  <si>
    <t>SAINT JOSEPHS WAYNE HOSPITAL</t>
  </si>
  <si>
    <t>224 HAMBURG TURNPIKE</t>
  </si>
  <si>
    <t>PASSAIC</t>
  </si>
  <si>
    <t>MARYVILLE INCORPORATED</t>
  </si>
  <si>
    <t>1903 GRANT AVENUE</t>
  </si>
  <si>
    <t>WILLIAMSTOWN</t>
  </si>
  <si>
    <t>MOUNT CARMEL GUILD BEHAVIORAL HEALTHCARE SYSTEM</t>
  </si>
  <si>
    <t>1160 RAYMOND BOULEVARD</t>
  </si>
  <si>
    <t>CLARA MAASS MEDICAL CENTER</t>
  </si>
  <si>
    <t>1 CLARA MAASS DRIVE</t>
  </si>
  <si>
    <t>BELLEVILLE</t>
  </si>
  <si>
    <t>EAST ORANGE GENERAL HOSPITAL</t>
  </si>
  <si>
    <t>300 CENTRAL AVENUE</t>
  </si>
  <si>
    <t>EAST ORANGE</t>
  </si>
  <si>
    <t>INSPIRA MEDICAL CENTER VINELAND</t>
  </si>
  <si>
    <t>1505 WEST SHERMAN AVENUE</t>
  </si>
  <si>
    <t>VINELAND</t>
  </si>
  <si>
    <t>HUDSON REGIONAL HOSPITAL</t>
  </si>
  <si>
    <t>55 MEADOWLANDS PARKWAY</t>
  </si>
  <si>
    <t>SECAUCUS</t>
  </si>
  <si>
    <t>HUDSON</t>
  </si>
  <si>
    <t>WOODBURY</t>
  </si>
  <si>
    <t>TRINITAS HOSPITAL - NEW POINT CAMPUS</t>
  </si>
  <si>
    <t>655 EAST JERSEY STREET</t>
  </si>
  <si>
    <t>ELIZABETH</t>
  </si>
  <si>
    <t>SAINT CLARES HOSPITAL - SUSSEX CAMPUS</t>
  </si>
  <si>
    <t>20 WALNUT STREET</t>
  </si>
  <si>
    <t>SUSSEX</t>
  </si>
  <si>
    <t>NEWTON MEMORIAL HOSPITAL</t>
  </si>
  <si>
    <t>175 HIGH STREET</t>
  </si>
  <si>
    <t>CARE ONE</t>
  </si>
  <si>
    <t>530 NEW BRUNSWICK AVENUE</t>
  </si>
  <si>
    <t>PERTH AMBOY</t>
  </si>
  <si>
    <t>CANCER INSTITUTE OF NEW JERSEY</t>
  </si>
  <si>
    <t>195 LITTLE ALBANY STREET</t>
  </si>
  <si>
    <t>NEW BRUNSWICK</t>
  </si>
  <si>
    <t>601 HAMILTON AVENUE</t>
  </si>
  <si>
    <t>GREYSTONE PARK PSYCHIATRIC HOSPITAL</t>
  </si>
  <si>
    <t>59 KOCH AVE</t>
  </si>
  <si>
    <t>MORRIS PLAINS</t>
  </si>
  <si>
    <t>ENCOMPASS HEALTH REHABILITATION HOSPITAL OF TOMS RIVER</t>
  </si>
  <si>
    <t>14 HOSPITAL DRIVE</t>
  </si>
  <si>
    <t>TOMS RIVER</t>
  </si>
  <si>
    <t>OCEAN</t>
  </si>
  <si>
    <t>SAINT BARNABAS BEHAVIORAL HEALTH CENTER</t>
  </si>
  <si>
    <t>1691 UNITED STATES HIGHWAY 9</t>
  </si>
  <si>
    <t>OCEAN MEDICAL CENTER</t>
  </si>
  <si>
    <t>425 JACK MARTIN BOULEVARD</t>
  </si>
  <si>
    <t>BRICK</t>
  </si>
  <si>
    <t>ATLANTIC REHABILITATION INSTITUTE</t>
  </si>
  <si>
    <t>95 MT KEMBLE AVENUE</t>
  </si>
  <si>
    <t>MORRISTOWN</t>
  </si>
  <si>
    <t>CAREPOINT HEALTH - BAYONNE MEDICAL CENTER</t>
  </si>
  <si>
    <t>29 EAST 29TH ST</t>
  </si>
  <si>
    <t>BAYONNE</t>
  </si>
  <si>
    <t>CAREPOINT HEALTH-CHRIST HOSPITAL</t>
  </si>
  <si>
    <t>176 PALISADE AVE</t>
  </si>
  <si>
    <t>JERSEY CITY</t>
  </si>
  <si>
    <t>CHILDREN'S SPECIALIZED HOSPITAL</t>
  </si>
  <si>
    <t>200 SOMERSET STREET</t>
  </si>
  <si>
    <t>SPECIALTY HOSPITAL OF CENTRAL JERSEY</t>
  </si>
  <si>
    <t>600 RIVER AVENUE, 4 WEST</t>
  </si>
  <si>
    <t>EAST MOUNTAIN HOSPITAL</t>
  </si>
  <si>
    <t>40 EAST MOUNTAIN ROAD</t>
  </si>
  <si>
    <t>BELLE MEAD</t>
  </si>
  <si>
    <t>SOMERSET</t>
  </si>
  <si>
    <t>HACKENSACK-UMC AT PASCACK VALLEY</t>
  </si>
  <si>
    <t>250 OLD HOOK ROAD</t>
  </si>
  <si>
    <t>WESTWOOD</t>
  </si>
  <si>
    <t>ENCOMPASS HEALTH REHABILITATION HOSPITAL OF VINELAND</t>
  </si>
  <si>
    <t>1237 W SHERMAN AVENUE</t>
  </si>
  <si>
    <t>HUDSON COUNTY MEADOWVIEW PSYCHIATRIC HOSPITAL</t>
  </si>
  <si>
    <t>595 COUNTY AVENUE</t>
  </si>
  <si>
    <t>BELLIN MEMORIAL HSPTL</t>
  </si>
  <si>
    <t>744 S WEBSTER AVE</t>
  </si>
  <si>
    <t>BELLIN PSYCHIATRIC CTR</t>
  </si>
  <si>
    <t>301 E ST JOSEPH ST</t>
  </si>
  <si>
    <t>SAINT ELIZABETHS HOSPITAL</t>
  </si>
  <si>
    <t>1100 ALABAMA AVENUE SE</t>
  </si>
  <si>
    <t>BRIDGEPOINT HOSPITAL CAPITOL HILL</t>
  </si>
  <si>
    <t>700 CONSTITUTION AVENUE NE</t>
  </si>
  <si>
    <t>MESA</t>
  </si>
  <si>
    <t>DEARBORN</t>
  </si>
  <si>
    <t>GRACE MEDICAL CENTER</t>
  </si>
  <si>
    <t>2000 W BALTIMORE STREET</t>
  </si>
  <si>
    <t>SPRING GROVE HOSPITAL CENTER</t>
  </si>
  <si>
    <t>55 WADE AVENUE</t>
  </si>
  <si>
    <t>CATONSVILLE</t>
  </si>
  <si>
    <t>DAY KIMBALL HOSPITAL</t>
  </si>
  <si>
    <t>320 POMFRET STREET</t>
  </si>
  <si>
    <t>WINDHAM</t>
  </si>
  <si>
    <t>WINDHAM COMMUNITY MEMORIAL HOSPITAL</t>
  </si>
  <si>
    <t>112 MANSFIELD AVE</t>
  </si>
  <si>
    <t>WILLIMANTIC</t>
  </si>
  <si>
    <t>MILFORD HOSPITAL</t>
  </si>
  <si>
    <t>300 SEASIDE AVENUE</t>
  </si>
  <si>
    <t>GRIFFIN HOSPITAL</t>
  </si>
  <si>
    <t>130 DIVISION ST</t>
  </si>
  <si>
    <t>THE HOSPITAL OF CENTRAL CONNECTICUT</t>
  </si>
  <si>
    <t>100 GRAND STREET</t>
  </si>
  <si>
    <t>NEW BRITAIN</t>
  </si>
  <si>
    <t>WALTON</t>
  </si>
  <si>
    <t>JENNERSVILLE REGIONAL HOSPITAL</t>
  </si>
  <si>
    <t>1015 WEST BALTIMORE PIKE</t>
  </si>
  <si>
    <t>WEST GROVE</t>
  </si>
  <si>
    <t>CHESTER</t>
  </si>
  <si>
    <t>BARNES-JEWISH HOSPITAL</t>
  </si>
  <si>
    <t>ONE BARNES-JEWISH HOSPITAL PLAZA</t>
  </si>
  <si>
    <t>ST. LOUIS CITY</t>
  </si>
  <si>
    <t>CORRY MEMORIAL HOSPITAL</t>
  </si>
  <si>
    <t>612 WEST SMITH STREET</t>
  </si>
  <si>
    <t>CORRY</t>
  </si>
  <si>
    <t>MARTHA'S VINEYARD HOSPITAL</t>
  </si>
  <si>
    <t>ONE HOSPITAL ROAD</t>
  </si>
  <si>
    <t>OAK BLUFFS</t>
  </si>
  <si>
    <t>DUKES</t>
  </si>
  <si>
    <t>SOUTHCOAST HOSPITALS GROUP - ST. LUKE'S HOSPITAL</t>
  </si>
  <si>
    <t>101 PAGE STREET</t>
  </si>
  <si>
    <t>BERKSHIRE MEDICAL CENTER - BERKSHIRE CAMPUS</t>
  </si>
  <si>
    <t>725 NORTH STREET</t>
  </si>
  <si>
    <t>BERKSHIRE</t>
  </si>
  <si>
    <t>CAPE COD HOSPITAL</t>
  </si>
  <si>
    <t>27 PARK STREET</t>
  </si>
  <si>
    <t>BELOIT HEALTH SYSTEM</t>
  </si>
  <si>
    <t>1969 W HART RD</t>
  </si>
  <si>
    <t>BELOIT</t>
  </si>
  <si>
    <t>ROCK</t>
  </si>
  <si>
    <t>CARNEY HOSPITAL</t>
  </si>
  <si>
    <t>2100 DORCHESTER AVENUE</t>
  </si>
  <si>
    <t>CLINTON HOSPITAL</t>
  </si>
  <si>
    <t>201 HIGHLAND STREET</t>
  </si>
  <si>
    <t>HEYWOOD HOSPITAL</t>
  </si>
  <si>
    <t>242 GREEN STREET</t>
  </si>
  <si>
    <t>GARDNER</t>
  </si>
  <si>
    <t>UMASS MEMORIAL MEDICAL CENTER - MEMORIAL CAMPUS</t>
  </si>
  <si>
    <t>119 BELMONT STREET</t>
  </si>
  <si>
    <t>LOWELL GENERAL HOSP SAINTS MEDICAL CENTER</t>
  </si>
  <si>
    <t>1 HOSPITAL DRIVE</t>
  </si>
  <si>
    <t>LOWELL</t>
  </si>
  <si>
    <t>NEWTON-WELLESLEY HOSPITAL</t>
  </si>
  <si>
    <t>2014 WASHINGTON STREET</t>
  </si>
  <si>
    <t>CHA CAMBRIDGE HOSPITAL</t>
  </si>
  <si>
    <t>1493 CAMBRIDGE STREET</t>
  </si>
  <si>
    <t>CHA EVERETT HOSPITAL</t>
  </si>
  <si>
    <t>103 GARLAND STREET</t>
  </si>
  <si>
    <t>EVERETT</t>
  </si>
  <si>
    <t>PROVIDENCE BEHAVIORAL HEALTH HOSPITAL CAMPUS</t>
  </si>
  <si>
    <t>1233 MAIN STREET</t>
  </si>
  <si>
    <t>HOLYOKE</t>
  </si>
  <si>
    <t>BAYSTATE MEDICAL CENTER</t>
  </si>
  <si>
    <t>759 CHESTNUT STREET</t>
  </si>
  <si>
    <t>OWATONNA HOSPITAL</t>
  </si>
  <si>
    <t>2250 26TH STREET NORTHWEST</t>
  </si>
  <si>
    <t>OWATONNA</t>
  </si>
  <si>
    <t>STEELE</t>
  </si>
  <si>
    <t>UNITED HOSPITAL</t>
  </si>
  <si>
    <t>333 NORTH SMITH AVENUE</t>
  </si>
  <si>
    <t>ST PAUL</t>
  </si>
  <si>
    <t>RAMSEY</t>
  </si>
  <si>
    <t>REGENCY HOSPITAL OF MPLS LLC</t>
  </si>
  <si>
    <t>1300 HIDDEN LAKES PARKWAY</t>
  </si>
  <si>
    <t>GOLDEN VALLEY</t>
  </si>
  <si>
    <t>UNIVERSITY HOSPITAL- STONEY BROOK</t>
  </si>
  <si>
    <t>101 NICOLLS RD</t>
  </si>
  <si>
    <t>STONY BROOK</t>
  </si>
  <si>
    <t>MID-HUDSON VALLEY DIVISION OF WESTCHESTER MEDICAL CENTER</t>
  </si>
  <si>
    <t>241 NORTH ROAD</t>
  </si>
  <si>
    <t>CROSBY</t>
  </si>
  <si>
    <t>FREDERICK MEMORIAL HOSPITAL</t>
  </si>
  <si>
    <t>400 WEST SEVENTH ST</t>
  </si>
  <si>
    <t>BLACK RIVER MEM HSPTL</t>
  </si>
  <si>
    <t>711 W ADAMS ST</t>
  </si>
  <si>
    <t>BLACK RIVER FALLS</t>
  </si>
  <si>
    <t>BURNETT MED CTR</t>
  </si>
  <si>
    <t>257 W ST GEORGE AVE</t>
  </si>
  <si>
    <t>GRANTSBURG</t>
  </si>
  <si>
    <t>BURNETT</t>
  </si>
  <si>
    <t>CHILDRENS HOSPITAL OF WISCONSIN FOX VALLEY</t>
  </si>
  <si>
    <t>130 SECOND ST</t>
  </si>
  <si>
    <t>CHILDRENS HSPTL OF WISCONSIN</t>
  </si>
  <si>
    <t>9000 W WISCONSIN AVE</t>
  </si>
  <si>
    <t>COLUMBUS COM HSPTL</t>
  </si>
  <si>
    <t>1515 PARK AVE</t>
  </si>
  <si>
    <t>HILLSBORO</t>
  </si>
  <si>
    <t>COMMUNITY MEMORIAL HSPTL</t>
  </si>
  <si>
    <t>W180 N8085 TOWN HALL RD</t>
  </si>
  <si>
    <t>MENOMONEE FALLS</t>
  </si>
  <si>
    <t>CROSSING RIVERS HEALTH MEDICAL CENTER</t>
  </si>
  <si>
    <t>37868 US HWY 18</t>
  </si>
  <si>
    <t>PRAIRIE DU CHIEN</t>
  </si>
  <si>
    <t>CUMBERLAND MEMORIAL HOSPITAL</t>
  </si>
  <si>
    <t>1110 7TH AVENUE</t>
  </si>
  <si>
    <t>BARRON</t>
  </si>
  <si>
    <t>DIVINE SAVIOR HLTHCARE</t>
  </si>
  <si>
    <t>2817 NEW PINERY RD</t>
  </si>
  <si>
    <t>DOOR COUNTY MEDICAL CENTER</t>
  </si>
  <si>
    <t>323 SOUTH 18TH AVENUE</t>
  </si>
  <si>
    <t>STURGEON BAY</t>
  </si>
  <si>
    <t>DOOR</t>
  </si>
  <si>
    <t>EDGERTON HOSPITAL AND HEALTH SERVICES</t>
  </si>
  <si>
    <t>11101 N SHERMAN ROAD</t>
  </si>
  <si>
    <t>EDGERTON</t>
  </si>
  <si>
    <t>CARTHAGE</t>
  </si>
  <si>
    <t>SMITHVILLE</t>
  </si>
  <si>
    <t>ADVENTIST REHABILITATION HOSPITAL OF MARYLAND</t>
  </si>
  <si>
    <t>9909 MEDICAL CENTER DRIVE</t>
  </si>
  <si>
    <t>HOLY CROSS GERMANTOWN HOSPITAL</t>
  </si>
  <si>
    <t>19801 OBSERVATION DRIVE</t>
  </si>
  <si>
    <t>GERMANTOWN</t>
  </si>
  <si>
    <t>ADVENTIST HEALTHCARE WASHINGTON ADVENTIST HOSPITAL</t>
  </si>
  <si>
    <t>7600 CARROLL AVENUE</t>
  </si>
  <si>
    <t>TAKOMA PARK</t>
  </si>
  <si>
    <t>PARKER</t>
  </si>
  <si>
    <t>CATSKILL REGIONAL MEDICAL CENTER</t>
  </si>
  <si>
    <t>68 HARRIS-BUSHVILLE RD</t>
  </si>
  <si>
    <t>ESSENTIA HEALTH ST MARYS HSPTL SUPERIOR</t>
  </si>
  <si>
    <t>3500 TOWER AVE</t>
  </si>
  <si>
    <t>SUPERIOR</t>
  </si>
  <si>
    <t>FLAMBEAU HSPTL</t>
  </si>
  <si>
    <t>98 SHERRY AVE</t>
  </si>
  <si>
    <t>PARK FALLS</t>
  </si>
  <si>
    <t>PRICE</t>
  </si>
  <si>
    <t>FOND DU LAC CTY ACUTE PSYCH UNIT</t>
  </si>
  <si>
    <t>459 E FIRST ST</t>
  </si>
  <si>
    <t>FORT MEMORIAL HEALTHCARE</t>
  </si>
  <si>
    <t>611 SHERMAN AVE E</t>
  </si>
  <si>
    <t>FORT ATKINSON</t>
  </si>
  <si>
    <t>STANDING ROCK INDIAN HEALTH SERVICES HOSPITAL</t>
  </si>
  <si>
    <t>10 NORTH RIVER ROAD</t>
  </si>
  <si>
    <t>FORT YATES</t>
  </si>
  <si>
    <t>SIOUX</t>
  </si>
  <si>
    <t>FROEDTERT MEM LUTHERAN HSPTL</t>
  </si>
  <si>
    <t>9200 W WISCONSIN AVE</t>
  </si>
  <si>
    <t>RANSOM</t>
  </si>
  <si>
    <t>KIOWA</t>
  </si>
  <si>
    <t>FROEDTERT SOUTH KENOSHA MEDICAL CENTER</t>
  </si>
  <si>
    <t>6308 EIGHTH AVE</t>
  </si>
  <si>
    <t>FROEDTERT SOUTH ST CATHERINES MEDICAL CENTER</t>
  </si>
  <si>
    <t>9555 76TH ST</t>
  </si>
  <si>
    <t>PLEASANT PRAIRIE</t>
  </si>
  <si>
    <t>GRANT REG HLTH CTR</t>
  </si>
  <si>
    <t>507 S MONROE ST</t>
  </si>
  <si>
    <t>GUNDERSEN BOSCOBEL AREA HOSPITAL AND CLINICS</t>
  </si>
  <si>
    <t>205 PARKER ST</t>
  </si>
  <si>
    <t>BOSCOBEL</t>
  </si>
  <si>
    <t>PHS INDIAN HOSPITAL AT BROWNING BLACKFEET</t>
  </si>
  <si>
    <t>760 HOSPITAL CIRCLE</t>
  </si>
  <si>
    <t>BROWNING</t>
  </si>
  <si>
    <t>GLACIER</t>
  </si>
  <si>
    <t>VA MEDICAL CENTER - H.J. HEINZ CAMPUS</t>
  </si>
  <si>
    <t>1010 DELAFIELD RD</t>
  </si>
  <si>
    <t>PITTSBURGH</t>
  </si>
  <si>
    <t>ALLEGHENY</t>
  </si>
  <si>
    <t>VA CENTRAL WESTERN MASSACHUSETTS HEALTHCARE SYSTEM</t>
  </si>
  <si>
    <t>421 N MAIN ST</t>
  </si>
  <si>
    <t>NORTHAMPTON</t>
  </si>
  <si>
    <t>HAMPSHIRE</t>
  </si>
  <si>
    <t>VA MEDICAL CENTER - CHEYENNE</t>
  </si>
  <si>
    <t>2360 E PERSHING BLVD</t>
  </si>
  <si>
    <t>CHEYENNE</t>
  </si>
  <si>
    <t>LARAMIE</t>
  </si>
  <si>
    <t>VA MEDICAL CENTER - SHERIDAN</t>
  </si>
  <si>
    <t>1898 FORT RD</t>
  </si>
  <si>
    <t>SHERIDAN</t>
  </si>
  <si>
    <t>VA MEDICAL CENTER - BROCKTON DIVISION</t>
  </si>
  <si>
    <t>940 BELMONT ST</t>
  </si>
  <si>
    <t>BROCKTON</t>
  </si>
  <si>
    <t>OVERLOOK MEDICAL CENTER</t>
  </si>
  <si>
    <t>1000 GALLOPING HILL RD</t>
  </si>
  <si>
    <t>GUNDERSEN LUTH MED CTR</t>
  </si>
  <si>
    <t>1910 SOUTH AVE</t>
  </si>
  <si>
    <t>LA CROSSE</t>
  </si>
  <si>
    <t>GUNDERSEN ST JOSEPHS HLTH SVCS</t>
  </si>
  <si>
    <t>400 WATER AVE</t>
  </si>
  <si>
    <t>IOWA</t>
  </si>
  <si>
    <t>GUNDERSEN TRI COUNTY MEM HSPTL</t>
  </si>
  <si>
    <t>18601 LINCOLN ST PO BOX 65</t>
  </si>
  <si>
    <t>WHITEHALL</t>
  </si>
  <si>
    <t>TREMPEALEAU</t>
  </si>
  <si>
    <t>SACRED HEART HSPTL</t>
  </si>
  <si>
    <t>900 W CLAIREMONT AVE</t>
  </si>
  <si>
    <t>EAU CLAIRE</t>
  </si>
  <si>
    <t>UPLAND HILLS HLTH</t>
  </si>
  <si>
    <t>800 COMPASSION WAY</t>
  </si>
  <si>
    <t>DODGEVILLE</t>
  </si>
  <si>
    <t>RICHLAND HSPTL</t>
  </si>
  <si>
    <t>333 E SECOND ST</t>
  </si>
  <si>
    <t>RICHLAND CENTER</t>
  </si>
  <si>
    <t>ST JOSEPHS COMMUNITY HOSPITAL OF WEST BEND INC</t>
  </si>
  <si>
    <t>3200 PLEASANT VALLEY ROAD</t>
  </si>
  <si>
    <t>WEST BEND</t>
  </si>
  <si>
    <t>THEDACARE MEDICAL CENTER WILD ROSE COM MEM HOSPITAL INC</t>
  </si>
  <si>
    <t>601 GROVE AVE, PO BOX 243</t>
  </si>
  <si>
    <t>WILD ROSE</t>
  </si>
  <si>
    <t>WAUSHARA</t>
  </si>
  <si>
    <t>ROGERS MEMORIAL HOSPITAL BROWN DEER</t>
  </si>
  <si>
    <t>4600 W SCHROEDER DRIVE</t>
  </si>
  <si>
    <t>BROWN DEER</t>
  </si>
  <si>
    <t>MEDSTAR WASHINGTON HOSPITAL CENTER</t>
  </si>
  <si>
    <t>110 IRVING STREET NW</t>
  </si>
  <si>
    <t>GEORGE WASHINGTON UNIVERSITY HOSPITAL</t>
  </si>
  <si>
    <t>900 23RD STREET NW</t>
  </si>
  <si>
    <t>HAYWARD AREA MEMORIAL HOSPITAL</t>
  </si>
  <si>
    <t>11040 N STATE RD 77</t>
  </si>
  <si>
    <t>SAWYER</t>
  </si>
  <si>
    <t>CHILDRENS HOSPITAL COLORADO SOUTH CAMPUS</t>
  </si>
  <si>
    <t>1811 PLAZA DRIVE</t>
  </si>
  <si>
    <t>HIGHLANDS RANCH</t>
  </si>
  <si>
    <t>FRANCISCAN CHILDREN'S HOSPITAL &amp; REHAB CENTER</t>
  </si>
  <si>
    <t>30 WARREN STREET</t>
  </si>
  <si>
    <t>EMMET</t>
  </si>
  <si>
    <t>SPAULDING HOSPITAL FOR CONTINUING MED CARE CAMBRIDGE</t>
  </si>
  <si>
    <t>1575 CAMBRIDGE STREET</t>
  </si>
  <si>
    <t>WESTERN MASSACHUSETTS HOSPITAL</t>
  </si>
  <si>
    <t>91 EAST MOUNTAIN RD</t>
  </si>
  <si>
    <t>WESTFIELD</t>
  </si>
  <si>
    <t>JOHNS HOPKINS HOSPITAL</t>
  </si>
  <si>
    <t>600 NORTH WOLFE STREET</t>
  </si>
  <si>
    <t>HOLY FAMILY MEMORIAL INC</t>
  </si>
  <si>
    <t>2300 WESTERN AVE, PO BOX 1450</t>
  </si>
  <si>
    <t>HOWARD YOUNG MED CTR</t>
  </si>
  <si>
    <t>240 MAPLE ST, PO BOX 470</t>
  </si>
  <si>
    <t>WOODRUFF</t>
  </si>
  <si>
    <t>HSHS ST CLARE MEMORIAL HOSPITAL</t>
  </si>
  <si>
    <t>855 S MAIN ST</t>
  </si>
  <si>
    <t>OCONTO FALLS</t>
  </si>
  <si>
    <t>ARKANSAS VALLEY REGIONAL MEDICAL CENTER</t>
  </si>
  <si>
    <t>1100 CARSON AVENUE</t>
  </si>
  <si>
    <t>LA JUNTA</t>
  </si>
  <si>
    <t>OTERO</t>
  </si>
  <si>
    <t>UNIVERSITY OF COLORADO HEALTH AT MEMORIAL HOSPITAL CENTRAL</t>
  </si>
  <si>
    <t>1400 E BOULDER ST</t>
  </si>
  <si>
    <t>COLORADO SPRINGS</t>
  </si>
  <si>
    <t>MCLEAN HOSPITAL CORPORATION</t>
  </si>
  <si>
    <t>115 MILL STREET</t>
  </si>
  <si>
    <t>BELMONT</t>
  </si>
  <si>
    <t>PAPPAS REHABILITATION HOSPITAL FOR CHILDREN</t>
  </si>
  <si>
    <t>3 RANDOLPH STREET</t>
  </si>
  <si>
    <t>UNIV OF MD REHABILITATION &amp; ORTHOPAEDIC INSTITUTE</t>
  </si>
  <si>
    <t>2200 KERNAN DRIVE</t>
  </si>
  <si>
    <t>UNIVERSITY OF M D UPPER CHESAPEAKE MEDICAL CENTER</t>
  </si>
  <si>
    <t>500 UPPER CHESAPEAKE DRIVE</t>
  </si>
  <si>
    <t>BEL AIR</t>
  </si>
  <si>
    <t>HARFORD</t>
  </si>
  <si>
    <t>EDWARD MCCREADY MEMORIAL HOSPITAL</t>
  </si>
  <si>
    <t>201 HALL HIGHWAY</t>
  </si>
  <si>
    <t>CRISFIELD</t>
  </si>
  <si>
    <t>ENCOMPASS HEALTH REHAB HOSPITAL OF SALISBURY</t>
  </si>
  <si>
    <t>220 TILGHMAN ROAD</t>
  </si>
  <si>
    <t>WICOMICO</t>
  </si>
  <si>
    <t>VA MEDICAL CENTER - BATTLE CREEK</t>
  </si>
  <si>
    <t>5500 ARMSRTONG RD</t>
  </si>
  <si>
    <t>BATTLE CREEK</t>
  </si>
  <si>
    <t>SHERIDAN COMMUNITY HOSPITAL</t>
  </si>
  <si>
    <t>301 N MAIN ST</t>
  </si>
  <si>
    <t>MONTCALM</t>
  </si>
  <si>
    <t>MACKINAC STRAITS HOSPITAL AND HEALTH CENTER</t>
  </si>
  <si>
    <t>1140 N STATE STREET</t>
  </si>
  <si>
    <t>SAINT IGNACE</t>
  </si>
  <si>
    <t>MACKINAC</t>
  </si>
  <si>
    <t>PROMEDICA BIXBY HOSPITAL</t>
  </si>
  <si>
    <t>818 RIVERSIDE AVENUE</t>
  </si>
  <si>
    <t>ADRIAN</t>
  </si>
  <si>
    <t>LENAWEE</t>
  </si>
  <si>
    <t>SPARROW HEALTH SYSTEM-ST LAWRENCE CAMPUS</t>
  </si>
  <si>
    <t>1210 W SAGINAW</t>
  </si>
  <si>
    <t>LANSING</t>
  </si>
  <si>
    <t>INGHAM</t>
  </si>
  <si>
    <t>ASCENSION STANDISH COMMUNITY HOSPITAL</t>
  </si>
  <si>
    <t>805 W CEDAR ST</t>
  </si>
  <si>
    <t>STANDISH</t>
  </si>
  <si>
    <t>ARENAC</t>
  </si>
  <si>
    <t>NORTH OTTAWA COMMUNITY HOSPITAL</t>
  </si>
  <si>
    <t>1309 SHELDON RD</t>
  </si>
  <si>
    <t>GRAND HAVEN</t>
  </si>
  <si>
    <t>STRAITH HOSPITAL FOR SPECIAL SURGERY</t>
  </si>
  <si>
    <t>23901 LAHSER</t>
  </si>
  <si>
    <t>SOUTHFIELD</t>
  </si>
  <si>
    <t>OAKLAND REGIONAL HOSPITAL</t>
  </si>
  <si>
    <t>22401 FOSTER WINTER DRIVE</t>
  </si>
  <si>
    <t>LAKELAND HOSPITAL, ST JOSEPH</t>
  </si>
  <si>
    <t>1234 NAPIER AVENUE</t>
  </si>
  <si>
    <t>ST JOSEPH</t>
  </si>
  <si>
    <t>LAKELAND HOSPITAL, NILES</t>
  </si>
  <si>
    <t>31 NORTH ST JOSEPH AVE</t>
  </si>
  <si>
    <t>NILES</t>
  </si>
  <si>
    <t>COMMUNITY HEALTH CENTER OF BRANCH COUNTY</t>
  </si>
  <si>
    <t>274 E CHICAGO ST</t>
  </si>
  <si>
    <t>COLDWATER</t>
  </si>
  <si>
    <t>BRANCH</t>
  </si>
  <si>
    <t>BRONSON BATTLE CREEK HOSPITAL</t>
  </si>
  <si>
    <t>300 NORTH AVENUE</t>
  </si>
  <si>
    <t>MEMORIAL HEALTHCARE</t>
  </si>
  <si>
    <t>826 WEST KING STREET</t>
  </si>
  <si>
    <t>OWOSSO</t>
  </si>
  <si>
    <t>SHIAWASSEE</t>
  </si>
  <si>
    <t>HILLS &amp; DALES GENERAL HOSPITAL</t>
  </si>
  <si>
    <t>4675 HILL STREET</t>
  </si>
  <si>
    <t>CASS CITY</t>
  </si>
  <si>
    <t>TUSCOLA</t>
  </si>
  <si>
    <t>ST JOSEPH MERCY HOSPITAL</t>
  </si>
  <si>
    <t>5301 E HURON RIVER DR</t>
  </si>
  <si>
    <t>ANN ARBOR</t>
  </si>
  <si>
    <t>ST JOSEPH MERCY CHELSEA</t>
  </si>
  <si>
    <t>775 S MAIN ST</t>
  </si>
  <si>
    <t>CHELSEA</t>
  </si>
  <si>
    <t>MCLAREN GREATER LANSING</t>
  </si>
  <si>
    <t>401 W GREENLAWN AVE</t>
  </si>
  <si>
    <t>BEAUMONT HOSPITAL DEARBORN</t>
  </si>
  <si>
    <t>18101 OAKWOOD BLVD</t>
  </si>
  <si>
    <t>SINAI-GRACE HOSPITAL</t>
  </si>
  <si>
    <t>6071 W OUTER DRIVE</t>
  </si>
  <si>
    <t>BEAUMONT HOSPITAL GROSSE POINTE</t>
  </si>
  <si>
    <t>468 CADIEUX RD</t>
  </si>
  <si>
    <t>GROSSE POINTE</t>
  </si>
  <si>
    <t>HARPER UNIVERSITY HOSPITAL</t>
  </si>
  <si>
    <t>3990 JOHN R STREET</t>
  </si>
  <si>
    <t>METRO HEALTH HOSPITAL</t>
  </si>
  <si>
    <t>5900 BYRON CENTER AVENUE, SW</t>
  </si>
  <si>
    <t>WYOMING</t>
  </si>
  <si>
    <t>ASPIRUS IRON RIVER HOSPITAL &amp; CLINICS</t>
  </si>
  <si>
    <t>1400 W ICE LAKE ROAD</t>
  </si>
  <si>
    <t>IRON RIVER</t>
  </si>
  <si>
    <t>BELL MEMORIAL HOSPITAL</t>
  </si>
  <si>
    <t>901 LAKESHORE DRIVE</t>
  </si>
  <si>
    <t>ISHPEMING</t>
  </si>
  <si>
    <t>MARQUETTE</t>
  </si>
  <si>
    <t>PROVIDENCE - PARK HOSPITAL</t>
  </si>
  <si>
    <t>47601 GRAND RIVER AVE</t>
  </si>
  <si>
    <t>NOVI</t>
  </si>
  <si>
    <t>KINDRED HOSPITAL DETROIT</t>
  </si>
  <si>
    <t>4777 E OUTER DRIVE</t>
  </si>
  <si>
    <t>NORTH SHORE HEALTH</t>
  </si>
  <si>
    <t>515 - 5TH AVE W</t>
  </si>
  <si>
    <t>GRAND MARAIS</t>
  </si>
  <si>
    <t>MCLAREN NORTHERN MICHIGAN</t>
  </si>
  <si>
    <t>416 CONNABLE AVE</t>
  </si>
  <si>
    <t>PETOSKEY</t>
  </si>
  <si>
    <t>ALBANY AREA HOSPITAL &amp; MED CTR</t>
  </si>
  <si>
    <t>300 THIRD AVENUE</t>
  </si>
  <si>
    <t>ALBANY</t>
  </si>
  <si>
    <t>STEARNS</t>
  </si>
  <si>
    <t>DEER RIVER HEALTH CARE CENTER</t>
  </si>
  <si>
    <t>115 10TH AVENUE NORTHEAST</t>
  </si>
  <si>
    <t>DEER RIVER</t>
  </si>
  <si>
    <t>ITASCA</t>
  </si>
  <si>
    <t>ALOMERE HEALTH</t>
  </si>
  <si>
    <t>111 17TH AVENUE EAST</t>
  </si>
  <si>
    <t>HEALTHEAST BETHESDA HOSPITAL</t>
  </si>
  <si>
    <t>559 CAPITOL BOULEVARD</t>
  </si>
  <si>
    <t>HEALTHEAST ST JOHNS HOSPITAL</t>
  </si>
  <si>
    <t>1575 BEAM AVENUE</t>
  </si>
  <si>
    <t>LAKESIDE MEDICAL CENTER</t>
  </si>
  <si>
    <t>129 EAST SIXTH AVENUE</t>
  </si>
  <si>
    <t>PINE CITY</t>
  </si>
  <si>
    <t>PINE</t>
  </si>
  <si>
    <t>NORTH VALLEY HEALTH CENTER</t>
  </si>
  <si>
    <t>300 WEST GOOD SAMARITAN DRIVE</t>
  </si>
  <si>
    <t>SANFORD MED CTR THIEF RVR FALL</t>
  </si>
  <si>
    <t>3001 SANFORD PARKWAY</t>
  </si>
  <si>
    <t>THIEF RIVER FALLS</t>
  </si>
  <si>
    <t>PENNINTON</t>
  </si>
  <si>
    <t>SANFORD WORTHINGTON MEDICAL CE</t>
  </si>
  <si>
    <t>1018 SIXTH AVENUE</t>
  </si>
  <si>
    <t>WORTHINGTON</t>
  </si>
  <si>
    <t>NOBLES</t>
  </si>
  <si>
    <t>WINDOM AREA HOSPITAL</t>
  </si>
  <si>
    <t>2150 HOSPITAL DRIVE</t>
  </si>
  <si>
    <t>WINDOM</t>
  </si>
  <si>
    <t>COTTONWOOD</t>
  </si>
  <si>
    <t>2817 ST. JOHN'S BLVD</t>
  </si>
  <si>
    <t>KINDRED HOSPITAL - KANSAS CITY</t>
  </si>
  <si>
    <t>8701 TROOST AVENUE</t>
  </si>
  <si>
    <t>TWO RIVERS BEHAVIORAL HEALTH SYSTEM</t>
  </si>
  <si>
    <t>5121 RAYTOWN ROAD</t>
  </si>
  <si>
    <t>HEARTLAND BEHAVIORAL HEALTH SERVICES</t>
  </si>
  <si>
    <t>1500 WEST ASHLAND</t>
  </si>
  <si>
    <t>LONG TERM ACUTE CARE HOSPITAL MOSAIC LIFE CARE AT ST. JOSEPH</t>
  </si>
  <si>
    <t>5325 FARAON STREET</t>
  </si>
  <si>
    <t>MERCY HOSPITAL ST. LOUIS</t>
  </si>
  <si>
    <t>615 SOUTH NEW BALLAS ROAD</t>
  </si>
  <si>
    <t>MERCY HOSPITAL SPRINGFIELD</t>
  </si>
  <si>
    <t>1235 EAST CHEROKEE STREET</t>
  </si>
  <si>
    <t>VA MEDICAL CENTER - JEFFERSON BARRACKS DIVISION</t>
  </si>
  <si>
    <t>1 JEFFERSON BARRACKS DR</t>
  </si>
  <si>
    <t>GOLDEN VALLEY MEMORIAL HOSPITAL</t>
  </si>
  <si>
    <t>1600 NORTH SECOND STREET</t>
  </si>
  <si>
    <t>PINNACLE REGIONAL HOSPITAL</t>
  </si>
  <si>
    <t>17651 B. HIGHWAY</t>
  </si>
  <si>
    <t>BOONVILLE</t>
  </si>
  <si>
    <t>COOPER</t>
  </si>
  <si>
    <t>SSM HEALTH DEPAUL HEALTH CENTER</t>
  </si>
  <si>
    <t>12303 DEPAUL DRIVE</t>
  </si>
  <si>
    <t>BRIDGETON</t>
  </si>
  <si>
    <t>HAWTHORN CHILDREN'S PSYCHIATRIC HOSPITAL</t>
  </si>
  <si>
    <t>1901 PENNSYLVANIA AVENUE</t>
  </si>
  <si>
    <t>SIGNATURE PSYCHIATRIC HOSPITAL</t>
  </si>
  <si>
    <t>2900 CLAY EDWARDS DRIVE</t>
  </si>
  <si>
    <t>NORTH KANSAS CITY</t>
  </si>
  <si>
    <t>BILLINGS CLINIC</t>
  </si>
  <si>
    <t>2800 10TH AVE N</t>
  </si>
  <si>
    <t>BILLINGS</t>
  </si>
  <si>
    <t>YELLOWSTONE</t>
  </si>
  <si>
    <t>BAYHEALTH HOSPITAL SUSSEX CAMPUS</t>
  </si>
  <si>
    <t>100 WELLNESS WAY</t>
  </si>
  <si>
    <t>DE</t>
  </si>
  <si>
    <t>INDIANHEAD MED CTR</t>
  </si>
  <si>
    <t>113 4TH AVE</t>
  </si>
  <si>
    <t>SHELL LAKE</t>
  </si>
  <si>
    <t>LADD MEMORIAL HOSPITAL</t>
  </si>
  <si>
    <t>2600 65TH AVENUE</t>
  </si>
  <si>
    <t>LAKEVIEW SPECIALTY HOSPITAL &amp; REHAB CENTER</t>
  </si>
  <si>
    <t>1701 SHARP RD</t>
  </si>
  <si>
    <t>WATERFORD</t>
  </si>
  <si>
    <t>RACINE</t>
  </si>
  <si>
    <t>LIBERTAS GREEN BAY</t>
  </si>
  <si>
    <t>1701 DOUSMAN ST</t>
  </si>
  <si>
    <t>MARSHFEILD MEDICAL CENTER</t>
  </si>
  <si>
    <t>611 ST JOSEPH AVE</t>
  </si>
  <si>
    <t>MARSHFIELD</t>
  </si>
  <si>
    <t>MARSHFIELD MED CENTER - RICE LAKE</t>
  </si>
  <si>
    <t>1700 WEST STOUT STREET</t>
  </si>
  <si>
    <t>RICE LAKE</t>
  </si>
  <si>
    <t>FIELDSTONE CENTER</t>
  </si>
  <si>
    <t>165 N. WASHINGTON AVE.</t>
  </si>
  <si>
    <t>BROADWATER HEALTH CENTER</t>
  </si>
  <si>
    <t>110 N OAK</t>
  </si>
  <si>
    <t>TOWNSEND</t>
  </si>
  <si>
    <t>BROADWATER</t>
  </si>
  <si>
    <t>DUNN</t>
  </si>
  <si>
    <t>GARRISON MEMORIAL HOSPITAL</t>
  </si>
  <si>
    <t>407 3RD AVE SE</t>
  </si>
  <si>
    <t>GARRISON</t>
  </si>
  <si>
    <t>CHI ST ALEXIUS HEALTH TURTLE LAKE</t>
  </si>
  <si>
    <t>220 5TH AVE W</t>
  </si>
  <si>
    <t>TURTLE LAKE</t>
  </si>
  <si>
    <t>ALTRU REHABILITATION CENTER</t>
  </si>
  <si>
    <t>1300 S COLUMBIA RD</t>
  </si>
  <si>
    <t>GRAND FORKS</t>
  </si>
  <si>
    <t>ST LUKE'S HOSPITAL</t>
  </si>
  <si>
    <t>702 1ST ST SW</t>
  </si>
  <si>
    <t>DIVIDE</t>
  </si>
  <si>
    <t>FIRST CARE HEALTH CENTER</t>
  </si>
  <si>
    <t>115 VIVIAN ST</t>
  </si>
  <si>
    <t>PARK RIVER</t>
  </si>
  <si>
    <t>WALSH</t>
  </si>
  <si>
    <t>NELSON COUNTY HEALTH SYSTEM</t>
  </si>
  <si>
    <t>200 N MAIN ST</t>
  </si>
  <si>
    <t>MCVILLE</t>
  </si>
  <si>
    <t>NELSON</t>
  </si>
  <si>
    <t>CHI LISBON HEALTH</t>
  </si>
  <si>
    <t>905 MAIN ST</t>
  </si>
  <si>
    <t>LISBON</t>
  </si>
  <si>
    <t>TITUSVILLE</t>
  </si>
  <si>
    <t>SAINT CLARES HOSPITAL - BOONTON TOWNSHIP CAMPUS</t>
  </si>
  <si>
    <t>130 POWERVILLE ROAD</t>
  </si>
  <si>
    <t>BOONTON TOWNSHIP</t>
  </si>
  <si>
    <t>ANTHONY M YELENCSICS COMMUNITY</t>
  </si>
  <si>
    <t>65 JAMES STREET</t>
  </si>
  <si>
    <t>EDISON</t>
  </si>
  <si>
    <t>BAYSHORE MEDICAL CENTER</t>
  </si>
  <si>
    <t>727 NORTH BEERS STREET</t>
  </si>
  <si>
    <t>HOLMDEL</t>
  </si>
  <si>
    <t>MACON COUNTY SAMARITAN MEMORIAL HOS</t>
  </si>
  <si>
    <t>1205 NORTH MISSOURI ST</t>
  </si>
  <si>
    <t>DUBOIS</t>
  </si>
  <si>
    <t>NORWALK HOSPITAL</t>
  </si>
  <si>
    <t>34 MAPLE ST</t>
  </si>
  <si>
    <t>SHARON HOSPITAL</t>
  </si>
  <si>
    <t>50 HOSPITAL HILL ROAD, PO BOX 789</t>
  </si>
  <si>
    <t>SHARON</t>
  </si>
  <si>
    <t>EXCELA HEALTH FRICK HOSPITAL</t>
  </si>
  <si>
    <t>508 SOUTH CHURCH STREET</t>
  </si>
  <si>
    <t>WESTMORELAND</t>
  </si>
  <si>
    <t>SLEEPY EYE MEDICAL CENTER</t>
  </si>
  <si>
    <t>400 - 4TH AVE NW</t>
  </si>
  <si>
    <t>SLEEPY EYE</t>
  </si>
  <si>
    <t>LIFECARE BEHAVIORAL HEALTH HOSPITAL</t>
  </si>
  <si>
    <t>225 PENN AVENUE</t>
  </si>
  <si>
    <t>CLARION HOSPITAL</t>
  </si>
  <si>
    <t>CLARION</t>
  </si>
  <si>
    <t>SCHUYLKILL MEDICAL CENTER EAST NORWEGIAN STREET</t>
  </si>
  <si>
    <t>700 EAST NORWEGIAN STREET</t>
  </si>
  <si>
    <t>POTTSVILLE</t>
  </si>
  <si>
    <t>SCHUYLKILL</t>
  </si>
  <si>
    <t>KIRKBRIDE CENTER</t>
  </si>
  <si>
    <t>111 NORTH 49TH STREET</t>
  </si>
  <si>
    <t>JEANES HOSPITAL</t>
  </si>
  <si>
    <t>7600 CENTRAL AVENUE</t>
  </si>
  <si>
    <t>MERCY PHILADELPHIA HOSPITAL</t>
  </si>
  <si>
    <t>501 SOUTH 54TH STREET</t>
  </si>
  <si>
    <t>PENN HIGHLANDS DUBOIS</t>
  </si>
  <si>
    <t>100 HOSPITAL AVENUE, PO BOX 447</t>
  </si>
  <si>
    <t>CLEARFIELD</t>
  </si>
  <si>
    <t>SIGNATURE PSYCHIATRIC HOSPITAL LIBERTY</t>
  </si>
  <si>
    <t>2525 GLENN HENDREN DR.</t>
  </si>
  <si>
    <t>EVANGELICAL COMMUNITY HOSPITAL</t>
  </si>
  <si>
    <t>LEWISBURG</t>
  </si>
  <si>
    <t>WILKES-BARRE GENERAL HOSPITAL</t>
  </si>
  <si>
    <t>575 NORTH RIVER STREET</t>
  </si>
  <si>
    <t>WILKES-BARRE</t>
  </si>
  <si>
    <t>LUZERNE</t>
  </si>
  <si>
    <t>WESTFIELD HOSPITAL</t>
  </si>
  <si>
    <t>4815 TILGHMAN STREET</t>
  </si>
  <si>
    <t>ALLENTOWN</t>
  </si>
  <si>
    <t>LEHIGH</t>
  </si>
  <si>
    <t>GOOD SHEPHERD REHABILITATION HOSPITAL</t>
  </si>
  <si>
    <t>850 SOUTH 5TH STREET</t>
  </si>
  <si>
    <t>GEISINGER SHAMOKIN AREA COMMUNITY HOSPITAL</t>
  </si>
  <si>
    <t>4200 HOSPITAL ROAD</t>
  </si>
  <si>
    <t>COAL TOWNSHIP</t>
  </si>
  <si>
    <t>NORTHUMBERLAND</t>
  </si>
  <si>
    <t>HOLY REDEEMER HOSPITAL &amp; MEDICAL CENTER</t>
  </si>
  <si>
    <t>1648 HUNTINGDON PIKE</t>
  </si>
  <si>
    <t>MEADOWBROOK</t>
  </si>
  <si>
    <t>POTTSTOWN MEMORIAL MEDICAL CENTER</t>
  </si>
  <si>
    <t>1600 EAST HIGH STREET</t>
  </si>
  <si>
    <t>POTTSTOWN</t>
  </si>
  <si>
    <t>SUBURBAN COMMUNITY HOSPITAL</t>
  </si>
  <si>
    <t>2701 DEKALB PIKE</t>
  </si>
  <si>
    <t>NORRISTOWN</t>
  </si>
  <si>
    <t>ABINGTON MEMORIAL HOSPITAL</t>
  </si>
  <si>
    <t>1200 OLD YORK ROAD</t>
  </si>
  <si>
    <t>ABINGTON</t>
  </si>
  <si>
    <t>ALLIED SERVICES REHABILITATION HOSPITAL</t>
  </si>
  <si>
    <t>475 MORGAN HIGHWAY, PO BOX 1103</t>
  </si>
  <si>
    <t>SCRANTON</t>
  </si>
  <si>
    <t>LACKAWANNA</t>
  </si>
  <si>
    <t>DIVINE PROVIDENCE HOSPITAL</t>
  </si>
  <si>
    <t>1100 GRAMPIAN BOULEVARD</t>
  </si>
  <si>
    <t>HOLY SPIRIT HOSPITAL</t>
  </si>
  <si>
    <t>503 NORTH 21ST STREET</t>
  </si>
  <si>
    <t>CAMP HILL</t>
  </si>
  <si>
    <t>DELAWARE COUNTY MEMORIAL HOSPITAL</t>
  </si>
  <si>
    <t>501 NORTH LANSDOWNE AVENUE</t>
  </si>
  <si>
    <t>DREXEL HILL</t>
  </si>
  <si>
    <t>SHRINERS HOSPITALS FOR CHILDREN - ERIE</t>
  </si>
  <si>
    <t>1645 WEST 8TH STREET</t>
  </si>
  <si>
    <t>QUINCY MEDICAL CENTER</t>
  </si>
  <si>
    <t>114 WHITWELL STREET</t>
  </si>
  <si>
    <t>STURDY MEMORIAL HOSPITAL</t>
  </si>
  <si>
    <t>211 PARK STREET</t>
  </si>
  <si>
    <t>MORTON HOSPITAL AND MEDICAL CENTER</t>
  </si>
  <si>
    <t>88 WASHINGTON STREET</t>
  </si>
  <si>
    <t>TAUNTON</t>
  </si>
  <si>
    <t>SAINT ANNE'S HOSPITAL</t>
  </si>
  <si>
    <t>795 MIDDLE STREET</t>
  </si>
  <si>
    <t>FAIRVIEW HOSPITAL</t>
  </si>
  <si>
    <t>29 LEWIS AVENUE</t>
  </si>
  <si>
    <t>GREAT BARRINGTON</t>
  </si>
  <si>
    <t>FALMOUTH HOSPITAL</t>
  </si>
  <si>
    <t>100 TER HEUN DRIVE</t>
  </si>
  <si>
    <t>FALMOUTH</t>
  </si>
  <si>
    <t>ST JOSEPH MEDICAL CENTER-MAIN</t>
  </si>
  <si>
    <t>2500 BERNVILLE RD</t>
  </si>
  <si>
    <t>READING</t>
  </si>
  <si>
    <t>BERKS</t>
  </si>
  <si>
    <t>TROY COMMUNITY HOSPITAL</t>
  </si>
  <si>
    <t>275 GUTHRIE DRIVE</t>
  </si>
  <si>
    <t>BRADFORD</t>
  </si>
  <si>
    <t>NANTUCKET COTTAGE HOSPITAL</t>
  </si>
  <si>
    <t>57 PROSPECT STREET</t>
  </si>
  <si>
    <t>NANTUCKET</t>
  </si>
  <si>
    <t>BETH ISRAEL DEACONESS MEDICAL CENTER - EAST CAMPUS</t>
  </si>
  <si>
    <t>330 BROOKLINE AVENUE</t>
  </si>
  <si>
    <t>BOSTON MEDICAL CENTER - MENINO CAMPUS</t>
  </si>
  <si>
    <t>818 HARRISON AVENUE</t>
  </si>
  <si>
    <t>MASSACHUSETTS EYE AND EAR INFIRMARY</t>
  </si>
  <si>
    <t>243 CHARLES STREET</t>
  </si>
  <si>
    <t>BOSTON CHILDREN'S HOSPITAL</t>
  </si>
  <si>
    <t>300 LONGWOOD AVENUE</t>
  </si>
  <si>
    <t>HEALTH ALLIANCE HOSPITAL - BURBANK CAMPUS</t>
  </si>
  <si>
    <t>275 NICHOLS ROAD</t>
  </si>
  <si>
    <t>FITCHBURG</t>
  </si>
  <si>
    <t>HEALTH ALLIANCE HOSPITAL - LEOMINSTER CAMPUS</t>
  </si>
  <si>
    <t>60 HOSPITAL ROAD</t>
  </si>
  <si>
    <t>LEOMINSTER</t>
  </si>
  <si>
    <t>MELROSEWKFLD HEALTHCARE MELROSE-WAKEFIELD HOSPITAL CAMPUS</t>
  </si>
  <si>
    <t>585 LEBANON STREET</t>
  </si>
  <si>
    <t>MELROSE</t>
  </si>
  <si>
    <t>MARLBOROUGH HOSPITAL</t>
  </si>
  <si>
    <t>157 UNION STREET</t>
  </si>
  <si>
    <t>MARLBOROUGH</t>
  </si>
  <si>
    <t>METROWEST MEDICAL CENTER - FRAMINGHAM CAMPUS</t>
  </si>
  <si>
    <t>115 LINCOLN STREET</t>
  </si>
  <si>
    <t>FRAMINGHAM</t>
  </si>
  <si>
    <t>BAYSTATE MARY LANE HOSPITAL</t>
  </si>
  <si>
    <t>85 SOUTH STREET</t>
  </si>
  <si>
    <t>WARE</t>
  </si>
  <si>
    <t>PENNINGTON</t>
  </si>
  <si>
    <t>ST. MARY'S HEALTHCARE</t>
  </si>
  <si>
    <t>427 GUY PARK AVE</t>
  </si>
  <si>
    <t>GLACIAL RIDGE HOSPITAL</t>
  </si>
  <si>
    <t>10 FOURTH AVENUE SOUTHEAST</t>
  </si>
  <si>
    <t>GLENWOOD</t>
  </si>
  <si>
    <t>POPE</t>
  </si>
  <si>
    <t>1116 WEST MILL STREET</t>
  </si>
  <si>
    <t>ARNOT OGDEN MEDICAL CENTER</t>
  </si>
  <si>
    <t>600 ROE AVE</t>
  </si>
  <si>
    <t>ELMIRA</t>
  </si>
  <si>
    <t>CHEMUNG</t>
  </si>
  <si>
    <t>DELAWARE VALLEY HOSPITAL</t>
  </si>
  <si>
    <t>1 TITUS PL</t>
  </si>
  <si>
    <t>PENN HIGHLANDS CLEARFIELD</t>
  </si>
  <si>
    <t>809 TURNPIKE AVENUE, PO BOX 992</t>
  </si>
  <si>
    <t>BOLIVAR</t>
  </si>
  <si>
    <t>MARSHFIELD MEDICAL CENTER LADYSMITH</t>
  </si>
  <si>
    <t>900 COLLEGE AVE WEST</t>
  </si>
  <si>
    <t>LADYSMITH</t>
  </si>
  <si>
    <t>RUSK</t>
  </si>
  <si>
    <t>MARSHFIELD MEDICAL CTR NEILLSVILLE</t>
  </si>
  <si>
    <t>216 SUNSET PLACE</t>
  </si>
  <si>
    <t>NEILLSVILLE</t>
  </si>
  <si>
    <t>MAYO CLINIC HEALTH SYSTEM- CHIPPEWA VALLEY INC</t>
  </si>
  <si>
    <t>1501 THOMPSON ST</t>
  </si>
  <si>
    <t>BLOOMER</t>
  </si>
  <si>
    <t>MAYO CLINIC HEALTH SYSTEM-OAKRIDGE INC</t>
  </si>
  <si>
    <t>13025 8TH ST, PO BOX 70</t>
  </si>
  <si>
    <t>OSSEO</t>
  </si>
  <si>
    <t>MAYO CLINIC HEALTH SYSTEM - NORTHLAND IN BARRON</t>
  </si>
  <si>
    <t>1222 E WOODLAND AVE</t>
  </si>
  <si>
    <t>HEART OF THE ROCKIES REGIONAL MEDICAL CENTER</t>
  </si>
  <si>
    <t>1000 RUSH DRIVE</t>
  </si>
  <si>
    <t>SALIDA</t>
  </si>
  <si>
    <t>CHAFFEE</t>
  </si>
  <si>
    <t>SELECT SPECIALTY HOSPITAL - TOWN AND CO</t>
  </si>
  <si>
    <t>3015 N. BALLAS RD.</t>
  </si>
  <si>
    <t>ST LOUIS</t>
  </si>
  <si>
    <t>KIT CARSON COUNTY MEMORIAL HOSPITAL</t>
  </si>
  <si>
    <t>286 16TH STREET</t>
  </si>
  <si>
    <t>KIT CARSON</t>
  </si>
  <si>
    <t>NORTHERN COLORADO LONG TERM ACUTE HOSPITAL</t>
  </si>
  <si>
    <t>4401A UNION STREET</t>
  </si>
  <si>
    <t>JOHNSTOWN</t>
  </si>
  <si>
    <t>LARIMER</t>
  </si>
  <si>
    <t>LINCOLN COMMUNITY HOSPITAL</t>
  </si>
  <si>
    <t>111 6TH ST</t>
  </si>
  <si>
    <t>MEDICAL CENTER OF AURORA, THE</t>
  </si>
  <si>
    <t>1501 S POTOMAC ST</t>
  </si>
  <si>
    <t>ARAPAHOE</t>
  </si>
  <si>
    <t>PRESBYTERIAN ST LUKE'S MEDICAL CENTER</t>
  </si>
  <si>
    <t>1719 E 19TH AVE</t>
  </si>
  <si>
    <t>WRAY COMMUNITY DISTRICT HOSPITAL</t>
  </si>
  <si>
    <t>1017 W 7TH ST</t>
  </si>
  <si>
    <t>WRAY</t>
  </si>
  <si>
    <t>YUMA</t>
  </si>
  <si>
    <t>REHABILITATION HOSPITAL OF WISCONSIN</t>
  </si>
  <si>
    <t>1625 COLD WATER CREEK DRIVE</t>
  </si>
  <si>
    <t>LIFECARE HOSPITALS OF WISCONSIN</t>
  </si>
  <si>
    <t>2400 GOLF ROAD</t>
  </si>
  <si>
    <t>PEWAUKEE</t>
  </si>
  <si>
    <t>PEAK VIEW BEHAVIORAL HEALTH</t>
  </si>
  <si>
    <t>7353 SISTERS GROVE</t>
  </si>
  <si>
    <t>WILLIAM S. MIDDLETON MEMORIAL VETERANS HOSPITAL</t>
  </si>
  <si>
    <t>2500 OVERLOOK TERRACE</t>
  </si>
  <si>
    <t>CLEMENT J. ZABLOCKI VA MEDICAL CENTER</t>
  </si>
  <si>
    <t>5000 W NATIONAL AVE</t>
  </si>
  <si>
    <t>MAYO CLINIC HEALTH SYSTEM - RED CEDAR INC</t>
  </si>
  <si>
    <t>2321 STOUT RD</t>
  </si>
  <si>
    <t>MENOMONIE</t>
  </si>
  <si>
    <t>MAYO CLINIC HEALTH SYSTEM EAU CLAIRE HOSPITAL</t>
  </si>
  <si>
    <t>1221 WHIPPLE ST</t>
  </si>
  <si>
    <t>CENTURA HEALTH-AVISTA ADVENTIST HOSPITAL</t>
  </si>
  <si>
    <t>100 HEALTH PARK DRIVE</t>
  </si>
  <si>
    <t>BOULDER</t>
  </si>
  <si>
    <t>LONGMONT UNITED HOSPITAL</t>
  </si>
  <si>
    <t>1950 MOUNTAIN VIEW AVENUE</t>
  </si>
  <si>
    <t>LONGMONT</t>
  </si>
  <si>
    <t>FREMONT</t>
  </si>
  <si>
    <t>MERCY REGIONAL MEDICAL CENTER</t>
  </si>
  <si>
    <t>1010 THREE SPRINGS BLVD</t>
  </si>
  <si>
    <t>DURANGO</t>
  </si>
  <si>
    <t>LA PLATA</t>
  </si>
  <si>
    <t>MAYO CLINIC HLTH SYSTEM- FRANCISCAN MED CTR</t>
  </si>
  <si>
    <t>700 WEST AVENUE SOUTH</t>
  </si>
  <si>
    <t>PAGOSA MOUNTAIN HOSPITAL</t>
  </si>
  <si>
    <t>95 SOUTH PAGOSA BOULEVARD</t>
  </si>
  <si>
    <t>PAGOSA SPRINGS</t>
  </si>
  <si>
    <t>ARCHULETA</t>
  </si>
  <si>
    <t>MAYO CLINIC HLTH SYSTM FRANCISCAN HLTHCARE SPARTA</t>
  </si>
  <si>
    <t>310 W MAIN ST</t>
  </si>
  <si>
    <t>SPARTA</t>
  </si>
  <si>
    <t>CENTURA HEALTH-LITTLETON ADVENTIST HOSPITAL</t>
  </si>
  <si>
    <t>7700 S BROADWAY</t>
  </si>
  <si>
    <t>SAN LUIS VALLEY REGIONAL MEDICAL CENTER</t>
  </si>
  <si>
    <t>106 BLANCA AVE</t>
  </si>
  <si>
    <t>ALAMOSA</t>
  </si>
  <si>
    <t>ASCENSION OUR LADY OF VICTORY HSPTL</t>
  </si>
  <si>
    <t>1120 PINE ST</t>
  </si>
  <si>
    <t>STOUGHTON HOSPITAL</t>
  </si>
  <si>
    <t>900 RIDGE ST</t>
  </si>
  <si>
    <t>SOUTHWEST HEALTH CARE GEROPSYCH UNIT</t>
  </si>
  <si>
    <t>1185 NORTH ELM STREET</t>
  </si>
  <si>
    <t>PLATTEVILLE</t>
  </si>
  <si>
    <t>TOMAH MEM HSPTL</t>
  </si>
  <si>
    <t>321 BUTTS AVE</t>
  </si>
  <si>
    <t>THEDACARE REGIONAL MEDICAL CENTER APPLETON INC</t>
  </si>
  <si>
    <t>1818 N MEADE ST</t>
  </si>
  <si>
    <t>RIVER FALLS AREA HSPTL</t>
  </si>
  <si>
    <t>1629 E DIVISION ST</t>
  </si>
  <si>
    <t>RIVER FALLS</t>
  </si>
  <si>
    <t>SSM HEALTH ST MARYS JANESVILLE HOSPITAL</t>
  </si>
  <si>
    <t>3400 EAST RACINE STREET</t>
  </si>
  <si>
    <t>JANESVILLE</t>
  </si>
  <si>
    <t>HUDSON HOSPITAL</t>
  </si>
  <si>
    <t>405 STAGELINE ROAD</t>
  </si>
  <si>
    <t>REEDSBURG AREA MED CTR</t>
  </si>
  <si>
    <t>2000 N DEWEY AVE</t>
  </si>
  <si>
    <t>REEDSBURG</t>
  </si>
  <si>
    <t>WAUKESHA MEMORIAL HOSPITAL</t>
  </si>
  <si>
    <t>725 AMERICAN AVE</t>
  </si>
  <si>
    <t>MASONICARE HEALTH CENTER</t>
  </si>
  <si>
    <t>22 MASONIC AVE</t>
  </si>
  <si>
    <t>SIBLEY MEMORIAL HOSPITAL</t>
  </si>
  <si>
    <t>5255 LOUGHBORO ROAD NW</t>
  </si>
  <si>
    <t>ASCENSION EAGLE RIVER MEM HSPTL</t>
  </si>
  <si>
    <t>201 HOSPITAL RD</t>
  </si>
  <si>
    <t>EAGLE RIVER</t>
  </si>
  <si>
    <t>VILAS</t>
  </si>
  <si>
    <t>MEMORIAL HEALTH CENTER CLINICS</t>
  </si>
  <si>
    <t>143 S GIBSON ST</t>
  </si>
  <si>
    <t>MEDFORD</t>
  </si>
  <si>
    <t>MEMORIAL HSPTL LAFAYETTE CTY</t>
  </si>
  <si>
    <t>800 CLAY ST, PO BOX 70</t>
  </si>
  <si>
    <t>DARLINGTON</t>
  </si>
  <si>
    <t>MEMORIAL MEDICAL CENTER - ASHLAND</t>
  </si>
  <si>
    <t>1615 MAPLE LN</t>
  </si>
  <si>
    <t>MERCY HLTH SYS CORP</t>
  </si>
  <si>
    <t>1000 MINERAL POINT AVE</t>
  </si>
  <si>
    <t>MERCY WALWORTH HOSPITAL &amp; MEDICAL CENTER</t>
  </si>
  <si>
    <t>N2950 STATE ROAD 67</t>
  </si>
  <si>
    <t>LAKE GENEVA</t>
  </si>
  <si>
    <t>MILE BLUFF MEDICAL CENTER INC</t>
  </si>
  <si>
    <t>1050 DIVISION ST</t>
  </si>
  <si>
    <t>MAUSTON</t>
  </si>
  <si>
    <t>JUNEAU</t>
  </si>
  <si>
    <t>MILWAUKEE CTY BEHAVIORAL HLTH DIV</t>
  </si>
  <si>
    <t>9455 W WATERTOWN PLANK RD</t>
  </si>
  <si>
    <t>HOLY FAMILY HOSPITAL AND MEDICAL CENTER</t>
  </si>
  <si>
    <t>70 EAST STREET</t>
  </si>
  <si>
    <t>METHUEN</t>
  </si>
  <si>
    <t>MCLEAN SOUTHEAST</t>
  </si>
  <si>
    <t>23 ISAAC STREET</t>
  </si>
  <si>
    <t>MIDDLEBOROUGH</t>
  </si>
  <si>
    <t>CENTURA HEALTH-PORTER ADVENTIST HOSPITAL</t>
  </si>
  <si>
    <t>2525 S DOWNING ST</t>
  </si>
  <si>
    <t>PARKER ADVENTIST HOSPITAL</t>
  </si>
  <si>
    <t>9395 CROWN CREST BLVD</t>
  </si>
  <si>
    <t>WHITTIER PAVILION</t>
  </si>
  <si>
    <t>76 SUMMER STREET</t>
  </si>
  <si>
    <t>HAVERHILL</t>
  </si>
  <si>
    <t>VIBRA HOSPITAL OF WESTERN MASSACHUSETTS</t>
  </si>
  <si>
    <t>1400 STATE STREET</t>
  </si>
  <si>
    <t>UNIVERITY OF MD BALTIMORE WASHINGTON MEDICAL CENTER</t>
  </si>
  <si>
    <t>301 HOSPITAL DRIVE</t>
  </si>
  <si>
    <t>GLEN BURNIE</t>
  </si>
  <si>
    <t>EASTERN SHORE HOSPITAL CENTER</t>
  </si>
  <si>
    <t>POST OFFICE BOX 800</t>
  </si>
  <si>
    <t>UNIVERSITY OF MARYLAND HARFORD MEMORIAL HOSPITAL</t>
  </si>
  <si>
    <t>501 SOUTH UNION AVENUE</t>
  </si>
  <si>
    <t>HAVRE DE GRACE</t>
  </si>
  <si>
    <t>ADVENTIST HEALTHCARE BEHAVIORAL HEALTH &amp; WELLNESS</t>
  </si>
  <si>
    <t>14901 BROSCHART ROAD</t>
  </si>
  <si>
    <t>MEDSTAR SOUTHERN MARYLAND HOSPITAL CENTER</t>
  </si>
  <si>
    <t>7503 SURRATTS ROAD</t>
  </si>
  <si>
    <t>HAYES GREEN BEACH MEMORIAL HOSPITAL</t>
  </si>
  <si>
    <t>321 E HARRIS STREET</t>
  </si>
  <si>
    <t>EATON</t>
  </si>
  <si>
    <t>MCKENZIE MEMORIAL HOSPITAL</t>
  </si>
  <si>
    <t>120 DELAWARE STREET</t>
  </si>
  <si>
    <t>SANDUSKY</t>
  </si>
  <si>
    <t>MARLETTE REGIONAL HOSPITAL</t>
  </si>
  <si>
    <t>2770 MAIN STREET</t>
  </si>
  <si>
    <t>MARLETTE</t>
  </si>
  <si>
    <t>KALKASKA MEMORIAL HEALTH CENTER</t>
  </si>
  <si>
    <t>419 S CORAL</t>
  </si>
  <si>
    <t>KALKASKA</t>
  </si>
  <si>
    <t>SCHOOLCRAFT MEMORIAL HOSPITAL</t>
  </si>
  <si>
    <t>7870W US HWY 2</t>
  </si>
  <si>
    <t>MANISTIQUE</t>
  </si>
  <si>
    <t>SCHOOLCRAFT</t>
  </si>
  <si>
    <t>SPARROW IONIA HOSPITAL</t>
  </si>
  <si>
    <t>3565 S STATE ROAD</t>
  </si>
  <si>
    <t>IONIA</t>
  </si>
  <si>
    <t>PROMEDICA MONROE REGIONAL HOSPITAL</t>
  </si>
  <si>
    <t>718 N MACOMB ST</t>
  </si>
  <si>
    <t>SPECTRUM HEALTH UNITED MEMORIAL - UNITED CAMPUS</t>
  </si>
  <si>
    <t>615 S BOWER STREET</t>
  </si>
  <si>
    <t>MCLAREN ORTHOPEDIC HOSPITAL</t>
  </si>
  <si>
    <t>2727 S PENNSYLVANIA</t>
  </si>
  <si>
    <t>PROMEDICA HERRICK HOSPITAL</t>
  </si>
  <si>
    <t>500 E POTTAWATAMIE STREET</t>
  </si>
  <si>
    <t>TECUMSEH</t>
  </si>
  <si>
    <t>HENRY FORD MACOMB HOSPITAL-MT CLEMENS CAMPUS</t>
  </si>
  <si>
    <t>215 NORTH AVE.</t>
  </si>
  <si>
    <t>MOUNT CLEMENS</t>
  </si>
  <si>
    <t>MACOMB</t>
  </si>
  <si>
    <t>EATON RAPIDS MEDICAL CENTER</t>
  </si>
  <si>
    <t>1500 S MAIN STREET</t>
  </si>
  <si>
    <t>EATON RAPIDS</t>
  </si>
  <si>
    <t>MIDMICHIGAN MEDICAL CENTER-GRATIOT</t>
  </si>
  <si>
    <t>300 E WARWICK DR</t>
  </si>
  <si>
    <t>ALMA</t>
  </si>
  <si>
    <t>GRATIOT</t>
  </si>
  <si>
    <t>MERCY HEALTH MUSKEGON SHERMAN BLVD</t>
  </si>
  <si>
    <t>1500 E SHERMAN BOULEVARD</t>
  </si>
  <si>
    <t>MUSKEGON</t>
  </si>
  <si>
    <t>LAKE HURON MEDICAL CENTER</t>
  </si>
  <si>
    <t>2601 ELECTRIC AVENUE</t>
  </si>
  <si>
    <t>PORT HURON</t>
  </si>
  <si>
    <t>ST VINCENT HEALTH CARE</t>
  </si>
  <si>
    <t>1233 NORTH 30TH STREET</t>
  </si>
  <si>
    <t>BEAUMONT HOSPITAL TRENTON</t>
  </si>
  <si>
    <t>5450 FORT STREET</t>
  </si>
  <si>
    <t>GARDEN CITY HOSPITAL</t>
  </si>
  <si>
    <t>6245 INKSTER RD</t>
  </si>
  <si>
    <t>GARDEN CITY</t>
  </si>
  <si>
    <t>MUNSON HEALTHCARE CADILLAC</t>
  </si>
  <si>
    <t>400 HOBART ST</t>
  </si>
  <si>
    <t>CADILLAC</t>
  </si>
  <si>
    <t>WEXFORD</t>
  </si>
  <si>
    <t>ASPIRUS IRONWOOD HOSPITAL</t>
  </si>
  <si>
    <t>N10561 GRAND VIEW LANE</t>
  </si>
  <si>
    <t>IRONWOOD</t>
  </si>
  <si>
    <t>GOGEBIC</t>
  </si>
  <si>
    <t>MUNSON HEALTHCARE CHARLEVOIX HOSPITAL</t>
  </si>
  <si>
    <t>14700 LAKESHORE DRIVE</t>
  </si>
  <si>
    <t>CHARLEVOIX</t>
  </si>
  <si>
    <t>500 MAIN ST</t>
  </si>
  <si>
    <t>SPECTRUM HEALTH BLODGETT CAMPUS</t>
  </si>
  <si>
    <t>1840 WEALTHY ST SE</t>
  </si>
  <si>
    <t>ST MARY MERCY HOSPITAL</t>
  </si>
  <si>
    <t>36475 FIVE MILE ROAD</t>
  </si>
  <si>
    <t>LIVONIA</t>
  </si>
  <si>
    <t>HENRY FORD MEDICAL CENTER COTTAGE</t>
  </si>
  <si>
    <t>159 KERCHEVAL AVENUE</t>
  </si>
  <si>
    <t>GROSSE POINTE FARMS</t>
  </si>
  <si>
    <t>VIBRA OF SOUTHEASTERN MICHIGAN</t>
  </si>
  <si>
    <t>26400 W OUTER DRIVE</t>
  </si>
  <si>
    <t>LINCOLN PARK</t>
  </si>
  <si>
    <t>REHABILITATION INSTITUTE OF MICHIGAN</t>
  </si>
  <si>
    <t>261 MACK BLVD</t>
  </si>
  <si>
    <t>ROGERS CITY REHABILITATION HOSPITAL</t>
  </si>
  <si>
    <t>555 N BRADLEY HIGHWAY</t>
  </si>
  <si>
    <t>ROGERS CITY</t>
  </si>
  <si>
    <t>PRESQUE ISLE</t>
  </si>
  <si>
    <t>SOUTHEAST MICHIGAN SURGICAL HOSPITAL</t>
  </si>
  <si>
    <t>21230 DEQUINDRE ROAD</t>
  </si>
  <si>
    <t>APPLETON MUNICIPAL HOSPITAL</t>
  </si>
  <si>
    <t>30 SOUTH BEHL STREET</t>
  </si>
  <si>
    <t>SWIFT</t>
  </si>
  <si>
    <t>CENTRACARE HEALTH SYSTEM-LONG</t>
  </si>
  <si>
    <t>50 CENTER CARE DRIVE</t>
  </si>
  <si>
    <t>LONG PRAIRIE</t>
  </si>
  <si>
    <t>TODD</t>
  </si>
  <si>
    <t>ESSENTIA HEALTH SANDSTONE</t>
  </si>
  <si>
    <t>705 LUNDRORFF DR</t>
  </si>
  <si>
    <t>SANDSTONE</t>
  </si>
  <si>
    <t>LAKEWOOD HEALTH CENTER</t>
  </si>
  <si>
    <t>600 SOUTH MAIN</t>
  </si>
  <si>
    <t>BAUDETTE</t>
  </si>
  <si>
    <t>LAKE OF THE WOODS</t>
  </si>
  <si>
    <t>RENVILLE COUNTY HOSP &amp; CLINICS</t>
  </si>
  <si>
    <t>100 HEALTHY WAY</t>
  </si>
  <si>
    <t>OLIVIA</t>
  </si>
  <si>
    <t>RENVILLE</t>
  </si>
  <si>
    <t>HENRY FORD ALLEGIANCE SPECIALTY HOSPITAL</t>
  </si>
  <si>
    <t>110 N ELM AVENUE</t>
  </si>
  <si>
    <t>COX MEDICAL CENTERS MEYER ORTHOPEDIC</t>
  </si>
  <si>
    <t>3535 S. NATIONAL AVE.</t>
  </si>
  <si>
    <t>LIBERTY HOSPITAL</t>
  </si>
  <si>
    <t>2525 GLENN HENDREN</t>
  </si>
  <si>
    <t>MERCY HOSPITAL CARTHAGE</t>
  </si>
  <si>
    <t>3125 DR RUSSELL SMITH WAY</t>
  </si>
  <si>
    <t>TRUMAN MEDICAL CENTER - HOSPITAL HILL</t>
  </si>
  <si>
    <t>2301 HOLMES STREET</t>
  </si>
  <si>
    <t>MOSAIC LIFE CARE AT ST. JOSEPH</t>
  </si>
  <si>
    <t>CENTER FOR BEHAVIORAL MEDICINE</t>
  </si>
  <si>
    <t>1000 EAST 24TH STREET</t>
  </si>
  <si>
    <t>SELECT SPECIALTY HOSPITAL-ST. LOUIS</t>
  </si>
  <si>
    <t>MISSOURI BAPTIST HOSPITAL OF SULLIVAN</t>
  </si>
  <si>
    <t>751 SAPPINGTON BRIDGE ROAD</t>
  </si>
  <si>
    <t>SAINT LUKE'S NORTHLAND HOSPITAL - SMITHVILLE</t>
  </si>
  <si>
    <t>601 SOUTH 169 HIGHWAY</t>
  </si>
  <si>
    <t>RIMROCK FOUNDATION</t>
  </si>
  <si>
    <t>1231 N 29TH ST</t>
  </si>
  <si>
    <t>BILLILINGS</t>
  </si>
  <si>
    <t>I-70 COMMUNITY HOSPITAL</t>
  </si>
  <si>
    <t>105 HOSPITAL DRIVE</t>
  </si>
  <si>
    <t>SWEET SPRINGS</t>
  </si>
  <si>
    <t>SSM HEALTH ST. LOUIS UNIVERSITY HOSPITAL</t>
  </si>
  <si>
    <t>3635 VISTA</t>
  </si>
  <si>
    <t>LAKELAND BEHAVIORAL HEALTH SYSTEM</t>
  </si>
  <si>
    <t>440 SOUTH MARKET</t>
  </si>
  <si>
    <t>MERCY HOSPITAL JEFFERSON</t>
  </si>
  <si>
    <t>1400 HIGHWAY 61 SOUTH</t>
  </si>
  <si>
    <t>CRYSTAL CITY</t>
  </si>
  <si>
    <t>MOUNDVIEW MEM HSPTL AND CLINICS</t>
  </si>
  <si>
    <t>402 W LAKE ST</t>
  </si>
  <si>
    <t>FRIENDSHIP</t>
  </si>
  <si>
    <t>MERCY HOSPITAL LINCOLN</t>
  </si>
  <si>
    <t>1000 EAST CHERRY</t>
  </si>
  <si>
    <t>NORTH CENTRAL HEALTH CARE</t>
  </si>
  <si>
    <t>1100 LAKEVIEW DR</t>
  </si>
  <si>
    <t>RUSK REHAB CENTER, A JV OF HEALTHSOUTH &amp; UNIV.</t>
  </si>
  <si>
    <t>315 BUSINESS LOOP 70 WEST</t>
  </si>
  <si>
    <t>CITIZENS MEMORIAL HOSPITAL</t>
  </si>
  <si>
    <t>1500 NORTH OAKLAND AVE</t>
  </si>
  <si>
    <t>CARROLL COUNTY MEMORIAL HOSPITAL</t>
  </si>
  <si>
    <t>1502 NORTH JEFFERSON</t>
  </si>
  <si>
    <t>BOTHWELL REGIONAL HEALTH CENTER</t>
  </si>
  <si>
    <t>601 EAST 14TH STREET</t>
  </si>
  <si>
    <t>SEDALIA</t>
  </si>
  <si>
    <t>PETTIS</t>
  </si>
  <si>
    <t>HARRISON COUNTY COMMUNITY HOSPITAL</t>
  </si>
  <si>
    <t>2600 MILLER STREET</t>
  </si>
  <si>
    <t>BETHANY</t>
  </si>
  <si>
    <t>WESTERN MISSOURI MEDICAL CENTER</t>
  </si>
  <si>
    <t>403 BURKARTH ROAD</t>
  </si>
  <si>
    <t>WARRENSBURG</t>
  </si>
  <si>
    <t>COX MONETT HOSPITAL</t>
  </si>
  <si>
    <t>801 NORTH LINCOLN AVENUE</t>
  </si>
  <si>
    <t>MONETT</t>
  </si>
  <si>
    <t>NORWOOD HLTH CTR</t>
  </si>
  <si>
    <t>1600 N CHESTNUT AVE</t>
  </si>
  <si>
    <t>BARNES-JEWISH HOSPITAL - PSYCHIATRIC SUPPORT CENTER</t>
  </si>
  <si>
    <t>5355 DELMAR BLVD</t>
  </si>
  <si>
    <t>KINDRED HOSPITAL - ST. LOUIS</t>
  </si>
  <si>
    <t>4930 LINDELL BOULEVARD</t>
  </si>
  <si>
    <t>OAKLEAF SURGICAL HOSPITAL</t>
  </si>
  <si>
    <t>1000 OAKLEAF WAY</t>
  </si>
  <si>
    <t>ALTOONA</t>
  </si>
  <si>
    <t>OCONOMOWOC MEM HSPTL</t>
  </si>
  <si>
    <t>791 E SUMMIT AVE</t>
  </si>
  <si>
    <t>OCONOMOWOC</t>
  </si>
  <si>
    <t>ORTHOPAEDIC HSPTL OF WI</t>
  </si>
  <si>
    <t>475 W RIVER WOODS PKWY</t>
  </si>
  <si>
    <t>HANOVER</t>
  </si>
  <si>
    <t>CARRINGTON HEALTH CENTER</t>
  </si>
  <si>
    <t>800 4TH ST N</t>
  </si>
  <si>
    <t>CARRINGTON</t>
  </si>
  <si>
    <t>FOSTER</t>
  </si>
  <si>
    <t>ALTRU HOSPITAL</t>
  </si>
  <si>
    <t>1200 S COLUMBIA RD</t>
  </si>
  <si>
    <t>HAMPTON BEHAVIORAL HEALTH CENTER</t>
  </si>
  <si>
    <t>650 RANCOCAS ROAD</t>
  </si>
  <si>
    <t>WESTAMPTON TOWNSHIP</t>
  </si>
  <si>
    <t>JEFFERSON CHERRY HILL HOSPITAL</t>
  </si>
  <si>
    <t>2201 CHAPEL AVE WEST</t>
  </si>
  <si>
    <t>CHERRY HILL</t>
  </si>
  <si>
    <t>BACHARACH INSTITUTE FOR REHABILITATION</t>
  </si>
  <si>
    <t>61 WEST JIMMIE LEEDS ROAD</t>
  </si>
  <si>
    <t>FRANCES MAHON DEACONESS HOSPITAL</t>
  </si>
  <si>
    <t>621 3RD ST S</t>
  </si>
  <si>
    <t>VALLEY</t>
  </si>
  <si>
    <t>KESSLER INSTITUTE FOR REHABILITATION INCORPORATED - NORTH FACILITY</t>
  </si>
  <si>
    <t>300 MARKET STREET</t>
  </si>
  <si>
    <t>SADDLE BROOK</t>
  </si>
  <si>
    <t>THE MATHENY MEDICAL AND EDUCATIONAL CENTER</t>
  </si>
  <si>
    <t>65 HIGHLAND AVENUE</t>
  </si>
  <si>
    <t>PEAPACK</t>
  </si>
  <si>
    <t>JEFFERSON WASHINGTON TOWNSHIP</t>
  </si>
  <si>
    <t>435 HURFFVILLE-CROSSKEYS ROAD</t>
  </si>
  <si>
    <t>TURNERSVILLE</t>
  </si>
  <si>
    <t>KESSLER INSTITUTE FOR REHABILITATION - WEST ORANGE</t>
  </si>
  <si>
    <t>1199 PLEASANT VALLEY WAY</t>
  </si>
  <si>
    <t>WEST ORANGE</t>
  </si>
  <si>
    <t>NEWARK BETH ISRAEL MEDICAL CENTER</t>
  </si>
  <si>
    <t>201 LYONS AVENUE</t>
  </si>
  <si>
    <t>SAINT MICHAELS MEDICAL CENTER</t>
  </si>
  <si>
    <t>111 CENTRAL AVENUE</t>
  </si>
  <si>
    <t>SEABROOK HOUSE</t>
  </si>
  <si>
    <t>133 POLK LANE</t>
  </si>
  <si>
    <t>SEABROOK</t>
  </si>
  <si>
    <t>HUDSON SURGICAL CENTER</t>
  </si>
  <si>
    <t>206 BERGEN AVENUE</t>
  </si>
  <si>
    <t>CHILDRENS SPECIALIZED HOSPITAL</t>
  </si>
  <si>
    <t>150 NEW PROVIDENCE ROAD</t>
  </si>
  <si>
    <t>MOUNTAINSIDE</t>
  </si>
  <si>
    <t>OVERLOOK HOSPITAL</t>
  </si>
  <si>
    <t>99 BEAUVOIR AVENUE</t>
  </si>
  <si>
    <t>INSPIRA MEDICAL CENTER - ELMER</t>
  </si>
  <si>
    <t>501 WEST FRONT STREET</t>
  </si>
  <si>
    <t>ELMER</t>
  </si>
  <si>
    <t>RARITAN BAY MEDICAL CENTER - OLD BRIDGE</t>
  </si>
  <si>
    <t>1 HOSPITAL PLAZA</t>
  </si>
  <si>
    <t>OLD BRIDGE</t>
  </si>
  <si>
    <t>TRENTON PSYCHIATRIC HOSPITAL</t>
  </si>
  <si>
    <t>100 SULLIVAN WAY</t>
  </si>
  <si>
    <t>SAINT CLARES HOSPITAL - DENVILLE</t>
  </si>
  <si>
    <t>25 POCONO ROAD</t>
  </si>
  <si>
    <t>DENVILLE</t>
  </si>
  <si>
    <t>RIVERVIEW MEDICAL CENTER</t>
  </si>
  <si>
    <t>1 RIVERVIEW PLAZA</t>
  </si>
  <si>
    <t>RED BANK</t>
  </si>
  <si>
    <t>CENTRASTATE MEDICAL CENTER</t>
  </si>
  <si>
    <t>901 WEST MAIN STREET</t>
  </si>
  <si>
    <t>FREEHOLD</t>
  </si>
  <si>
    <t>ENCOMPASS HEALTH REHABILITATION HOSPITAL OF TINTON FALLS</t>
  </si>
  <si>
    <t>2 CENTRE PLAZA</t>
  </si>
  <si>
    <t>TINTON FALLS</t>
  </si>
  <si>
    <t>ACUITY SPECIALTY HOSPITAL OF SOUTHERN NEW JERSEY</t>
  </si>
  <si>
    <t>218 SUNSET ROAD</t>
  </si>
  <si>
    <t>WILLINGBORO</t>
  </si>
  <si>
    <t>CAPITAL HEALTH MEDICAL CENTER - HOPEWELL</t>
  </si>
  <si>
    <t>ONE CAPITAL WAY</t>
  </si>
  <si>
    <t>ENCOMPASS HEALTH REHABILITATION HOSPITAL</t>
  </si>
  <si>
    <t>2 REHABILITATION WAY</t>
  </si>
  <si>
    <t>WOBURN</t>
  </si>
  <si>
    <t>HOSPITAL FOR SPECIAL CARE</t>
  </si>
  <si>
    <t>2150 CORBIN AVE</t>
  </si>
  <si>
    <t>WEST HAVEN VA MEDICAL CENTER</t>
  </si>
  <si>
    <t>950 CAMPBELL AVENUE</t>
  </si>
  <si>
    <t>WEST HAVEN</t>
  </si>
  <si>
    <t>MIDSTATE MEDICAL CENTER</t>
  </si>
  <si>
    <t>435 LEWIS AVE</t>
  </si>
  <si>
    <t>MERIDEN</t>
  </si>
  <si>
    <t>BRISTOL HOSPITAL</t>
  </si>
  <si>
    <t>41 BREWSTER RD</t>
  </si>
  <si>
    <t>JOHN DEMPSEY HOSPITAL</t>
  </si>
  <si>
    <t>263 FARMINGTON AVE</t>
  </si>
  <si>
    <t>FARMINGTON</t>
  </si>
  <si>
    <t>CONNECTICUT CHILDRENS MEDICAL CENTER</t>
  </si>
  <si>
    <t>282 WASHINGTON STREET</t>
  </si>
  <si>
    <t>NEW MILFORD HOSPITAL</t>
  </si>
  <si>
    <t>21 ELM ST</t>
  </si>
  <si>
    <t>NEW MILFORD</t>
  </si>
  <si>
    <t>OLEAN GENERAL HOSPITAL</t>
  </si>
  <si>
    <t>515 MAIN ST</t>
  </si>
  <si>
    <t>OLEAN</t>
  </si>
  <si>
    <t>CATTARAUGUS</t>
  </si>
  <si>
    <t>SCI-WAYMART FORENSIC TREATMENT CENTER</t>
  </si>
  <si>
    <t>PO BOX 256</t>
  </si>
  <si>
    <t>WAYMART</t>
  </si>
  <si>
    <t>DOYLESTOWN HOSPITAL</t>
  </si>
  <si>
    <t>595 WEST STATE STREET</t>
  </si>
  <si>
    <t>DOYLESTOWN</t>
  </si>
  <si>
    <t>BUCKS</t>
  </si>
  <si>
    <t>HAVEN BEHAVIORAL HEALTH OF EASTERN PENNSYLVANIA</t>
  </si>
  <si>
    <t>145 NORTH 6TH STREET</t>
  </si>
  <si>
    <t>ACMH HOSPITAL</t>
  </si>
  <si>
    <t>ONE NOLTE DRIVE</t>
  </si>
  <si>
    <t>KITTANNING</t>
  </si>
  <si>
    <t>ARMSTRONG</t>
  </si>
  <si>
    <t>CHILDREN'S INSTITUTE OF PITTSBURGH, THE</t>
  </si>
  <si>
    <t>6301 NORTHUMBERLAND STREET</t>
  </si>
  <si>
    <t>LIFECARE HOSPITALS OF PITTSBURGH - MONROEVILLE</t>
  </si>
  <si>
    <t>2380 MCGINLEY ROAD</t>
  </si>
  <si>
    <t>MONROEVILLE</t>
  </si>
  <si>
    <t>CHILDRENS HOME OF PITTSBURGH</t>
  </si>
  <si>
    <t>5324 PENN AVENUE</t>
  </si>
  <si>
    <t>UPMC PASSAVANT</t>
  </si>
  <si>
    <t>9100 BABCOCK BOULEVARD</t>
  </si>
  <si>
    <t>CONEMAUGH NASON MEDICAL CENTER</t>
  </si>
  <si>
    <t>105 NASON DRIVE</t>
  </si>
  <si>
    <t>ROARING SPRING</t>
  </si>
  <si>
    <t>BLAIR</t>
  </si>
  <si>
    <t>UPMC HANOVER</t>
  </si>
  <si>
    <t>300 HIGHLAND AVENUE</t>
  </si>
  <si>
    <t>ALLEGHENY VALLEY HOSPITAL</t>
  </si>
  <si>
    <t>1301 CARLISLE STREET</t>
  </si>
  <si>
    <t>NATRONA HEIGHTS</t>
  </si>
  <si>
    <t>TITUSVILLE AREA HOSPITAL</t>
  </si>
  <si>
    <t>406 WEST OAK STREET</t>
  </si>
  <si>
    <t>GEISINGER-BLOOMSBURG HOSPITAL</t>
  </si>
  <si>
    <t>549 FAIR STREET</t>
  </si>
  <si>
    <t>BLOOMSBURG</t>
  </si>
  <si>
    <t>KENSINGTON HOSPITAL</t>
  </si>
  <si>
    <t>136 WEST DIAMOND STREET</t>
  </si>
  <si>
    <t>BELMONT CENTER FOR COMPREHENSIVE TREATMENT</t>
  </si>
  <si>
    <t>4200 MONUMENT ROAD</t>
  </si>
  <si>
    <t>SHRINERS HOSPITALS FOR CHILDREN-PHILADELPHIA</t>
  </si>
  <si>
    <t>3551 NORTH BROAD STREET</t>
  </si>
  <si>
    <t>MONTROSE GENERAL HOSPITAL</t>
  </si>
  <si>
    <t>25 GROW AVENUE</t>
  </si>
  <si>
    <t>MONTROSE</t>
  </si>
  <si>
    <t>SUSQUEHANNA</t>
  </si>
  <si>
    <t>SPECIAL CARE HOSPITAL</t>
  </si>
  <si>
    <t>128 WEST WASHINGTON STREET</t>
  </si>
  <si>
    <t>NANTICOKE</t>
  </si>
  <si>
    <t>KIDSPEACE ORCHARD HILLS CAMPUS</t>
  </si>
  <si>
    <t>5300 KIDSPEACE DRIVE</t>
  </si>
  <si>
    <t>OREFIELD</t>
  </si>
  <si>
    <t>MERCY CONTINUING CARE HOSPITAL</t>
  </si>
  <si>
    <t>13190 SOUTH OUTER 40 ROAD</t>
  </si>
  <si>
    <t>SELECT SPECIALTY HOSPITAL - SPRINGFIELD</t>
  </si>
  <si>
    <t>1630 EAST PRIMROSE STREET</t>
  </si>
  <si>
    <t>MAYO CLINIC HEALTH SYS WASECA</t>
  </si>
  <si>
    <t>501 NORTH STATE STREET</t>
  </si>
  <si>
    <t>WASECA</t>
  </si>
  <si>
    <t>2025 EAST RIVER PARKWAY</t>
  </si>
  <si>
    <t>MUNICIPAL HOSP &amp; GRANITE MANOR</t>
  </si>
  <si>
    <t>345 TENTH AVENUE</t>
  </si>
  <si>
    <t>GRANITE FALLS</t>
  </si>
  <si>
    <t>YELLOW MEDICINE</t>
  </si>
  <si>
    <t>ESSENTIA HLTH ST MARYS DETROIT</t>
  </si>
  <si>
    <t>1027 WASHINGTON AVENUE</t>
  </si>
  <si>
    <t>DETROIT LAKES</t>
  </si>
  <si>
    <t>BECKER</t>
  </si>
  <si>
    <t>109 SOUTH MINNESOTA STREET</t>
  </si>
  <si>
    <t>HEALTHEAST WOODWINDS HOSPITAL</t>
  </si>
  <si>
    <t>1925 WOODWINDS DRIVE</t>
  </si>
  <si>
    <t>RIDGEVIEW LESUEUR MEDICAL CENTER</t>
  </si>
  <si>
    <t>621 SOUTH FOURTH STREET</t>
  </si>
  <si>
    <t>LESUEUR</t>
  </si>
  <si>
    <t>LE SUEUR</t>
  </si>
  <si>
    <t>GENESEE</t>
  </si>
  <si>
    <t>WATERTOWN</t>
  </si>
  <si>
    <t>CABINET PEAKS MEDICAL CENTER</t>
  </si>
  <si>
    <t>209 HEALTH PARK DRIVE</t>
  </si>
  <si>
    <t>LIBBY</t>
  </si>
  <si>
    <t>SAKAKAWEA MEDICAL CENTER - CAH</t>
  </si>
  <si>
    <t>510 8TH AVENUE NE</t>
  </si>
  <si>
    <t>HAZEN</t>
  </si>
  <si>
    <t>COOPERSTOWN MEDICAL CENTER</t>
  </si>
  <si>
    <t>1200 ROBERTS AVE NE</t>
  </si>
  <si>
    <t>COOPERSTOWN</t>
  </si>
  <si>
    <t>GRIGGS</t>
  </si>
  <si>
    <t>MERCY HOSPITAL OF VALLEY CITY</t>
  </si>
  <si>
    <t>570 CHAUTAUQUA BLVD</t>
  </si>
  <si>
    <t>VALLEY CITY</t>
  </si>
  <si>
    <t>BARNES</t>
  </si>
  <si>
    <t>SANFORD BISMARCK</t>
  </si>
  <si>
    <t>300 N 7TH ST</t>
  </si>
  <si>
    <t>BISMARCK</t>
  </si>
  <si>
    <t>BURLEIGH</t>
  </si>
  <si>
    <t>ESSENTIA HEALTH-FARGO</t>
  </si>
  <si>
    <t>3000 32ND AVE SOUTH</t>
  </si>
  <si>
    <t>FARGO</t>
  </si>
  <si>
    <t>MERCY HOSPITAL OF DEVIL'S LAKE</t>
  </si>
  <si>
    <t>1031 7TH ST NE</t>
  </si>
  <si>
    <t>DEVIL'S LAKE</t>
  </si>
  <si>
    <t>JAMESTOWN REGIONAL MEDICAL CENTER</t>
  </si>
  <si>
    <t>2422 20TH ST SW</t>
  </si>
  <si>
    <t>SANFORD HILLSBORO MEDICAL CENTER - CAH</t>
  </si>
  <si>
    <t>12 THIRD STREET SOUTH EAST</t>
  </si>
  <si>
    <t>UNITY MEDICAL CENTER</t>
  </si>
  <si>
    <t>164 W 13TH STREET</t>
  </si>
  <si>
    <t>HEART OF AMERICA MEDICAL CENTER</t>
  </si>
  <si>
    <t>800 S MAIN AVE</t>
  </si>
  <si>
    <t>RUGBY</t>
  </si>
  <si>
    <t>PIERCE</t>
  </si>
  <si>
    <t>TIOGA MEDICAL CENTER</t>
  </si>
  <si>
    <t>810 N WELO ST</t>
  </si>
  <si>
    <t>TIOGA</t>
  </si>
  <si>
    <t>KENMARE COMMUNITY HOSPITAL</t>
  </si>
  <si>
    <t>317 1ST AVENUE</t>
  </si>
  <si>
    <t>KENMARE</t>
  </si>
  <si>
    <t>WARD</t>
  </si>
  <si>
    <t>TRINITY HOSPITALS</t>
  </si>
  <si>
    <t>1 W BURDICK EXPY</t>
  </si>
  <si>
    <t>MINOT</t>
  </si>
  <si>
    <t>SANFORD MEDICAL CENTER FARGO</t>
  </si>
  <si>
    <t>801 BROADWAY NORTH</t>
  </si>
  <si>
    <t>CAVALIER COUNTY MEMORIAL HOSPITAL ASSOCIATION</t>
  </si>
  <si>
    <t>909 2ND ST</t>
  </si>
  <si>
    <t>LANGDON</t>
  </si>
  <si>
    <t>CAVALIER</t>
  </si>
  <si>
    <t>REGIONS HOSPITAL</t>
  </si>
  <si>
    <t>640 JACKSON STREET</t>
  </si>
  <si>
    <t>SELECT SPECIALTY HOSPITAL - GROSSE POINTE</t>
  </si>
  <si>
    <t>468 CADIEUX RD, 3 NORTHEAST</t>
  </si>
  <si>
    <t>PARKLAND HEALTH CENTER-FARMINGTON</t>
  </si>
  <si>
    <t>1101 WEST LIBERTY STREET</t>
  </si>
  <si>
    <t>SOUTHEAST MISSOURI MENTAL HEALTH CENTER</t>
  </si>
  <si>
    <t>1010 WEST COLUMBIA STREET</t>
  </si>
  <si>
    <t>SPOONER HOSPITAL SYSTEM</t>
  </si>
  <si>
    <t>1280 CHANDLER DR</t>
  </si>
  <si>
    <t>THEDACARE MEDICAL CENTER SHAWANO INC</t>
  </si>
  <si>
    <t>100 COUNTRY ROAD B</t>
  </si>
  <si>
    <t>SHAWANO</t>
  </si>
  <si>
    <t>WESTERN WISCONSIN HEALTH</t>
  </si>
  <si>
    <t>1100 BERGSLIEN ST</t>
  </si>
  <si>
    <t>BALDIWN</t>
  </si>
  <si>
    <t>SAINT CROIX</t>
  </si>
  <si>
    <t>SANFORD TRANSPLANT CENTER</t>
  </si>
  <si>
    <t>736 BROADWAY</t>
  </si>
  <si>
    <t>5225 23RD AVE S</t>
  </si>
  <si>
    <t>VA EASTERN COLORADO HEALTHCARE SYSTEM</t>
  </si>
  <si>
    <t>1055 CLEMONT STREET</t>
  </si>
  <si>
    <t>SELECT SPECIALTY HOSPITAL - SPECTRUM HEALTH</t>
  </si>
  <si>
    <t>1840 WEALTHY STREET SE, 5TH FLOOR</t>
  </si>
  <si>
    <t>SPARROW SPECIALTY HOSPITAL</t>
  </si>
  <si>
    <t>1215 E MICHIGAN AVENUE, 8W</t>
  </si>
  <si>
    <t>705 LUNDORFF DRIVE SOUTH</t>
  </si>
  <si>
    <t>MERCY HOSPITAL – UNITY CAMPUS</t>
  </si>
  <si>
    <t>550 OSBORNE RD</t>
  </si>
  <si>
    <t>FRIDLEY</t>
  </si>
  <si>
    <t>ANOKA</t>
  </si>
  <si>
    <t>SCL HEALTH COMMUNITY HOSPITAL - NORTHGLENN</t>
  </si>
  <si>
    <t>11900 GRANT STREET</t>
  </si>
  <si>
    <t>WILLOW CREEK BEHAVIORAL HEALTH</t>
  </si>
  <si>
    <t>1351 ONTARIO RD</t>
  </si>
  <si>
    <t>SCL HEALTH COMMUNITY HOSPITAL- WESTMINSTER</t>
  </si>
  <si>
    <t>6500 WEST 104TH AVE</t>
  </si>
  <si>
    <t>BEAVER DAM COM HSPTL</t>
  </si>
  <si>
    <t>707 S UNIVERSITY AVE</t>
  </si>
  <si>
    <t>BEAVER DAM</t>
  </si>
  <si>
    <t>DODGE</t>
  </si>
  <si>
    <t>ACADIA MONTANA</t>
  </si>
  <si>
    <t>55 BASIN CREEK ROAD</t>
  </si>
  <si>
    <t>SILVER BOW</t>
  </si>
  <si>
    <t>EATING RECOVERY CENTER A BEHAVIORAL HOSPITAL</t>
  </si>
  <si>
    <t>1830 FRANKLIN STREET, SUITE 500</t>
  </si>
  <si>
    <t>KINDRED HOSPITAL - DENVER SOUTH</t>
  </si>
  <si>
    <t>2525 S DOWNING RD, 3RD FLOOR</t>
  </si>
  <si>
    <t>KINDRED HOSPITAL AURORA</t>
  </si>
  <si>
    <t>700 POTOMAC ST, 2ND FLOOR</t>
  </si>
  <si>
    <t>UNITYPOINT HEALTH MERITER</t>
  </si>
  <si>
    <t>202 S PARK ST</t>
  </si>
  <si>
    <t>MCLAREN BAY SPECIAL CARE HOSPITAL</t>
  </si>
  <si>
    <t>3250 E MIDLAND RD, SUITE 1</t>
  </si>
  <si>
    <t>DETROIT RECEIVING HOSPITAL &amp; UNIV HEALTH CENTER</t>
  </si>
  <si>
    <t>4201 ST ANTOINE ST, 3M</t>
  </si>
  <si>
    <t>VIBRA HOSPITAL OF SOUTHEASTERN MICHIGAN-DMC CAMPUS</t>
  </si>
  <si>
    <t>261 MACK AVENUE, 7TH FLOOR</t>
  </si>
  <si>
    <t>VIBRA HOSPITAL OF SOUTHEASTERN MI - TAYLOR CAMPUS</t>
  </si>
  <si>
    <t>10000 TELEGRAPH ROAD, 2ND FLOOR</t>
  </si>
  <si>
    <t>UNIVERSITY OF MICHIGAN HEALTH SYSTEM</t>
  </si>
  <si>
    <t>1500 E MEDICAL CENTER DRIVE, SPC 5474</t>
  </si>
  <si>
    <t>SELECT SPEC HOSPITAL LUKES CAMPUS</t>
  </si>
  <si>
    <t>2900 W OKLAHOMA AVE, 5TH FL</t>
  </si>
  <si>
    <t>ASCENSION SACRED HEART HOSPITAL</t>
  </si>
  <si>
    <t>401 W MOHAWK DR, SUITE 100</t>
  </si>
  <si>
    <t>TOMAHAWK</t>
  </si>
  <si>
    <t>PIONEER SPECIALTY HOSPITAL</t>
  </si>
  <si>
    <t>50 NORTH PERRY, 6TH FLOOR</t>
  </si>
  <si>
    <t>PONTIAC</t>
  </si>
  <si>
    <t>SELECT SPECIALTY HOSPITAL - WYANDOTTE, LLC</t>
  </si>
  <si>
    <t>2333 BIDDLE AVE, 8TH FLOOR</t>
  </si>
  <si>
    <t>ST AGNES HSPTL</t>
  </si>
  <si>
    <t>430 E DIVISON ST</t>
  </si>
  <si>
    <t>SELECT SPECIALTY HOSPITAL - MACOMB COUNTY</t>
  </si>
  <si>
    <t>215 NORTH AVE, SUITE 200</t>
  </si>
  <si>
    <t>SELECT SPECIALTY HOSPITAL - GRAND RAPIDS</t>
  </si>
  <si>
    <t>200 SE JEFFERSON, 5TH FLOOR</t>
  </si>
  <si>
    <t>SELECT SPECIALTY HOSPITAL - NORTHWEST DETROIT</t>
  </si>
  <si>
    <t>6071 WEST OUTER DRIVE, 7TH FLOOR</t>
  </si>
  <si>
    <t>SELECT SPECIALTY HOSPITAL - FLINT</t>
  </si>
  <si>
    <t>401 S BALLENGER, 5TH FLOOR</t>
  </si>
  <si>
    <t>FLINT</t>
  </si>
  <si>
    <t>SELECT SPECIALTY HOSPITAL - PONTIAC</t>
  </si>
  <si>
    <t>44405 WOODWARD AVENUE, 8TH FLOOR</t>
  </si>
  <si>
    <t>SELECT SPECIALTY HOSPITAL - MUSKEGON</t>
  </si>
  <si>
    <t>1700 CLINTON STREET, 2 AND 3 S FLOORS</t>
  </si>
  <si>
    <t>SELECT SPECIALTY HOSPITAL - BATTLE CREEK</t>
  </si>
  <si>
    <t>300 NORTH AVENUE, 6TH FLOOR</t>
  </si>
  <si>
    <t>SELECT SPECIALTY HOSPITAL - SAGINAW</t>
  </si>
  <si>
    <t>1447 N HARRISON, 7TH &amp; 8TH FLOOR</t>
  </si>
  <si>
    <t>SELECT SPECIALTY HOSPITAL - ANN ARBOR</t>
  </si>
  <si>
    <t>5301 E HURON RIVER DR, 7TH FL</t>
  </si>
  <si>
    <t>HURON</t>
  </si>
  <si>
    <t>ADVANCED CARE HOSPITAL OF MONTANA</t>
  </si>
  <si>
    <t>3528 GABEL ROAD</t>
  </si>
  <si>
    <t>SHERIDAN MEMORIAL HOSPITAL</t>
  </si>
  <si>
    <t>1401 WEST 5TH STREET</t>
  </si>
  <si>
    <t>2102 UNIVERSITY PARK BLVD</t>
  </si>
  <si>
    <t>ST VINCENT GENERAL HOSPITAL DISTRICT</t>
  </si>
  <si>
    <t>822 W 4TH STREET</t>
  </si>
  <si>
    <t>LEADVILLE</t>
  </si>
  <si>
    <t>WEISBROD MEMORIAL COUNTY HOSPITAL</t>
  </si>
  <si>
    <t>1208 LUTHER STREET</t>
  </si>
  <si>
    <t>EADS</t>
  </si>
  <si>
    <t>HIGHLANDS BEHAVIORAL HEALTH SYSTEM</t>
  </si>
  <si>
    <t>8565 S POPLAR WAY</t>
  </si>
  <si>
    <t>SPALDING REHABILITATION HOSPITAL</t>
  </si>
  <si>
    <t>900 POTOMAC STREET</t>
  </si>
  <si>
    <t>VIBRA LONG TERM ACUTE CARE HOSPITAL</t>
  </si>
  <si>
    <t>8451 PEARL ST</t>
  </si>
  <si>
    <t>THORNTON</t>
  </si>
  <si>
    <t>AURORA BAYCARE MED CTR</t>
  </si>
  <si>
    <t>2845 GREENBRIER RD, PO BOX 8900</t>
  </si>
  <si>
    <t>SELECT SPECIALTY HOSPITAL MADISON</t>
  </si>
  <si>
    <t>801 BRAXTON PLACE</t>
  </si>
  <si>
    <t>SELECT SPECIALTY HSPTL MILWAUKEE</t>
  </si>
  <si>
    <t>WINNEBAGO MENTAL HLTH INSTITUTE</t>
  </si>
  <si>
    <t>1400 TREFFERT DR</t>
  </si>
  <si>
    <t>MENDOTA MENTAL HLTH INSTITUTE</t>
  </si>
  <si>
    <t>301 TROY DR</t>
  </si>
  <si>
    <t>ASPIRUS MEDFORD HOSPITAL &amp; CLINICS, INC</t>
  </si>
  <si>
    <t>135 S GIBSON ST</t>
  </si>
  <si>
    <t>SAUK PRAIRIE HOSPITAL</t>
  </si>
  <si>
    <t>260 26TH STREET</t>
  </si>
  <si>
    <t>NORTH COLORADO MEDICAL CENTER</t>
  </si>
  <si>
    <t>1801 16TH STREET</t>
  </si>
  <si>
    <t>GREELEY</t>
  </si>
  <si>
    <t>WELD</t>
  </si>
  <si>
    <t>ST MARYS HOSPITAL AND MEDICAL CENTER</t>
  </si>
  <si>
    <t>2635 N 7TH STREET</t>
  </si>
  <si>
    <t>GRAND JUNCTION</t>
  </si>
  <si>
    <t>ST VINCENT HSPTL</t>
  </si>
  <si>
    <t>835 S VAN BUREN ST</t>
  </si>
  <si>
    <t>UNITYPOINT HEALTH-MERITER CHILD AND ADOLESCENT PSYCH HOSPITAL</t>
  </si>
  <si>
    <t>8001 RAYMOND RD</t>
  </si>
  <si>
    <t>WAUPUN MEM HSPTL</t>
  </si>
  <si>
    <t>620 W BROWN ST</t>
  </si>
  <si>
    <t>WAUPUN</t>
  </si>
  <si>
    <t>ST MARYS HSPTL MED CTR</t>
  </si>
  <si>
    <t>1726 SHAWANO AVE</t>
  </si>
  <si>
    <t>ST JOSEPHS HSPTL</t>
  </si>
  <si>
    <t>2661 CTY HWY I</t>
  </si>
  <si>
    <t>CHIPPEWA FALLS</t>
  </si>
  <si>
    <t>RIPON MED CTR</t>
  </si>
  <si>
    <t>933 NEWBURY ST</t>
  </si>
  <si>
    <t>UNIVERSITY OF WI HOSPITALS &amp; CLINICS AUTHORITY</t>
  </si>
  <si>
    <t>600 HIGHLAND AVENUE</t>
  </si>
  <si>
    <t>WATERTOWN REGIONAL MEDICAL CTR</t>
  </si>
  <si>
    <t>125 HOSPITAL DR</t>
  </si>
  <si>
    <t>SOUTHWEST HEALTH CENTER INC</t>
  </si>
  <si>
    <t>1400 EAST SIDE RD</t>
  </si>
  <si>
    <t>THE MONROE CLINIC</t>
  </si>
  <si>
    <t>2005 5TH STREET</t>
  </si>
  <si>
    <t>GREEN</t>
  </si>
  <si>
    <t>ROGERS MEM HOSPITAL MILWAUKEE</t>
  </si>
  <si>
    <t>11101 W LINCOLN AVE</t>
  </si>
  <si>
    <t>ROGERS MEM HSPTL</t>
  </si>
  <si>
    <t>34700 VALLEY RD</t>
  </si>
  <si>
    <t>THEDACARE MEDICAL CENTER - WAUPACA INC</t>
  </si>
  <si>
    <t>800 RIVERSIDE DRIVE</t>
  </si>
  <si>
    <t>WAUPACA</t>
  </si>
  <si>
    <t>UW HEALTH REHABILITATION HOSPITAL</t>
  </si>
  <si>
    <t>5115 N BILTMORE LN</t>
  </si>
  <si>
    <t>SCHEURER HOSPITAL</t>
  </si>
  <si>
    <t>170 N CASEVILLE RD</t>
  </si>
  <si>
    <t>PIGEON</t>
  </si>
  <si>
    <t>SPECTRUM HEALTH GERBER MEMORIAL</t>
  </si>
  <si>
    <t>212 S SULLIVAN ST</t>
  </si>
  <si>
    <t>NEWAYGO</t>
  </si>
  <si>
    <t>SPECTRUM HEALTH BIG RAPIDS HOSPITAL</t>
  </si>
  <si>
    <t>605 OAK STREET</t>
  </si>
  <si>
    <t>BIG RAPIDS</t>
  </si>
  <si>
    <t>MECOSTA</t>
  </si>
  <si>
    <t>SPECTRUM HEALTH REED CITY CAMPUS</t>
  </si>
  <si>
    <t>300 N PATTERSON, PO BOX 75</t>
  </si>
  <si>
    <t>REED CITY</t>
  </si>
  <si>
    <t>MIDMICHIGAN MEDICAL CENTER-CLARE</t>
  </si>
  <si>
    <t>703 N MCEWAN ST</t>
  </si>
  <si>
    <t>CLARE</t>
  </si>
  <si>
    <t>THREE RIVERS HEALTH</t>
  </si>
  <si>
    <t>701 S HEALTH PARKWAY</t>
  </si>
  <si>
    <t>THREE RIVERS</t>
  </si>
  <si>
    <t>COVENANT MEDICAL CENTER, COOPER</t>
  </si>
  <si>
    <t>700 COOPER</t>
  </si>
  <si>
    <t>COVENANT MEDICAL CENTER, MICHIGAN</t>
  </si>
  <si>
    <t>515 N. MICHIGAN AVE.</t>
  </si>
  <si>
    <t>HUTZEL WOMEN'S HOSPITAL</t>
  </si>
  <si>
    <t>3980 JOHN R</t>
  </si>
  <si>
    <t>CHIPPEWA COUNTY WAR MEMORIAL HOSPITAL</t>
  </si>
  <si>
    <t>500 OSBORN BLVD</t>
  </si>
  <si>
    <t>SAULT SAINTE MARIE</t>
  </si>
  <si>
    <t>BARAGA COUNTY MEMORIAL HOSPITAL</t>
  </si>
  <si>
    <t>18341 US HIGHWAY 41</t>
  </si>
  <si>
    <t>L' ANSE</t>
  </si>
  <si>
    <t>BARAGA</t>
  </si>
  <si>
    <t>ST JOSEPH MERCY HOSPITAL-SALINE</t>
  </si>
  <si>
    <t>400 W RUSSELL ST</t>
  </si>
  <si>
    <t>LAKELAND SPECIALTY HOSPITAL AT BERRIEN CENTER</t>
  </si>
  <si>
    <t>6418 DEANS HILL RD</t>
  </si>
  <si>
    <t>BERRIEN CENTER</t>
  </si>
  <si>
    <t>SWIFT COUNTY BENSON HOSPITAL</t>
  </si>
  <si>
    <t>1815 WISCONSIN AVENUE</t>
  </si>
  <si>
    <t>BENSON</t>
  </si>
  <si>
    <t>SSM HEALTH ST. MARY'S HOSPITAL - JEFFERSON CITY</t>
  </si>
  <si>
    <t>2505 MISSION DR</t>
  </si>
  <si>
    <t>JEFFERSON CITY</t>
  </si>
  <si>
    <t>COLE</t>
  </si>
  <si>
    <t>NORTH KANSAS CITY HOSPITAL</t>
  </si>
  <si>
    <t>2800 CLAY EDWARDS DRIVE NORTH</t>
  </si>
  <si>
    <t>MOSAIC MEDICAL CENTER</t>
  </si>
  <si>
    <t>705 N. COLLEGE STREET</t>
  </si>
  <si>
    <t>GENTRY</t>
  </si>
  <si>
    <t>MISSOURI BAPTIST MEDICAL CENTER</t>
  </si>
  <si>
    <t>3015 NORTH BALLAS ROAD TOWN</t>
  </si>
  <si>
    <t>LEE'S SUMMIT MEDICAL CENTER</t>
  </si>
  <si>
    <t>2100 SE BLUE PARKWAY</t>
  </si>
  <si>
    <t>LEE'S SUMMIT</t>
  </si>
  <si>
    <t>CASS REGIONAL MEDICAL CENTER</t>
  </si>
  <si>
    <t>2800 E ROCK HAVEN ROAD</t>
  </si>
  <si>
    <t>HARRISONVILLE</t>
  </si>
  <si>
    <t>PROGRESS WEST HEALTHCARE CENTER</t>
  </si>
  <si>
    <t>2 PROGRESS POINT PKWY</t>
  </si>
  <si>
    <t>O'FALLON</t>
  </si>
  <si>
    <t>CAPITAL REGION MEDICAL CENTER</t>
  </si>
  <si>
    <t>1125 MADISON</t>
  </si>
  <si>
    <t>Southeast</t>
  </si>
  <si>
    <t>California</t>
  </si>
  <si>
    <t>Texas</t>
  </si>
  <si>
    <t>Arizona</t>
  </si>
  <si>
    <t>Colorado</t>
  </si>
  <si>
    <t>Connecticut</t>
  </si>
  <si>
    <t>Washington D.C.</t>
  </si>
  <si>
    <t>Delaware</t>
  </si>
  <si>
    <t>Florida</t>
  </si>
  <si>
    <t>Georgia</t>
  </si>
  <si>
    <t>Louisiana</t>
  </si>
  <si>
    <t>Massachusetts</t>
  </si>
  <si>
    <t>Maryland</t>
  </si>
  <si>
    <t>Michigan</t>
  </si>
  <si>
    <t>Minnesota</t>
  </si>
  <si>
    <t>Missouri</t>
  </si>
  <si>
    <t>Mississippi</t>
  </si>
  <si>
    <t>Montana</t>
  </si>
  <si>
    <t>North Dakota</t>
  </si>
  <si>
    <t>New Jersey</t>
  </si>
  <si>
    <t>New York</t>
  </si>
  <si>
    <t>Pennsylvania</t>
  </si>
  <si>
    <t>South Carolina</t>
  </si>
  <si>
    <t>Virginia</t>
  </si>
  <si>
    <t>Wisconsin</t>
  </si>
  <si>
    <t>Wyoming</t>
  </si>
  <si>
    <t>Northeast</t>
  </si>
  <si>
    <t>Private</t>
  </si>
  <si>
    <t>Partnerships</t>
  </si>
  <si>
    <t>2020 Net Sales</t>
  </si>
  <si>
    <t>2019 Net Sales</t>
  </si>
  <si>
    <t>2019 Sales</t>
  </si>
  <si>
    <t>2020 Sales</t>
  </si>
  <si>
    <t>Central</t>
  </si>
  <si>
    <t>West</t>
  </si>
  <si>
    <t>UNION CORRECTIONAL RAIFORD HOSPITAL</t>
  </si>
  <si>
    <t>ADVENT HEALTH PASCO CTY</t>
  </si>
  <si>
    <t>POINCIANA MEDICAL OSCEOLA CENTER</t>
  </si>
  <si>
    <t>ASSENCION ST. VINCENT'S MEDICAL CENTER MID CITY</t>
  </si>
  <si>
    <t>ENCOMPASS HEALTH REHABILITATION HOSPITAL MARION CTY</t>
  </si>
  <si>
    <t>WINNIE PALMER HOSPITAL ORANGE</t>
  </si>
  <si>
    <t>ST JOSEPH'S WOMEN'S HILLS</t>
  </si>
  <si>
    <t>PALM MEDICAL CENTER</t>
  </si>
  <si>
    <t>CHARLES MEDICAL CENTER</t>
  </si>
  <si>
    <t>CUSTOMER NAME</t>
  </si>
  <si>
    <t>Government</t>
  </si>
  <si>
    <t>Academic</t>
  </si>
  <si>
    <t>Growth $</t>
  </si>
  <si>
    <t>Growth %</t>
  </si>
  <si>
    <t>Customers</t>
  </si>
  <si>
    <t>Grand Totals</t>
  </si>
  <si>
    <t>COMPASSION HEALTH HOSPITAL</t>
  </si>
  <si>
    <t>COSMETIC SURGERY MEDICAL CENTER</t>
  </si>
  <si>
    <t>WEST FLORIDA PLASTICS &amp; COSMETIC SURGERY</t>
  </si>
  <si>
    <t>FLORIDA ELDER CARE MEDICAL CENTER</t>
  </si>
  <si>
    <t>ENCOMPASS GERIATRIC CENTER</t>
  </si>
  <si>
    <t>NEAR TERM CARE</t>
  </si>
  <si>
    <t>FLORIDA PLASTIC / COSMETIC CLINIC</t>
  </si>
  <si>
    <t>SENIOR PATIENT HOSPITAL</t>
  </si>
  <si>
    <t>RIVERSIDE ELDER CENTER</t>
  </si>
  <si>
    <t xml:space="preserve">RANKIN PLASTIC &amp; COSMETIC HEALTH </t>
  </si>
  <si>
    <t>AVAIL LAKE ELDER HOSPITAL</t>
  </si>
  <si>
    <t>DAUTERIVE GERIATRIC HOSPITAL</t>
  </si>
  <si>
    <t>HOUMA BOTOX/PLASTICS CENTER</t>
  </si>
  <si>
    <t>SENIOR PATIENT CENTER OF ALEXANDRIA</t>
  </si>
  <si>
    <t>RAPID ELDER REHABILITATION</t>
  </si>
  <si>
    <t>ST. ANNE GERIATRIC GENERAL HOSPITAL</t>
  </si>
  <si>
    <t>AVOYELLES BEAUTY AND PLASTICS</t>
  </si>
  <si>
    <t>WEST FLORIDA SENIOR REHABILITATION INSTITUTE</t>
  </si>
  <si>
    <t>DELRAY CHILD TRAUMA SURGERY CENTER</t>
  </si>
  <si>
    <t>STATE NAME</t>
  </si>
  <si>
    <t>REGION</t>
  </si>
  <si>
    <t>STATE_ACR</t>
  </si>
  <si>
    <t xml:space="preserve">Region </t>
  </si>
  <si>
    <t>Sum of 2020 Net Sales</t>
  </si>
  <si>
    <t>Row Labels</t>
  </si>
  <si>
    <t>Grand Total</t>
  </si>
  <si>
    <t>Type</t>
  </si>
  <si>
    <t xml:space="preserve"> 2019 Net Sales</t>
  </si>
  <si>
    <t xml:space="preserve"> 2020 Net Sales</t>
  </si>
  <si>
    <t>Column Labels</t>
  </si>
  <si>
    <t>Growth</t>
  </si>
  <si>
    <t>Sum of Growth</t>
  </si>
  <si>
    <t>Key Accounts</t>
  </si>
  <si>
    <t>Key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</si>
</sst>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8" formatCode="_([$$-409]* #,##0_);_([$$-409]* \(#,##0\);_([$$-409]* &quot;-&quot;_);_(@_)"/>
    <numFmt numFmtId="177" formatCode="_([$$-409]* #,##0_);_([$$-409]* \(#,##0\);_([$$-409]* &quot;-&quot;??_);_(@_)"/>
    <numFmt numFmtId="178" formatCode="\$#0.0,,&quot;M&quot;;\(\$#0.0,,&quot;M&quot;\);&quot;-&quot;"/>
    <numFmt numFmtId="179" formatCode="#,##0.000000_);[Red]\(#,##0.0000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264"/>
        <bgColor indexed="64"/>
      </patternFill>
    </fill>
    <fill>
      <patternFill patternType="solid">
        <fgColor rgb="FFE7E8E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9" fontId="2" fillId="3" borderId="4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168" fontId="2" fillId="3" borderId="4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  <xf numFmtId="177" fontId="0" fillId="0" borderId="0" xfId="0" applyNumberFormat="1"/>
    <xf numFmtId="0" fontId="0" fillId="0" borderId="0" xfId="0" applyAlignment="1">
      <alignment horizontal="left" indent="1"/>
    </xf>
    <xf numFmtId="178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27"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32" formatCode="_(&quot;Rs&quot;* #,##0_);_(&quot;Rs&quot;* \(#,##0\);_(&quot;Rs&quot;* &quot;-&quot;_);_(@_)"/>
    </dxf>
    <dxf>
      <numFmt numFmtId="32" formatCode="_(&quot;Rs&quot;* #,##0_);_(&quot;Rs&quot;* \(#,##0\);_(&quot;Rs&quot;* &quot;-&quot;_);_(@_)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78" formatCode="\$#0.0,,&quot;M&quot;;\(\$#0.0,,&quot;M&quot;\);&quot;-&quot;"/>
    </dxf>
    <dxf>
      <numFmt numFmtId="168" formatCode="_([$$-409]* #,##0_);_([$$-409]* \(#,##0\);_([$$-409]* &quot;-&quot;_);_(@_)"/>
    </dxf>
    <dxf>
      <numFmt numFmtId="177" formatCode="_([$$-409]* #,##0_);_([$$-409]* \(#,##0\);_([$$-409]* &quot;-&quot;??_);_(@_)"/>
    </dxf>
    <dxf>
      <numFmt numFmtId="168" formatCode="_([$$-409]* #,##0_);_([$$-409]* \(#,##0\);_([$$-409]* &quot;-&quot;_);_(@_)"/>
    </dxf>
  </dxfs>
  <tableStyles count="0" defaultTableStyle="TableStyleMedium2" defaultPivotStyle="PivotStyleLight16"/>
  <colors>
    <mruColors>
      <color rgb="FF4EFFBB"/>
      <color rgb="FF00A264"/>
      <color rgb="FF00C077"/>
      <color rgb="FFE7E8EF"/>
      <color rgb="FFB9FFE4"/>
      <color rgb="FF302C58"/>
      <color rgb="FF302C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[MedTron_vSFdataset.xlsx]2_Owner!PivotTable1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'2_Owner'!$B$3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'2_Owner'!$A$4:$A$8</c:f>
              <c:strCache>
                <c:ptCount val="4"/>
                <c:pt idx="0">
                  <c:v>Private</c:v>
                </c:pt>
                <c:pt idx="1">
                  <c:v>Partnerships</c:v>
                </c:pt>
                <c:pt idx="2">
                  <c:v>Government</c:v>
                </c:pt>
                <c:pt idx="3">
                  <c:v>Academic</c:v>
                </c:pt>
              </c:strCache>
            </c:strRef>
          </c:cat>
          <c:val>
            <c:numRef>
              <c:f>'2_Owner'!$B$4:$B$8</c:f>
              <c:numCache>
                <c:formatCode>_([$$-409]* #,##0_);_([$$-409]* \(#,##0\);_([$$-409]* "-"_);_(@_)</c:formatCode>
                <c:ptCount val="4"/>
                <c:pt idx="0">
                  <c:v>311943526.22738755</c:v>
                </c:pt>
                <c:pt idx="1">
                  <c:v>146402955.30965352</c:v>
                </c:pt>
                <c:pt idx="2">
                  <c:v>85407696.471751019</c:v>
                </c:pt>
                <c:pt idx="3">
                  <c:v>7308528.4403855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D-1B49-8EA2-189299D0D4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[MedTron_vSFdataset.xlsx]2_Type!PivotTable3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Sales 2020</a:t>
            </a:r>
            <a:r>
              <a:rPr lang="en-US" baseline="0"/>
              <a:t>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'2_Type'!$B$3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'2_Type'!$A$4:$A$14</c:f>
              <c:strCache>
                <c:ptCount val="10"/>
                <c:pt idx="0">
                  <c:v>CHILDREN</c:v>
                </c:pt>
                <c:pt idx="1">
                  <c:v>CHRONIC DISEASE</c:v>
                </c:pt>
                <c:pt idx="2">
                  <c:v>CRITICAL ACCESS</c:v>
                </c:pt>
                <c:pt idx="3">
                  <c:v>GENERAL ACUTE CARE</c:v>
                </c:pt>
                <c:pt idx="4">
                  <c:v>LONG TERM CARE</c:v>
                </c:pt>
                <c:pt idx="5">
                  <c:v>MILITARY</c:v>
                </c:pt>
                <c:pt idx="6">
                  <c:v>NEAR TERM CARE</c:v>
                </c:pt>
                <c:pt idx="7">
                  <c:v>REHABILITATION</c:v>
                </c:pt>
                <c:pt idx="8">
                  <c:v>SPECIAL</c:v>
                </c:pt>
                <c:pt idx="9">
                  <c:v>WOMEN</c:v>
                </c:pt>
              </c:strCache>
            </c:strRef>
          </c:cat>
          <c:val>
            <c:numRef>
              <c:f>'2_Type'!$B$4:$B$14</c:f>
              <c:numCache>
                <c:formatCode>_([$$-409]* #,##0_);_([$$-409]* \(#,##0\);_([$$-409]* "-"??_);_(@_)</c:formatCode>
                <c:ptCount val="10"/>
                <c:pt idx="0">
                  <c:v>10800717.525960498</c:v>
                </c:pt>
                <c:pt idx="1">
                  <c:v>678378.11907000002</c:v>
                </c:pt>
                <c:pt idx="2">
                  <c:v>77333223.583241016</c:v>
                </c:pt>
                <c:pt idx="3">
                  <c:v>342458382.02964187</c:v>
                </c:pt>
                <c:pt idx="4">
                  <c:v>30903070.982509505</c:v>
                </c:pt>
                <c:pt idx="5">
                  <c:v>8759941.7160240002</c:v>
                </c:pt>
                <c:pt idx="6">
                  <c:v>47104962.595406994</c:v>
                </c:pt>
                <c:pt idx="7">
                  <c:v>27763448.450487003</c:v>
                </c:pt>
                <c:pt idx="8">
                  <c:v>5040851.7096095001</c:v>
                </c:pt>
                <c:pt idx="9">
                  <c:v>219729.73722750007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5-6448-8749-4566A7C739A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[MedTron_vSFdataset.xlsx]3_4_YoY Chart Growth Chart!PivotTable5</c:name>
    <c:fmtId val="0"/>
  </c:pivotSource>
  <c:chart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16315101080592"/>
          <c:y val="4.3564356435643561E-2"/>
          <c:w val="0.73970768704079215"/>
          <c:h val="0.864561315974117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'3_4_YoY Chart Growth Chart'!$B$3</c:f>
              <c:strCache>
                <c:ptCount val="1"/>
                <c:pt idx="0">
                  <c:v> 2020 Net Sales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'3_4_YoY Chart Growth Chart'!$A$4:$A$8</c:f>
              <c:strCache>
                <c:ptCount val="4"/>
                <c:pt idx="0">
                  <c:v>Central</c:v>
                </c:pt>
                <c:pt idx="1">
                  <c:v>Northeast</c:v>
                </c:pt>
                <c:pt idx="2">
                  <c:v>Southeast</c:v>
                </c:pt>
                <c:pt idx="3">
                  <c:v>West</c:v>
                </c:pt>
              </c:strCache>
            </c:strRef>
          </c:cat>
          <c:val>
            <c:numRef>
              <c:f>'3_4_YoY Chart Growth Chart'!$B$4:$B$8</c:f>
              <c:numCache>
                <c:formatCode>\$#0.0,,"M";\(\$#0.0,,"M"\);"-"</c:formatCode>
                <c:ptCount val="4"/>
                <c:pt idx="0">
                  <c:v>290348796.81055313</c:v>
                </c:pt>
                <c:pt idx="1">
                  <c:v>96121455.655852571</c:v>
                </c:pt>
                <c:pt idx="2">
                  <c:v>118297205.77282003</c:v>
                </c:pt>
                <c:pt idx="3">
                  <c:v>46295248.209952004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1-3144-926E-F7B84A4AB895}"/>
            </c:ext>
          </c:extLst>
        </c:ser>
        <c:ser>
          <c:idx val="1"/>
          <c:order val="1"/>
          <c:tx>
            <c:strRef>
              <c:f>'3_4_YoY Chart Growth Chart'!$C$3</c:f>
              <c:strCache>
                <c:ptCount val="1"/>
                <c:pt idx="0">
                  <c:v> 2019 Net Sales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'3_4_YoY Chart Growth Chart'!$A$4:$A$8</c:f>
              <c:strCache>
                <c:ptCount val="4"/>
                <c:pt idx="0">
                  <c:v>Central</c:v>
                </c:pt>
                <c:pt idx="1">
                  <c:v>Northeast</c:v>
                </c:pt>
                <c:pt idx="2">
                  <c:v>Southeast</c:v>
                </c:pt>
                <c:pt idx="3">
                  <c:v>West</c:v>
                </c:pt>
              </c:strCache>
            </c:strRef>
          </c:cat>
          <c:val>
            <c:numRef>
              <c:f>'3_4_YoY Chart Growth Chart'!$C$4:$C$8</c:f>
              <c:numCache>
                <c:formatCode>\$#0.0,,"M";\(\$#0.0,,"M"\);"-"</c:formatCode>
                <c:ptCount val="4"/>
                <c:pt idx="0">
                  <c:v>26987332.3204</c:v>
                </c:pt>
                <c:pt idx="1">
                  <c:v>148289965.20214999</c:v>
                </c:pt>
                <c:pt idx="2">
                  <c:v>53312129.692000017</c:v>
                </c:pt>
                <c:pt idx="3">
                  <c:v>57869060.262440011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1-3144-926E-F7B84A4AB8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619439"/>
        <c:axId val="821957583"/>
      </c:barChart>
      <c:catAx>
        <c:axId val="85261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21957583"/>
        <c:crosses val="autoZero"/>
        <c:auto val="1"/>
        <c:lblAlgn val="ctr"/>
        <c:lblOffset val="100"/>
        <c:noMultiLvlLbl val="0"/>
      </c:catAx>
      <c:valAx>
        <c:axId val="821957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0.0,,&quot;M&quot;;\(\$#0.0,,&quot;M&quot;\);&quot;-&quot;" sourceLinked="1"/>
        <c:majorTickMark val="none"/>
        <c:minorTickMark val="none"/>
        <c:tickLblPos val="nextTo"/>
        <c:crossAx val="85261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987306770600171"/>
          <c:y val="4.9640008234264836E-2"/>
          <c:w val="0.29045123445005894"/>
          <c:h val="0.115649578501546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[MedTron_vSFdataset.xlsx]3_4_YoY Chart Growth Chart!PivotTable6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'3_4_YoY Chart Growth Chart'!$B$26:$B$27</c:f>
              <c:strCache>
                <c:ptCount val="1"/>
                <c:pt idx="0">
                  <c:v>Private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'3_4_YoY Chart Growth Chart'!$A$28:$A$44</c:f>
              <c:multiLvlStrCache>
                <c:ptCount val="14"/>
                <c:lvl>
                  <c:pt idx="0">
                    <c:v>WI</c:v>
                  </c:pt>
                  <c:pt idx="1">
                    <c:v>MO</c:v>
                  </c:pt>
                  <c:pt idx="2">
                    <c:v>MN</c:v>
                  </c:pt>
                  <c:pt idx="3">
                    <c:v>CO</c:v>
                  </c:pt>
                  <c:pt idx="4">
                    <c:v>ND</c:v>
                  </c:pt>
                  <c:pt idx="5">
                    <c:v>TX</c:v>
                  </c:pt>
                  <c:pt idx="6">
                    <c:v>MT</c:v>
                  </c:pt>
                  <c:pt idx="7">
                    <c:v>WY</c:v>
                  </c:pt>
                  <c:pt idx="8">
                    <c:v>FL</c:v>
                  </c:pt>
                  <c:pt idx="9">
                    <c:v>LA</c:v>
                  </c:pt>
                  <c:pt idx="10">
                    <c:v>GA</c:v>
                  </c:pt>
                  <c:pt idx="11">
                    <c:v>MS</c:v>
                  </c:pt>
                  <c:pt idx="12">
                    <c:v>VA</c:v>
                  </c:pt>
                  <c:pt idx="13">
                    <c:v>SC</c:v>
                  </c:pt>
                </c:lvl>
                <c:lvl>
                  <c:pt idx="0">
                    <c:v>Central</c:v>
                  </c:pt>
                  <c:pt idx="8">
                    <c:v>Southeast</c:v>
                  </c:pt>
                </c:lvl>
              </c:multiLvlStrCache>
            </c:multiLvlStrRef>
          </c:cat>
          <c:val>
            <c:numRef>
              <c:f>'3_4_YoY Chart Growth Chart'!$B$28:$B$44</c:f>
              <c:numCache>
                <c:formatCode>\$#0.0,,"M";\(\$#0.0,,"M"\);"-"</c:formatCode>
                <c:ptCount val="14"/>
                <c:pt idx="0">
                  <c:v>77200005.034217015</c:v>
                </c:pt>
                <c:pt idx="1">
                  <c:v>44820779.748631008</c:v>
                </c:pt>
                <c:pt idx="2">
                  <c:v>15545735.204597</c:v>
                </c:pt>
                <c:pt idx="3">
                  <c:v>17923147.636081003</c:v>
                </c:pt>
                <c:pt idx="4">
                  <c:v>19666983.904742002</c:v>
                </c:pt>
                <c:pt idx="5">
                  <c:v>13972974.655917</c:v>
                </c:pt>
                <c:pt idx="6">
                  <c:v>3433104.1790499999</c:v>
                </c:pt>
                <c:pt idx="8">
                  <c:v>1797610.4712439999</c:v>
                </c:pt>
                <c:pt idx="10">
                  <c:v>1238787.925508</c:v>
                </c:pt>
                <c:pt idx="12">
                  <c:v>519174.97407200007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24-C44F-A1EF-908291D75730}"/>
            </c:ext>
          </c:extLst>
        </c:ser>
        <c:ser>
          <c:idx val="1"/>
          <c:order val="1"/>
          <c:tx>
            <c:strRef>
              <c:f>'3_4_YoY Chart Growth Chart'!$C$26:$C$27</c:f>
              <c:strCache>
                <c:ptCount val="1"/>
                <c:pt idx="0">
                  <c:v>Partnerships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'3_4_YoY Chart Growth Chart'!$A$28:$A$44</c:f>
              <c:multiLvlStrCache>
                <c:ptCount val="14"/>
                <c:lvl>
                  <c:pt idx="0">
                    <c:v>WI</c:v>
                  </c:pt>
                  <c:pt idx="1">
                    <c:v>MO</c:v>
                  </c:pt>
                  <c:pt idx="2">
                    <c:v>MN</c:v>
                  </c:pt>
                  <c:pt idx="3">
                    <c:v>CO</c:v>
                  </c:pt>
                  <c:pt idx="4">
                    <c:v>ND</c:v>
                  </c:pt>
                  <c:pt idx="5">
                    <c:v>TX</c:v>
                  </c:pt>
                  <c:pt idx="6">
                    <c:v>MT</c:v>
                  </c:pt>
                  <c:pt idx="7">
                    <c:v>WY</c:v>
                  </c:pt>
                  <c:pt idx="8">
                    <c:v>FL</c:v>
                  </c:pt>
                  <c:pt idx="9">
                    <c:v>LA</c:v>
                  </c:pt>
                  <c:pt idx="10">
                    <c:v>GA</c:v>
                  </c:pt>
                  <c:pt idx="11">
                    <c:v>MS</c:v>
                  </c:pt>
                  <c:pt idx="12">
                    <c:v>VA</c:v>
                  </c:pt>
                  <c:pt idx="13">
                    <c:v>SC</c:v>
                  </c:pt>
                </c:lvl>
                <c:lvl>
                  <c:pt idx="0">
                    <c:v>Central</c:v>
                  </c:pt>
                  <c:pt idx="8">
                    <c:v>Southeast</c:v>
                  </c:pt>
                </c:lvl>
              </c:multiLvlStrCache>
            </c:multiLvlStrRef>
          </c:cat>
          <c:val>
            <c:numRef>
              <c:f>'3_4_YoY Chart Growth Chart'!$C$28:$C$44</c:f>
              <c:numCache>
                <c:formatCode>\$#0.0,,"M";\(\$#0.0,,"M"\);"-"</c:formatCode>
                <c:ptCount val="14"/>
                <c:pt idx="0">
                  <c:v>5196417.8587750001</c:v>
                </c:pt>
                <c:pt idx="1">
                  <c:v>4766770.5768599994</c:v>
                </c:pt>
                <c:pt idx="2">
                  <c:v>597557.46831299993</c:v>
                </c:pt>
                <c:pt idx="3">
                  <c:v>757810.38182699995</c:v>
                </c:pt>
                <c:pt idx="4">
                  <c:v>1192393.7450069999</c:v>
                </c:pt>
                <c:pt idx="5">
                  <c:v>2142692.508928</c:v>
                </c:pt>
                <c:pt idx="6">
                  <c:v>2838134.2094629998</c:v>
                </c:pt>
                <c:pt idx="7">
                  <c:v>1426214.3614010001</c:v>
                </c:pt>
                <c:pt idx="8">
                  <c:v>32344557.077900004</c:v>
                </c:pt>
                <c:pt idx="9">
                  <c:v>16524837.581816003</c:v>
                </c:pt>
                <c:pt idx="10">
                  <c:v>4636157.420004</c:v>
                </c:pt>
                <c:pt idx="11">
                  <c:v>2725096.2785399999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24-C44F-A1EF-908291D75730}"/>
            </c:ext>
          </c:extLst>
        </c:ser>
        <c:ser>
          <c:idx val="2"/>
          <c:order val="2"/>
          <c:tx>
            <c:strRef>
              <c:f>'3_4_YoY Chart Growth Chart'!$D$26:$D$27</c:f>
              <c:strCache>
                <c:ptCount val="1"/>
                <c:pt idx="0">
                  <c:v>Academic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'3_4_YoY Chart Growth Chart'!$A$28:$A$44</c:f>
              <c:multiLvlStrCache>
                <c:ptCount val="14"/>
                <c:lvl>
                  <c:pt idx="0">
                    <c:v>WI</c:v>
                  </c:pt>
                  <c:pt idx="1">
                    <c:v>MO</c:v>
                  </c:pt>
                  <c:pt idx="2">
                    <c:v>MN</c:v>
                  </c:pt>
                  <c:pt idx="3">
                    <c:v>CO</c:v>
                  </c:pt>
                  <c:pt idx="4">
                    <c:v>ND</c:v>
                  </c:pt>
                  <c:pt idx="5">
                    <c:v>TX</c:v>
                  </c:pt>
                  <c:pt idx="6">
                    <c:v>MT</c:v>
                  </c:pt>
                  <c:pt idx="7">
                    <c:v>WY</c:v>
                  </c:pt>
                  <c:pt idx="8">
                    <c:v>FL</c:v>
                  </c:pt>
                  <c:pt idx="9">
                    <c:v>LA</c:v>
                  </c:pt>
                  <c:pt idx="10">
                    <c:v>GA</c:v>
                  </c:pt>
                  <c:pt idx="11">
                    <c:v>MS</c:v>
                  </c:pt>
                  <c:pt idx="12">
                    <c:v>VA</c:v>
                  </c:pt>
                  <c:pt idx="13">
                    <c:v>SC</c:v>
                  </c:pt>
                </c:lvl>
                <c:lvl>
                  <c:pt idx="0">
                    <c:v>Central</c:v>
                  </c:pt>
                  <c:pt idx="8">
                    <c:v>Southeast</c:v>
                  </c:pt>
                </c:lvl>
              </c:multiLvlStrCache>
            </c:multiLvlStrRef>
          </c:cat>
          <c:val>
            <c:numRef>
              <c:f>'3_4_YoY Chart Growth Chart'!$D$28:$D$44</c:f>
              <c:numCache>
                <c:formatCode>\$#0.0,,"M";\(\$#0.0,,"M"\);"-"</c:formatCode>
                <c:ptCount val="14"/>
                <c:pt idx="0">
                  <c:v>602143.2926990001</c:v>
                </c:pt>
                <c:pt idx="1">
                  <c:v>566865.54995399981</c:v>
                </c:pt>
                <c:pt idx="2">
                  <c:v>618976.64852400008</c:v>
                </c:pt>
                <c:pt idx="3">
                  <c:v>714565.58150300011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24-C44F-A1EF-908291D75730}"/>
            </c:ext>
          </c:extLst>
        </c:ser>
        <c:ser>
          <c:idx val="3"/>
          <c:order val="3"/>
          <c:tx>
            <c:strRef>
              <c:f>'3_4_YoY Chart Growth Chart'!$E$26:$E$27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'3_4_YoY Chart Growth Chart'!$A$28:$A$44</c:f>
              <c:multiLvlStrCache>
                <c:ptCount val="14"/>
                <c:lvl>
                  <c:pt idx="0">
                    <c:v>WI</c:v>
                  </c:pt>
                  <c:pt idx="1">
                    <c:v>MO</c:v>
                  </c:pt>
                  <c:pt idx="2">
                    <c:v>MN</c:v>
                  </c:pt>
                  <c:pt idx="3">
                    <c:v>CO</c:v>
                  </c:pt>
                  <c:pt idx="4">
                    <c:v>ND</c:v>
                  </c:pt>
                  <c:pt idx="5">
                    <c:v>TX</c:v>
                  </c:pt>
                  <c:pt idx="6">
                    <c:v>MT</c:v>
                  </c:pt>
                  <c:pt idx="7">
                    <c:v>WY</c:v>
                  </c:pt>
                  <c:pt idx="8">
                    <c:v>FL</c:v>
                  </c:pt>
                  <c:pt idx="9">
                    <c:v>LA</c:v>
                  </c:pt>
                  <c:pt idx="10">
                    <c:v>GA</c:v>
                  </c:pt>
                  <c:pt idx="11">
                    <c:v>MS</c:v>
                  </c:pt>
                  <c:pt idx="12">
                    <c:v>VA</c:v>
                  </c:pt>
                  <c:pt idx="13">
                    <c:v>SC</c:v>
                  </c:pt>
                </c:lvl>
                <c:lvl>
                  <c:pt idx="0">
                    <c:v>Central</c:v>
                  </c:pt>
                  <c:pt idx="8">
                    <c:v>Southeast</c:v>
                  </c:pt>
                </c:lvl>
              </c:multiLvlStrCache>
            </c:multiLvlStrRef>
          </c:cat>
          <c:val>
            <c:numRef>
              <c:f>'3_4_YoY Chart Growth Chart'!$E$28:$E$44</c:f>
              <c:numCache>
                <c:formatCode>\$#0.0,,"M";\(\$#0.0,,"M"\);"-"</c:formatCode>
                <c:ptCount val="14"/>
                <c:pt idx="0">
                  <c:v>7592575.8353639999</c:v>
                </c:pt>
                <c:pt idx="1">
                  <c:v>18922461.716222994</c:v>
                </c:pt>
                <c:pt idx="2">
                  <c:v>7803931.1714400006</c:v>
                </c:pt>
                <c:pt idx="3">
                  <c:v>5143490.2164099989</c:v>
                </c:pt>
                <c:pt idx="4">
                  <c:v>1929543.1397250001</c:v>
                </c:pt>
                <c:pt idx="5">
                  <c:v>4394553.2900629994</c:v>
                </c:pt>
                <c:pt idx="6">
                  <c:v>1433849.6099100001</c:v>
                </c:pt>
                <c:pt idx="7">
                  <c:v>2157786.9645290002</c:v>
                </c:pt>
                <c:pt idx="8">
                  <c:v>230286.62098400004</c:v>
                </c:pt>
                <c:pt idx="9">
                  <c:v>2619637.1011320003</c:v>
                </c:pt>
                <c:pt idx="10">
                  <c:v>1081965.0442319999</c:v>
                </c:pt>
                <c:pt idx="11">
                  <c:v>501268.53786799998</c:v>
                </c:pt>
                <c:pt idx="12">
                  <c:v>163069.51591199992</c:v>
                </c:pt>
                <c:pt idx="13">
                  <c:v>602627.53160799993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24-C44F-A1EF-908291D75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877790607"/>
        <c:axId val="877780319"/>
      </c:barChart>
      <c:catAx>
        <c:axId val="87779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77780319"/>
        <c:crosses val="autoZero"/>
        <c:auto val="1"/>
        <c:lblAlgn val="ctr"/>
        <c:lblOffset val="100"/>
        <c:noMultiLvlLbl val="0"/>
      </c:catAx>
      <c:valAx>
        <c:axId val="87778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0.0,,&quot;M&quot;;\(\$#0.0,,&quot;M&quot;\);&quot;-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87779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958850</xdr:colOff>
      <xdr:row>12</xdr:row>
      <xdr:rowOff>57150</xdr:rowOff>
    </xdr:from>
    <xdr:to>
      <xdr:col>7</xdr:col>
      <xdr:colOff>19050</xdr:colOff>
      <xdr:row>26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3D10C8-3678-434C-B991-E8534436D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12</xdr:row>
      <xdr:rowOff>57150</xdr:rowOff>
    </xdr:from>
    <xdr:to>
      <xdr:col>10</xdr:col>
      <xdr:colOff>63500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0BF0AD-89F6-034E-ABAD-670EF135F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152400</xdr:rowOff>
    </xdr:from>
    <xdr:to>
      <xdr:col>11</xdr:col>
      <xdr:colOff>165100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1BFBE-2B81-BC44-86C5-8D0A082A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361949</xdr:colOff>
      <xdr:row>24</xdr:row>
      <xdr:rowOff>177800</xdr:rowOff>
    </xdr:from>
    <xdr:to>
      <xdr:col>14</xdr:col>
      <xdr:colOff>154877</xdr:colOff>
      <xdr:row>45</xdr:row>
      <xdr:rowOff>108414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7EF10D-2E11-DE4D-A199-19FDA6C2B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503775</xdr:colOff>
      <xdr:row>3</xdr:row>
      <xdr:rowOff>41274</xdr:rowOff>
    </xdr:from>
    <xdr:to>
      <xdr:col>2</xdr:col>
      <xdr:colOff>760601</xdr:colOff>
      <xdr:row>4</xdr:row>
      <xdr:rowOff>66783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E1F469E-1F72-46FB-9E3E-2A9A1887170B}"/>
            </a:ext>
          </a:extLst>
        </xdr:cNvPr>
        <xdr:cNvSpPr/>
      </xdr:nvSpPr>
      <xdr:spPr>
        <a:xfrm rot="10800000">
          <a:off x="2427825" y="584199"/>
          <a:ext cx="256826" cy="206484"/>
        </a:xfrm>
        <a:prstGeom prst="triangle">
          <a:avLst/>
        </a:prstGeom>
        <a:solidFill>
          <a:srgbClr val="4EFFB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276225</xdr:colOff>
      <xdr:row>1</xdr:row>
      <xdr:rowOff>163512</xdr:rowOff>
    </xdr:from>
    <xdr:ext cx="77861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DD7250-A156-43C2-A434-C7C2B47A9DD4}"/>
            </a:ext>
          </a:extLst>
        </xdr:cNvPr>
        <xdr:cNvSpPr txBox="1"/>
      </xdr:nvSpPr>
      <xdr:spPr>
        <a:xfrm>
          <a:off x="2200932" y="347443"/>
          <a:ext cx="778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COUNTIFS</a:t>
          </a:r>
        </a:p>
      </xdr:txBody>
    </xdr:sp>
    <xdr:clientData/>
  </xdr:oneCellAnchor>
  <xdr:twoCellAnchor>
    <xdr:from>
      <xdr:col>3</xdr:col>
      <xdr:colOff>486352</xdr:colOff>
      <xdr:row>3</xdr:row>
      <xdr:rowOff>41274</xdr:rowOff>
    </xdr:from>
    <xdr:to>
      <xdr:col>3</xdr:col>
      <xdr:colOff>730478</xdr:colOff>
      <xdr:row>4</xdr:row>
      <xdr:rowOff>66783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394E2A9E-AA86-48FF-B317-10BEFE952473}"/>
            </a:ext>
          </a:extLst>
        </xdr:cNvPr>
        <xdr:cNvSpPr/>
      </xdr:nvSpPr>
      <xdr:spPr>
        <a:xfrm rot="10800000">
          <a:off x="3505777" y="584199"/>
          <a:ext cx="244126" cy="206484"/>
        </a:xfrm>
        <a:prstGeom prst="triangle">
          <a:avLst/>
        </a:prstGeom>
        <a:solidFill>
          <a:srgbClr val="4EFFB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323850</xdr:colOff>
      <xdr:row>1</xdr:row>
      <xdr:rowOff>163512</xdr:rowOff>
    </xdr:from>
    <xdr:ext cx="63581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07ACD6-FD11-4447-934F-7E86AF10E2C6}"/>
            </a:ext>
          </a:extLst>
        </xdr:cNvPr>
        <xdr:cNvSpPr txBox="1"/>
      </xdr:nvSpPr>
      <xdr:spPr>
        <a:xfrm>
          <a:off x="3345574" y="347443"/>
          <a:ext cx="6358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SUMIFS</a:t>
          </a:r>
        </a:p>
      </xdr:txBody>
    </xdr:sp>
    <xdr:clientData/>
  </xdr:oneCellAnchor>
  <xdr:twoCellAnchor>
    <xdr:from>
      <xdr:col>4</xdr:col>
      <xdr:colOff>454602</xdr:colOff>
      <xdr:row>3</xdr:row>
      <xdr:rowOff>28573</xdr:rowOff>
    </xdr:from>
    <xdr:to>
      <xdr:col>4</xdr:col>
      <xdr:colOff>705078</xdr:colOff>
      <xdr:row>4</xdr:row>
      <xdr:rowOff>66782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94FA1D5A-C6EE-4C5A-A5FD-4AF8F6E53CDA}"/>
            </a:ext>
          </a:extLst>
        </xdr:cNvPr>
        <xdr:cNvSpPr/>
      </xdr:nvSpPr>
      <xdr:spPr>
        <a:xfrm rot="10800000">
          <a:off x="4569402" y="571498"/>
          <a:ext cx="250476" cy="219184"/>
        </a:xfrm>
        <a:prstGeom prst="triangle">
          <a:avLst/>
        </a:prstGeom>
        <a:solidFill>
          <a:srgbClr val="4EFFB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295275</xdr:colOff>
      <xdr:row>1</xdr:row>
      <xdr:rowOff>163512</xdr:rowOff>
    </xdr:from>
    <xdr:ext cx="63581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F4DC616-3389-480C-969A-BCA77734C445}"/>
            </a:ext>
          </a:extLst>
        </xdr:cNvPr>
        <xdr:cNvSpPr txBox="1"/>
      </xdr:nvSpPr>
      <xdr:spPr>
        <a:xfrm>
          <a:off x="4414016" y="347443"/>
          <a:ext cx="6358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SUMIFS</a:t>
          </a:r>
        </a:p>
      </xdr:txBody>
    </xdr:sp>
    <xdr:clientData/>
  </xdr:oneCellAnchor>
  <xdr:twoCellAnchor>
    <xdr:from>
      <xdr:col>5</xdr:col>
      <xdr:colOff>371458</xdr:colOff>
      <xdr:row>3</xdr:row>
      <xdr:rowOff>31749</xdr:rowOff>
    </xdr:from>
    <xdr:to>
      <xdr:col>5</xdr:col>
      <xdr:colOff>621934</xdr:colOff>
      <xdr:row>4</xdr:row>
      <xdr:rowOff>66783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F920FE59-B28B-437C-BC36-6AED19EB4E5B}"/>
            </a:ext>
          </a:extLst>
        </xdr:cNvPr>
        <xdr:cNvSpPr/>
      </xdr:nvSpPr>
      <xdr:spPr>
        <a:xfrm rot="10800000">
          <a:off x="5581633" y="574674"/>
          <a:ext cx="250476" cy="216009"/>
        </a:xfrm>
        <a:prstGeom prst="triangle">
          <a:avLst/>
        </a:prstGeom>
        <a:solidFill>
          <a:srgbClr val="4EFFB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257175</xdr:colOff>
      <xdr:row>1</xdr:row>
      <xdr:rowOff>160337</xdr:rowOff>
    </xdr:from>
    <xdr:ext cx="47904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280339-2456-4091-AD58-49978A196343}"/>
            </a:ext>
          </a:extLst>
        </xdr:cNvPr>
        <xdr:cNvSpPr txBox="1"/>
      </xdr:nvSpPr>
      <xdr:spPr>
        <a:xfrm>
          <a:off x="5467350" y="341312"/>
          <a:ext cx="4790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CALC</a:t>
          </a:r>
        </a:p>
      </xdr:txBody>
    </xdr:sp>
    <xdr:clientData/>
  </xdr:oneCellAnchor>
  <xdr:twoCellAnchor>
    <xdr:from>
      <xdr:col>6</xdr:col>
      <xdr:colOff>454025</xdr:colOff>
      <xdr:row>3</xdr:row>
      <xdr:rowOff>31749</xdr:rowOff>
    </xdr:from>
    <xdr:to>
      <xdr:col>6</xdr:col>
      <xdr:colOff>704501</xdr:colOff>
      <xdr:row>4</xdr:row>
      <xdr:rowOff>66783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77BD22A2-BA52-4548-8D58-96EEE9838FE0}"/>
            </a:ext>
          </a:extLst>
        </xdr:cNvPr>
        <xdr:cNvSpPr/>
      </xdr:nvSpPr>
      <xdr:spPr>
        <a:xfrm rot="10800000">
          <a:off x="6759575" y="574674"/>
          <a:ext cx="250476" cy="216009"/>
        </a:xfrm>
        <a:prstGeom prst="triangle">
          <a:avLst/>
        </a:prstGeom>
        <a:solidFill>
          <a:srgbClr val="4EFFB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333375</xdr:colOff>
      <xdr:row>1</xdr:row>
      <xdr:rowOff>160337</xdr:rowOff>
    </xdr:from>
    <xdr:ext cx="479042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0761A45-C09E-4875-A0AF-722AB54A63AD}"/>
            </a:ext>
          </a:extLst>
        </xdr:cNvPr>
        <xdr:cNvSpPr txBox="1"/>
      </xdr:nvSpPr>
      <xdr:spPr>
        <a:xfrm>
          <a:off x="6638925" y="341312"/>
          <a:ext cx="4790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CALC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8.98413553241" createdVersion="6" refreshedVersion="6" minRefreshableVersion="3" recordCount="1000" xr:uid="{27F2DCE1-2F04-484C-A713-5B8728136828}">
  <cacheSource type="worksheet">
    <worksheetSource ref="A1:M1001" sheet="Salesforce_US Accts"/>
  </cacheSource>
  <cacheFields count="13">
    <cacheField name="ID" numFmtId="0">
      <sharedItems containsSemiMixedTypes="0" containsString="0" containsNumber="1" containsInteger="1" minValue="16" maxValue="190270121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_ACR" numFmtId="0">
      <sharedItems/>
    </cacheField>
    <cacheField name="ZIP" numFmtId="0">
      <sharedItems containsSemiMixedTypes="0" containsString="0" containsNumber="1" containsInteger="1" minValue="1040" maxValue="96101"/>
    </cacheField>
    <cacheField name="COUNTY" numFmtId="0">
      <sharedItems/>
    </cacheField>
    <cacheField name="COUNTYFIPS" numFmtId="0">
      <sharedItems containsSemiMixedTypes="0" containsString="0" containsNumber="1" containsInteger="1" minValue="4019" maxValue="56041"/>
    </cacheField>
    <cacheField name="NAICS_DESC" numFmtId="0">
      <sharedItems/>
    </cacheField>
    <cacheField name="OWNER" numFmtId="0">
      <sharedItems count="4">
        <s v="Partnerships"/>
        <s v="Government"/>
        <s v="Private"/>
        <s v="Academic"/>
      </sharedItems>
    </cacheField>
    <cacheField name="2020 Net Sales" numFmtId="0">
      <sharedItems containsSemiMixedTypes="0" containsString="0" containsNumber="1" minValue="101814.6947625" maxValue="6831111.2718019998" count="994">
        <n v="717753.54519199999"/>
        <n v="734150.53759199998"/>
        <n v="729937.86581600015"/>
        <n v="730412.20065599994"/>
        <n v="727584.42767999996"/>
        <n v="731379.23862399999"/>
        <n v="726887.15745599999"/>
        <n v="729251.61199999996"/>
        <n v="733612.63745600008"/>
        <n v="726101.89235200011"/>
        <n v="666854.48238399997"/>
        <n v="731990.63802399987"/>
        <n v="1052153.1519979998"/>
        <n v="729403.52547200001"/>
        <n v="729756.05928799999"/>
        <n v="728310.76283200015"/>
        <n v="731046.1978480001"/>
        <n v="715274.03258400015"/>
        <n v="1959355.455296"/>
        <n v="990732.43556300004"/>
        <n v="947782.24248400016"/>
        <n v="732343.94810400007"/>
        <n v="724901.89269600005"/>
        <n v="731235.35978400009"/>
        <n v="729930.080464"/>
        <n v="1939971.4731399999"/>
        <n v="939459.14299999992"/>
        <n v="1930983.4747220001"/>
        <n v="2930535.1525400002"/>
        <n v="1928130.4592840001"/>
        <n v="2927317.2131440002"/>
        <n v="694022.73108000006"/>
        <n v="743538.95387199998"/>
        <n v="1926473.9486100001"/>
        <n v="724721.52393599995"/>
        <n v="721378.93707200012"/>
        <n v="720665.48363999999"/>
        <n v="733384.28681600001"/>
        <n v="734402.45509599999"/>
        <n v="726594.60060799995"/>
        <n v="726327.03488799999"/>
        <n v="726714.25397599989"/>
        <n v="721249.91192800016"/>
        <n v="720900.69981599995"/>
        <n v="710735.53453600011"/>
        <n v="724505.44374399981"/>
        <n v="724647.22922399989"/>
        <n v="725039.37292800006"/>
        <n v="714075.2056799999"/>
        <n v="714118.72700800002"/>
        <n v="725979.23017600004"/>
        <n v="729459.580112"/>
        <n v="730112.12884000002"/>
        <n v="730032.31650399999"/>
        <n v="731456.52148"/>
        <n v="730380.10996800009"/>
        <n v="731046.70916800003"/>
        <n v="715004.66664800001"/>
        <n v="713051.61051200004"/>
        <n v="716897.07216800004"/>
        <n v="728058.32335200009"/>
        <n v="727591.30603999994"/>
        <n v="728035.719744"/>
        <n v="727870.3088"/>
        <n v="720613.56081599998"/>
        <n v="718570.32831200003"/>
        <n v="707890.48086400004"/>
        <n v="697644.82071999996"/>
        <n v="730529.47775199986"/>
        <n v="731250.27984800015"/>
        <n v="703701.12521600001"/>
        <n v="1926280.5932519999"/>
        <n v="926106.97967200004"/>
        <n v="1923579.298068"/>
        <n v="730422.52773600002"/>
        <n v="733479.45454400009"/>
        <n v="721459.51384799997"/>
        <n v="923439.27725000004"/>
        <n v="923298.59144599992"/>
        <n v="922166.3161340002"/>
        <n v="921211.30217200005"/>
        <n v="915948.81805000023"/>
        <n v="915224.04696799989"/>
        <n v="915095.61508400016"/>
        <n v="689570.55663200002"/>
        <n v="915091.43930399988"/>
        <n v="915084.35541600001"/>
        <n v="915017.09763800015"/>
        <n v="914140.35083000001"/>
        <n v="985933.51760800008"/>
        <n v="979283.868472"/>
        <n v="979044.03975300002"/>
        <n v="971117.86184399982"/>
        <n v="968198.87287500012"/>
        <n v="967926.91335599998"/>
        <n v="963455.80116499995"/>
        <n v="961687.3813169999"/>
        <n v="960146.63819099986"/>
        <n v="958341.62847799994"/>
        <n v="913785.30363400001"/>
        <n v="907372.86096799991"/>
        <n v="955577.65644900012"/>
        <n v="953933.01179799996"/>
        <n v="953436.15468399995"/>
        <n v="951607.05507400015"/>
        <n v="948901.18829999992"/>
        <n v="946618.93714699999"/>
        <n v="938784.16689200001"/>
        <n v="934025.40080199996"/>
        <n v="906032.17216399987"/>
        <n v="905198.59171000007"/>
        <n v="901953.62781999994"/>
        <n v="898928.93490400014"/>
        <n v="930617.67668999999"/>
        <n v="928772.07234499988"/>
        <n v="922894.36279300018"/>
        <n v="919986.55624200008"/>
        <n v="918940.80912400014"/>
        <n v="914621.01448899985"/>
        <n v="907185.57121400011"/>
        <n v="907116.59803700005"/>
        <n v="202262.49773999999"/>
        <n v="201562.88527500001"/>
        <n v="201479.2257975"/>
        <n v="201269.27228500001"/>
        <n v="201110.966105"/>
        <n v="201069.62247999999"/>
        <n v="201050.97911750001"/>
        <n v="200851.258045"/>
        <n v="200844.05551999999"/>
        <n v="200602.16711000001"/>
        <n v="200519.86926499999"/>
        <n v="200149.10590250001"/>
        <n v="299900.2067175"/>
        <n v="298057.93847249995"/>
        <n v="298045.31783250009"/>
        <n v="297763.056645"/>
        <n v="297636.46461000002"/>
        <n v="297624.60840000003"/>
        <n v="297598.89800250006"/>
        <n v="297456.16621499998"/>
        <n v="297371.47136249999"/>
        <n v="297190.3236"/>
        <n v="297182.59514250001"/>
        <n v="296812.31563500001"/>
        <n v="296614.25515500002"/>
        <n v="296223.53700749995"/>
        <n v="296203.65631500003"/>
        <n v="295876.63347750006"/>
        <n v="295807.22799749998"/>
        <n v="295395.44680499996"/>
        <n v="295068.73890749994"/>
        <n v="294004.03510500013"/>
        <n v="292751.63124000013"/>
        <n v="292454.37400499999"/>
        <n v="291594.26232749992"/>
        <n v="291433.79802750004"/>
        <n v="291358.06211250008"/>
        <n v="290446.21161"/>
        <n v="290409.01653749996"/>
        <n v="290341.60106250003"/>
        <n v="290338.10628000007"/>
        <n v="290318.24046000012"/>
        <n v="290278.61092500004"/>
        <n v="290226.85739250004"/>
        <n v="289859.64288000006"/>
        <n v="289859.02136999997"/>
        <n v="289826.13352499995"/>
        <n v="289630.71980249998"/>
        <n v="289360.19577749993"/>
        <n v="289345.10826000012"/>
        <n v="289332.18908249994"/>
        <n v="289159.04882999999"/>
        <n v="288914.31032249995"/>
        <n v="288884.86541999993"/>
        <n v="288815.03615249996"/>
        <n v="288313.27409249998"/>
        <n v="287729.40369000006"/>
        <n v="287652.37778999994"/>
        <n v="287430.60805499996"/>
        <n v="287300.06600999995"/>
        <n v="286985.73071250005"/>
        <n v="286615.04220750008"/>
        <n v="286534.34001000004"/>
        <n v="286292.16730500001"/>
        <n v="285860.34220499999"/>
        <n v="285813.23576249997"/>
        <n v="285704.8676174999"/>
        <n v="284967.39898500009"/>
        <n v="284916.29877749993"/>
        <n v="284835.46142999991"/>
        <n v="284573.13183000009"/>
        <n v="284118.70636499999"/>
        <n v="283578.92599499994"/>
        <n v="283382.5833225"/>
        <n v="283373.62508249993"/>
        <n v="282928.17407250009"/>
        <n v="282712.24048499996"/>
        <n v="282513.85666500009"/>
        <n v="282359.24337749998"/>
        <n v="282273.93394500006"/>
        <n v="282150.26634750003"/>
        <n v="282129.19335750001"/>
        <n v="282123.1091024999"/>
        <n v="281831.52064499992"/>
        <n v="280574.61758249998"/>
        <n v="280492.22437499999"/>
        <n v="279865.0682025"/>
        <n v="278795.44603499991"/>
        <n v="278682.28577249998"/>
        <n v="277679.62559999991"/>
        <n v="276531.09040500002"/>
        <n v="276381.95955000003"/>
        <n v="276182.30118749989"/>
        <n v="275297.00921250007"/>
        <n v="275189.94056999998"/>
        <n v="274498.5003975"/>
        <n v="273518.10902249999"/>
        <n v="273320.91450000007"/>
        <n v="272427.09428249998"/>
        <n v="270575.17092000006"/>
        <n v="268214.75668500003"/>
        <n v="267738.12650249992"/>
        <n v="267688.28996249998"/>
        <n v="267212.92186499992"/>
        <n v="266706.49518750003"/>
        <n v="266221.97600999998"/>
        <n v="265503.04102499993"/>
        <n v="265481.89331250009"/>
        <n v="265293.33447750006"/>
        <n v="265259.49626249995"/>
        <n v="264699.81961500004"/>
        <n v="264657.51264000009"/>
        <n v="264340.04971499997"/>
        <n v="264087.1837874999"/>
        <n v="264001.0435425"/>
        <n v="263934.8727375"/>
        <n v="263688.89124750008"/>
        <n v="263669.23988999997"/>
        <n v="263578.78257000004"/>
        <n v="263469.87326250004"/>
        <n v="263464.66069499997"/>
        <n v="263369.33124750003"/>
        <n v="263338.21512750001"/>
        <n v="263325.22746750002"/>
        <n v="263093.06670750002"/>
        <n v="263043.53624250006"/>
        <n v="263041.68428250006"/>
        <n v="263017.17364499997"/>
        <n v="262899.63555749995"/>
        <n v="262549.89742500009"/>
        <n v="262414.20791250002"/>
        <n v="262338.26948250004"/>
        <n v="262266.2488200001"/>
        <n v="262143.14396999998"/>
        <n v="261851.81923499994"/>
        <n v="261815.34053249995"/>
        <n v="261188.84132999997"/>
        <n v="261163.90898250006"/>
        <n v="260939.7384375"/>
        <n v="260718.48942750003"/>
        <n v="260615.11827749995"/>
        <n v="259858.60991999996"/>
        <n v="259721.35663499997"/>
        <n v="259466.08896750011"/>
        <n v="259243.44257250006"/>
        <n v="259104.78983249993"/>
        <n v="258612.15012000009"/>
        <n v="257777.03943750006"/>
        <n v="256942.81876499997"/>
        <n v="256705.93782750002"/>
        <n v="256469.07432749995"/>
        <n v="256394.09586750006"/>
        <n v="256391.93654250004"/>
        <n v="255100.0274775"/>
        <n v="254618.18238749995"/>
        <n v="254539.33447499995"/>
        <n v="253909.22487749998"/>
        <n v="253907.28107250005"/>
        <n v="253484.06256750005"/>
        <n v="253232.54552250006"/>
        <n v="253133.26974000002"/>
        <n v="252877.41129000005"/>
        <n v="251389.95176249999"/>
        <n v="251235.94776750004"/>
        <n v="251197.71611250003"/>
        <n v="250859.27770500001"/>
        <n v="250454.15606250006"/>
        <n v="250425.41321249996"/>
        <n v="250048.90673249995"/>
        <n v="249823.94460749999"/>
        <n v="249711.30741000001"/>
        <n v="249546.67036500003"/>
        <n v="249542.48824500002"/>
        <n v="248866.32687750005"/>
        <n v="248496.42729749999"/>
        <n v="248305.31260500001"/>
        <n v="248280.72768750007"/>
        <n v="248264.31325499996"/>
        <n v="248032.68591749994"/>
        <n v="247936.90740000003"/>
        <n v="247849.89756750001"/>
        <n v="247704.00815250003"/>
        <n v="247675.23812250001"/>
        <n v="247428.72886499998"/>
        <n v="247308.608595"/>
        <n v="246943.71277500002"/>
        <n v="246873.37297500003"/>
        <n v="246579.31151250002"/>
        <n v="246498.79641750001"/>
        <n v="246446.12957999995"/>
        <n v="246390.56007749998"/>
        <n v="246224.81832000005"/>
        <n v="246182.42415000006"/>
        <n v="246180.13296000005"/>
        <n v="245971.62382500002"/>
        <n v="245814.71012250008"/>
        <n v="245736.81325500004"/>
        <n v="245625.51417000001"/>
        <n v="245388.31052249999"/>
        <n v="245301.63574500007"/>
        <n v="245248.40915250001"/>
        <n v="245224.61172000002"/>
        <n v="245127.94454250007"/>
        <n v="244971.15114750003"/>
        <n v="244808.24769750002"/>
        <n v="244750.35655499995"/>
        <n v="244687.56912"/>
        <n v="244642.31923499994"/>
        <n v="244630.02197999996"/>
        <n v="244333.84244249997"/>
        <n v="244174.75955999995"/>
        <n v="244138.23336749998"/>
        <n v="244116.29929500003"/>
        <n v="243821.23329750003"/>
        <n v="243763.83460499998"/>
        <n v="243731.7263175"/>
        <n v="243672.38798250002"/>
        <n v="243583.08729749999"/>
        <n v="243447.25810500002"/>
        <n v="243277.63856999998"/>
        <n v="243235.92606750003"/>
        <n v="243177.78688499998"/>
        <n v="243158.57840999999"/>
        <n v="242902.66908750008"/>
        <n v="242666.10844499999"/>
        <n v="242618.35066500001"/>
        <n v="242581.91653499997"/>
        <n v="242392.48162500001"/>
        <n v="242226.75424499996"/>
        <n v="242219.64357000004"/>
        <n v="242212.40205000003"/>
        <n v="242187.572805"/>
        <n v="241913.66625000001"/>
        <n v="241862.07510000002"/>
        <n v="241779.95151749998"/>
        <n v="241652.13924750002"/>
        <n v="241193.75876999996"/>
        <n v="241089.53156250005"/>
        <n v="240585.49014750007"/>
        <n v="240214.76150249992"/>
        <n v="240170.51284500002"/>
        <n v="240168.43935"/>
        <n v="240067.39618499996"/>
        <n v="239547.58639500008"/>
        <n v="239537.79039750004"/>
        <n v="239399.05459499999"/>
        <n v="239385.09878250002"/>
        <n v="239316.12363000005"/>
        <n v="238587.29947500001"/>
        <n v="238357.11999749998"/>
        <n v="238325.37962249995"/>
        <n v="236911.78904250005"/>
        <n v="236812.19508749995"/>
        <n v="236780.4981"/>
        <n v="236428.5782475"/>
        <n v="235841.47271999996"/>
        <n v="235778.00268000001"/>
        <n v="235518.22424249994"/>
        <n v="233644.74903749998"/>
        <n v="233309.15214749996"/>
        <n v="231616.75908750002"/>
        <n v="231530.14408500001"/>
        <n v="230571.1386525"/>
        <n v="230429.04471750002"/>
        <n v="230100.15107250001"/>
        <n v="229642.18215000001"/>
        <n v="227763.57164250003"/>
        <n v="227102.49635999999"/>
        <n v="227044.57247999997"/>
        <n v="226992.77778"/>
        <n v="225785.85437999995"/>
        <n v="225489.32706000001"/>
        <n v="224426.58417000002"/>
        <n v="224231.05023000005"/>
        <n v="223670.74066499993"/>
        <n v="223355.55945000003"/>
        <n v="222506.23325250004"/>
        <n v="221749.36223250002"/>
        <n v="221454.71432249996"/>
        <n v="219729.73722750007"/>
        <n v="219726.28721999997"/>
        <n v="219294.55659749999"/>
        <n v="219110.79358499998"/>
        <n v="218662.62263999996"/>
        <n v="218607.69452250004"/>
        <n v="217719.3203625"/>
        <n v="217633.25904749997"/>
        <n v="217478.77115999997"/>
        <n v="217267.06962000008"/>
        <n v="216969.64729500003"/>
        <n v="216747.55763249996"/>
        <n v="216240.91386750003"/>
        <n v="215811.7599525"/>
        <n v="214385.45502749996"/>
        <n v="213224.1143625"/>
        <n v="210935.22954750003"/>
        <n v="210514.7840025"/>
        <n v="210198.15681749993"/>
        <n v="209570.21089500003"/>
        <n v="209373.55044749999"/>
        <n v="209245.17554249999"/>
        <n v="209227.41955500003"/>
        <n v="208974.84432749997"/>
        <n v="208648.43711250005"/>
        <n v="208226.87970750002"/>
        <n v="208217.50086000003"/>
        <n v="208156.87855500006"/>
        <n v="207544.84048500005"/>
        <n v="207428.83917749999"/>
        <n v="207326.57438999997"/>
        <n v="206668.76820749999"/>
        <n v="206330.28687750001"/>
        <n v="206292.49677750003"/>
        <n v="206105.53771500007"/>
        <n v="205986.3721875"/>
        <n v="906933.39698000019"/>
        <n v="906820.10027700011"/>
        <n v="905777.50251300004"/>
        <n v="904312.52135900012"/>
        <n v="904280.25941499998"/>
        <n v="903598.60862700001"/>
        <n v="903417.15618699987"/>
        <n v="902703.5333159999"/>
        <n v="895419.08773200004"/>
        <n v="894715.99570600002"/>
        <n v="893836.23705999996"/>
        <n v="893198.26507600001"/>
        <n v="892784.96045699995"/>
        <n v="892780.02308300009"/>
        <n v="892131.94474299997"/>
        <n v="891279.65728100005"/>
        <n v="205962.93183749996"/>
        <n v="205685.2929"/>
        <n v="205444.75127250003"/>
        <n v="205263.64565999995"/>
        <n v="204901.26889499999"/>
        <n v="204768.65792250005"/>
        <n v="204560.77133250004"/>
        <n v="204330.33287250006"/>
        <n v="204255.5976225"/>
        <n v="204026.02532999997"/>
        <n v="203619.80177250004"/>
        <n v="203589.81406500001"/>
        <n v="891273.21529999992"/>
        <n v="891224.44032699999"/>
        <n v="891064.36248699995"/>
        <n v="890348.06114799995"/>
        <n v="890046.4107730001"/>
        <n v="890043.24142500001"/>
        <n v="889560.37075100001"/>
        <n v="889513.03530700004"/>
        <n v="889475.36520700005"/>
        <n v="888509.75203900004"/>
        <n v="888361.74219000014"/>
        <n v="885326.05175300001"/>
        <n v="883279.31107000005"/>
        <n v="881025.98560599983"/>
        <n v="878821.39291699999"/>
        <n v="878149.38542499987"/>
        <n v="874865.58532099985"/>
        <n v="873809.71251600003"/>
        <n v="869764.78953000007"/>
        <n v="861956.44351700007"/>
        <n v="860535.49019099993"/>
        <n v="855637.318172"/>
        <n v="850012.17371200002"/>
        <n v="845484.33193899994"/>
        <n v="829375.53264800005"/>
        <n v="827655.20501299994"/>
        <n v="825569.06143400003"/>
        <n v="823293.76178399997"/>
        <n v="823287.70836000005"/>
        <n v="823268.80801100004"/>
        <n v="821224.30601900013"/>
        <n v="820977.46190200001"/>
        <n v="790995.79535599996"/>
        <n v="790061.02845799993"/>
        <n v="789954.77667599998"/>
        <n v="789908.03196499997"/>
        <n v="789843.74652299983"/>
        <n v="789657.50035900006"/>
        <n v="787269.7915810002"/>
        <n v="785416.75027399999"/>
        <n v="783560.18161199999"/>
        <n v="781732.40831399988"/>
        <n v="773312.27743900008"/>
        <n v="203515.68215250003"/>
        <n v="203460.94308749994"/>
        <n v="203178.63186750002"/>
        <n v="203124.41079749994"/>
        <n v="203083.23729750002"/>
        <n v="202993.69484250003"/>
        <n v="202950.95737500003"/>
        <n v="202862.75535749996"/>
        <n v="202808.21615999998"/>
        <n v="202792.74539249999"/>
        <n v="773263.56027699984"/>
        <n v="770371.60133700003"/>
        <n v="770281.84724399983"/>
        <n v="770187.13869499997"/>
        <n v="770080.81941700005"/>
        <n v="769969.60327299987"/>
        <n v="769505.38016299997"/>
        <n v="769306.77812299994"/>
        <n v="768885.80743000004"/>
        <n v="767809.48861499992"/>
        <n v="765379.7918649998"/>
        <n v="763449.11602700001"/>
        <n v="761767.02724199998"/>
        <n v="758191.97270699998"/>
        <n v="757211.44816199993"/>
        <n v="755410.84989499999"/>
        <n v="754879.27963499993"/>
        <n v="754477.56825999997"/>
        <n v="754418.06129300012"/>
        <n v="754398.80894299992"/>
        <n v="753257.46736499993"/>
        <n v="753205.97561299999"/>
        <n v="753118.86080599995"/>
        <n v="752931.39379899995"/>
        <n v="752719.17851"/>
        <n v="752671.93017900002"/>
        <n v="751705.74372399994"/>
        <n v="751671.33735199994"/>
        <n v="750915.76584700006"/>
        <n v="750633.13039000006"/>
        <n v="748185.99651900004"/>
        <n v="747995.07923399995"/>
        <n v="747891.03236900002"/>
        <n v="747522.67697899998"/>
        <n v="747503.16161299986"/>
        <n v="746839.52307899995"/>
        <n v="745179.89772200014"/>
        <n v="744150.26674300001"/>
        <n v="743671.77306499984"/>
        <n v="743196.79419699986"/>
        <n v="743194.85731400002"/>
        <n v="742675.90537399985"/>
        <n v="741462.12852400017"/>
        <n v="741193.13186100009"/>
        <n v="740958.3718679999"/>
        <n v="740824.55199999991"/>
        <n v="738461.16032000014"/>
        <n v="736044.87208200002"/>
        <n v="735989.69911999989"/>
        <n v="733830.82997900003"/>
        <n v="733415.15286000003"/>
        <n v="732138.01818300004"/>
        <n v="729322.64027999993"/>
        <n v="728962.46078500012"/>
        <n v="728255.53754199995"/>
        <n v="727662.35413300013"/>
        <n v="724704.0087430001"/>
        <n v="723504.59327899991"/>
        <n v="723346.26425100002"/>
        <n v="723140.44528699992"/>
        <n v="723115.80919499998"/>
        <n v="720452.52002100006"/>
        <n v="720414.63578499993"/>
        <n v="719653.13787900005"/>
        <n v="717586.64222699997"/>
        <n v="717463.93262700003"/>
        <n v="716388.48096399987"/>
        <n v="715301.44125699997"/>
        <n v="713839.66919199983"/>
        <n v="713635.92986400006"/>
        <n v="711428.40953599999"/>
        <n v="711402.00816099998"/>
        <n v="710340.41830700007"/>
        <n v="710101.36814500007"/>
        <n v="709192.09796500008"/>
        <n v="708466.52830200002"/>
        <n v="704673.77723600005"/>
        <n v="704209.69897200004"/>
        <n v="704002.71795100009"/>
        <n v="703641.04655000009"/>
        <n v="703514.08145200007"/>
        <n v="703260.9783030001"/>
        <n v="702873.74314299994"/>
        <n v="702813.75531900011"/>
        <n v="702647.74535799993"/>
        <n v="702397.50574499997"/>
        <n v="702380.69304000004"/>
        <n v="702347.18156199984"/>
        <n v="702105.32016299991"/>
        <n v="701840.27962099994"/>
        <n v="701829.17255100003"/>
        <n v="701661.11919799994"/>
        <n v="701408.84325200005"/>
        <n v="700846.43365099991"/>
        <n v="700022.88324799982"/>
        <n v="699707.43072099995"/>
        <n v="699699.2170089999"/>
        <n v="699534.48554599984"/>
        <n v="699218.46961200016"/>
        <n v="699077.38313399977"/>
        <n v="699058.35370800004"/>
        <n v="699037.25942700007"/>
        <n v="698985.76724599977"/>
        <n v="696252.90170800011"/>
        <n v="691636.93511900003"/>
        <n v="691170.00176899997"/>
        <n v="690073.3380450001"/>
        <n v="686978.90528800013"/>
        <n v="681260.51837999991"/>
        <n v="681219.75937600015"/>
        <n v="680957.71350099996"/>
        <n v="680520.61500800005"/>
        <n v="676577.78593599994"/>
        <n v="202763.27020499995"/>
        <n v="202755.9135"/>
        <n v="202638.694605"/>
        <n v="202543.79600249999"/>
        <n v="202366.57500750001"/>
        <n v="202352.12607749997"/>
        <n v="202300.98478499998"/>
        <n v="202221.18242249999"/>
        <n v="202199.34537750005"/>
        <n v="202165.45935000002"/>
        <n v="201847.25245500004"/>
        <n v="201829.17829499999"/>
        <n v="201418.55088750005"/>
        <n v="201018.86504249999"/>
        <n v="200922.78194999998"/>
        <n v="200023.55564999999"/>
        <n v="198885.18672"/>
        <n v="197512.86374999999"/>
        <n v="195973.9993425"/>
        <n v="195550.53065249999"/>
        <n v="195307.00465500006"/>
        <n v="128721.10517749999"/>
        <n v="128294.600695"/>
        <n v="127587.198275"/>
        <n v="121202.79068000001"/>
        <n v="121151.86105000001"/>
        <n v="120941.465165"/>
        <n v="668749.52316900017"/>
        <n v="120515.15111000001"/>
        <n v="668357.73536999989"/>
        <n v="666955.86266400001"/>
        <n v="664914.26314300008"/>
        <n v="663579.74623199995"/>
        <n v="658897.97305799997"/>
        <n v="658874.47249000007"/>
        <n v="658101.77236699988"/>
        <n v="655772.55857100012"/>
        <n v="655230.53064300003"/>
        <n v="654499.44882399996"/>
        <n v="654319.9292110001"/>
        <n v="652991.68351300003"/>
        <n v="652324.33844500012"/>
        <n v="648203.19716100011"/>
        <n v="647712.82837299991"/>
        <n v="647172.94361199986"/>
        <n v="646360.29985800013"/>
        <n v="645334.73638400005"/>
        <n v="641552.50408600015"/>
        <n v="641054.57756600017"/>
        <n v="639419.85053700011"/>
        <n v="637953.69452099991"/>
        <n v="636723.24584700004"/>
        <n v="636327.1561139999"/>
        <n v="634104.62663599988"/>
        <n v="632751.08414699999"/>
        <n v="632342.9753680001"/>
        <n v="631948.56172500015"/>
        <n v="631428.52043699997"/>
        <n v="631132.00300799997"/>
        <n v="120475.029595"/>
        <n v="630659.75495900004"/>
        <n v="630611.81016599992"/>
        <n v="628883.63627700007"/>
        <n v="627557.47358200012"/>
        <n v="625224.7777359999"/>
        <n v="625179.62478399999"/>
        <n v="624583.58444300003"/>
        <n v="624123.37603200006"/>
        <n v="624047.08055300009"/>
        <n v="623866.787518"/>
        <n v="623852.10728100012"/>
        <n v="623487.98051799997"/>
        <n v="621708.33357100014"/>
        <n v="620041.16093399993"/>
        <n v="619717.78050000011"/>
        <n v="619498.51932799991"/>
        <n v="618976.64852400008"/>
        <n v="618951.36917900003"/>
        <n v="618457.54716199997"/>
        <n v="617763.60969700012"/>
        <n v="617393.54479399999"/>
        <n v="617331.39772200002"/>
        <n v="616588.88961800002"/>
        <n v="616311.544368"/>
        <n v="614949.96664399991"/>
        <n v="614718.01444300008"/>
        <n v="614315.19099600008"/>
        <n v="614101.43473899993"/>
        <n v="613817.30195500015"/>
        <n v="613772.4614710001"/>
        <n v="613013.52297899988"/>
        <n v="612811.41750400001"/>
        <n v="612774.04200999998"/>
        <n v="612071.88581499993"/>
        <n v="611941.029843"/>
        <n v="611770.02273400011"/>
        <n v="610693.20585000014"/>
        <n v="607257.84505099989"/>
        <n v="606919.07877899997"/>
        <n v="606592.70128599997"/>
        <n v="606437.56305599981"/>
        <n v="606209.70480199996"/>
        <n v="604837.46215100004"/>
        <n v="604628.76069700008"/>
        <n v="604527.98413800006"/>
        <n v="604051.57238399994"/>
        <n v="603972.25541900005"/>
        <n v="603662.79836200003"/>
        <n v="603602.10180400009"/>
        <n v="602596.5747489999"/>
        <n v="602417.01820300007"/>
        <n v="602374.31487999996"/>
        <n v="602220.737586"/>
        <n v="602179.16643300001"/>
        <n v="602143.2926990001"/>
        <n v="602044.74777200003"/>
        <n v="602037.48044700013"/>
        <n v="601930.65741900005"/>
        <n v="601884.51135799999"/>
        <n v="601551.21090999991"/>
        <n v="601481.12005799997"/>
        <n v="120161.16129"/>
        <n v="120144.61111500001"/>
        <n v="119080.22161750001"/>
        <n v="119001.2215175"/>
        <n v="118877.18601249999"/>
        <n v="117815.6675825"/>
        <n v="117288.11261"/>
        <n v="117271.41189"/>
        <n v="116996.8119575"/>
        <n v="116992.41872"/>
        <n v="115618.5940675"/>
        <n v="115042.6576625"/>
        <n v="114805.5576025"/>
        <n v="114622.94884"/>
        <n v="114152.5718075"/>
        <n v="601316.97758599999"/>
        <n v="112968.17746750001"/>
        <n v="112562.11981"/>
        <n v="112181.604865"/>
        <n v="111951.14565999999"/>
        <n v="111942.1099175"/>
        <n v="111872.01962750001"/>
        <n v="111691.1050125"/>
        <n v="111515.569195"/>
        <n v="110941.786905"/>
        <n v="110922.14488750001"/>
        <n v="110877.1118675"/>
        <n v="110760.72011749999"/>
        <n v="110618.11466000001"/>
        <n v="600853.00681899989"/>
        <n v="600528.98391200008"/>
        <n v="599710.33745999995"/>
        <n v="599007.66312400007"/>
        <n v="598673.25975600013"/>
        <n v="110612.17474"/>
        <n v="598671.89560100017"/>
        <n v="598189.696"/>
        <n v="597802.4667029999"/>
        <n v="597700.82677500008"/>
        <n v="597557.46831299993"/>
        <n v="597379.086473"/>
        <n v="597350.63299600012"/>
        <n v="596791.18531500001"/>
        <n v="596428.67498499993"/>
        <n v="596283.23450800008"/>
        <n v="595813.73230600008"/>
        <n v="594554.81021300005"/>
        <n v="592890.60426699999"/>
        <n v="592329.08125300019"/>
        <n v="591521.64818500006"/>
        <n v="591286.25557299994"/>
        <n v="590547.63579500001"/>
        <n v="590495.56125299993"/>
        <n v="590430.19935899996"/>
        <n v="590264.92151900008"/>
        <n v="590099.28807700006"/>
        <n v="590081.96247000003"/>
        <n v="589857.02699299995"/>
        <n v="589813.67060199997"/>
        <n v="589450.7093150001"/>
        <n v="589077.28261200013"/>
        <n v="588649.66644900001"/>
        <n v="588400.29120599991"/>
        <n v="588002.01489900006"/>
        <n v="587577.02643899992"/>
        <n v="586686.15928000002"/>
        <n v="586579.73331100005"/>
        <n v="586227.53610200004"/>
        <n v="585987.911509"/>
        <n v="585887.73499099992"/>
        <n v="585867.60625900002"/>
        <n v="585791.85030599986"/>
        <n v="585040.75826300005"/>
        <n v="584592.59944800008"/>
        <n v="584225.62590599991"/>
        <n v="583999.30926999997"/>
        <n v="583653.36829799996"/>
        <n v="583250.13962799998"/>
        <n v="583242.02219399996"/>
        <n v="582769.09482999996"/>
        <n v="582524.4789649999"/>
        <n v="582486.00607600005"/>
        <n v="582449.80407899991"/>
        <n v="582439.74187100003"/>
        <n v="582423.35999900009"/>
        <n v="582276.78704000008"/>
        <n v="582176.723245"/>
        <n v="582124.5945319999"/>
        <n v="582063.23741800012"/>
        <n v="582043.90405200003"/>
        <n v="581867.19499999983"/>
        <n v="581763.79423500004"/>
        <n v="581673.53321999998"/>
        <n v="581382.15677100001"/>
        <n v="110417.47196749999"/>
        <n v="581165.21708700003"/>
        <n v="581124.85269799992"/>
        <n v="581052.89056099998"/>
        <n v="580813.52068999992"/>
        <n v="580522.79849200021"/>
        <n v="579990.96542399994"/>
        <n v="579764.32017399999"/>
        <n v="578758.11615699995"/>
        <n v="109977.46087749999"/>
        <n v="109411.4718175"/>
        <n v="578701.96645299997"/>
        <n v="578417.31954499986"/>
        <n v="578361.98179500003"/>
        <n v="578148.96093499998"/>
        <n v="577506.26022700011"/>
        <n v="577321.31844399997"/>
        <n v="577041.39372099983"/>
        <n v="576780.40172999993"/>
        <n v="575477.99614499998"/>
        <n v="575027.71212900011"/>
        <n v="574026.16625899996"/>
        <n v="108785.6555275"/>
        <n v="108211.128815"/>
        <n v="108191.50244"/>
        <n v="108167.8205825"/>
        <n v="107262.52811499999"/>
        <n v="574024.61843999999"/>
        <n v="573690.50601200003"/>
        <n v="106796.95828000001"/>
        <n v="106157.14212"/>
        <n v="573689.06916099996"/>
        <n v="105561.27615999999"/>
        <n v="105515.0201175"/>
        <n v="105151.174015"/>
        <n v="104810.10647"/>
        <n v="104778.9516175"/>
        <n v="104760.810515"/>
        <n v="104714.1625475"/>
        <n v="104412.80224"/>
        <n v="104171.1114175"/>
        <n v="571768.54424299998"/>
        <n v="571601.23796100006"/>
        <n v="571435.63735699991"/>
        <n v="571042.87888700003"/>
        <n v="568982.44425099995"/>
        <n v="567809.67898199998"/>
        <n v="567755.83584199997"/>
        <n v="567532.97799900011"/>
        <n v="566795.94905699987"/>
        <n v="565912.44882899988"/>
        <n v="565793.23604699993"/>
        <n v="565770.80991600011"/>
        <n v="564105.47900200007"/>
        <n v="563807.66128699994"/>
        <n v="563435.86622699979"/>
        <n v="563340.96029899991"/>
        <n v="563071.39161000005"/>
        <n v="559734.4535249999"/>
        <n v="558832.13919000002"/>
        <n v="557791.60763299989"/>
        <n v="556400.12366899999"/>
        <n v="556367.67695600004"/>
        <n v="554955.64216299995"/>
        <n v="553439.2798609999"/>
        <n v="553177.33406000002"/>
        <n v="553122.77627100004"/>
        <n v="553041.55932999984"/>
        <n v="553003.66611099988"/>
        <n v="552538.31796799996"/>
        <n v="552270.94345799997"/>
        <n v="551941.70041400008"/>
        <n v="104162.6271425"/>
        <n v="102811.2276175"/>
        <n v="102694.642615"/>
        <n v="102685.8119825"/>
        <n v="102454.8855925"/>
        <n v="102428.4629275"/>
        <n v="102421.94721499999"/>
        <n v="102414.8722675"/>
        <n v="102400.88111"/>
        <n v="102198.77882000001"/>
        <n v="102198.0697025"/>
        <n v="101978.100615"/>
        <n v="101814.6947625"/>
        <n v="551337.05933800002"/>
        <n v="549431.87583699985"/>
        <n v="548904.37059900002"/>
        <n v="547297.91175800003"/>
        <n v="542870.29357600003"/>
        <n v="541660.6604109999"/>
        <n v="536757.85038200009"/>
        <n v="535690.83818900003"/>
        <n v="518742.19018699991"/>
        <n v="891627.04882999987"/>
        <n v="882051.0469539999"/>
        <n v="879070.20678400004"/>
        <n v="872388.8355840001"/>
        <n v="2871027.66982"/>
        <n v="1859437.8883720001"/>
        <n v="5859437.8883720003"/>
        <n v="5851839.3184420001"/>
        <n v="847589.15054800012"/>
        <n v="6831111.2718019998"/>
        <n v="831111.271802"/>
        <n v="2821303.538104"/>
        <n v="821303.53810400027"/>
        <n v="820067.79428000015"/>
        <n v="819230.2012580001"/>
        <n v="819220.15452199988"/>
        <n v="815096.96346400003"/>
        <n v="815032.03681200021"/>
        <n v="812378.52907400008"/>
        <n v="810623.80582400016"/>
        <n v="4810623.8058240004"/>
        <n v="4807920.8463059999"/>
        <n v="807590.18708199996"/>
        <n v="806003.17344400007"/>
        <n v="804929.16366800014"/>
        <n v="804137.96422400011"/>
        <n v="803151.34788000013"/>
        <n v="803106.82729200006"/>
        <n v="802339.23705600004"/>
        <n v="790966.27611400001"/>
        <n v="789639.73802000005"/>
        <n v="789264.82793199981"/>
        <n v="785013.16835199995"/>
        <n v="982884.94492599997"/>
        <n v="996644.96089600003"/>
        <n v="992252.56968800002"/>
        <n v="991130.55903799995"/>
        <n v="968416.98684799997"/>
        <n v="958588.90309200005"/>
        <n v="955945.96616399998"/>
        <n v="953658.80400999996"/>
        <n v="951669.89629399998"/>
        <n v="948036.26254000003"/>
        <n v="942882.22679999995"/>
        <n v="938195.98516200006"/>
        <n v="936809.80530000001"/>
        <n v="936429.54631400004"/>
        <n v="936323.26980799995"/>
        <n v="926020.92961400002"/>
        <n v="904598.180314"/>
        <n v="704598.180314"/>
        <n v="660500.55524600018"/>
        <n v="587998.17305600003"/>
        <n v="570743.30569199985"/>
        <n v="568613.68095000007"/>
      </sharedItems>
    </cacheField>
    <cacheField name="2019 Net Sales" numFmtId="164">
      <sharedItems containsSemiMixedTypes="0" containsString="0" containsNumber="1" minValue="0" maxValue="929423.69233999995"/>
    </cacheField>
    <cacheField name="Region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9.000223263887" createdVersion="6" refreshedVersion="6" minRefreshableVersion="3" recordCount="1000" xr:uid="{58268ED8-D8A3-704F-9712-A9AB507C2DFE}">
  <cacheSource type="worksheet">
    <worksheetSource ref="A1:N1001" sheet="Salesforce_US Accts"/>
  </cacheSource>
  <cacheFields count="14">
    <cacheField name="ID" numFmtId="0">
      <sharedItems containsSemiMixedTypes="0" containsString="0" containsNumber="1" containsInteger="1" minValue="16" maxValue="190270121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_ACR" numFmtId="0">
      <sharedItems count="25">
        <s v="CA"/>
        <s v="TX"/>
        <s v="LA"/>
        <s v="AZ"/>
        <s v="CO"/>
        <s v="WY"/>
        <s v="MI"/>
        <s v="PA"/>
        <s v="MD"/>
        <s v="DC"/>
        <s v="DE"/>
        <s v="NY"/>
        <s v="NJ"/>
        <s v="CT"/>
        <s v="MA"/>
        <s v="MT"/>
        <s v="MO"/>
        <s v="ND"/>
        <s v="MN"/>
        <s v="WI"/>
        <s v="MS"/>
        <s v="FL"/>
        <s v="GA"/>
        <s v="SC"/>
        <s v="VA"/>
      </sharedItems>
    </cacheField>
    <cacheField name="ZIP" numFmtId="0">
      <sharedItems containsSemiMixedTypes="0" containsString="0" containsNumber="1" containsInteger="1" minValue="1040" maxValue="96101"/>
    </cacheField>
    <cacheField name="COUNTY" numFmtId="0">
      <sharedItems/>
    </cacheField>
    <cacheField name="COUNTYFIPS" numFmtId="0">
      <sharedItems containsSemiMixedTypes="0" containsString="0" containsNumber="1" containsInteger="1" minValue="4019" maxValue="56041"/>
    </cacheField>
    <cacheField name="NAICS_DESC" numFmtId="0">
      <sharedItems/>
    </cacheField>
    <cacheField name="OWNER" numFmtId="0">
      <sharedItems count="4">
        <s v="Partnerships"/>
        <s v="Government"/>
        <s v="Private"/>
        <s v="Academic"/>
      </sharedItems>
    </cacheField>
    <cacheField name="2020 Net Sales" numFmtId="0">
      <sharedItems containsSemiMixedTypes="0" containsString="0" containsNumber="1" minValue="101814.6947625" maxValue="6831111.2718019998" count="994">
        <n v="717753.54519199999"/>
        <n v="734150.53759199998"/>
        <n v="729937.86581600015"/>
        <n v="730412.20065599994"/>
        <n v="727584.42767999996"/>
        <n v="731379.23862399999"/>
        <n v="726887.15745599999"/>
        <n v="729251.61199999996"/>
        <n v="733612.63745600008"/>
        <n v="726101.89235200011"/>
        <n v="666854.48238399997"/>
        <n v="731990.63802399987"/>
        <n v="1052153.1519979998"/>
        <n v="729403.52547200001"/>
        <n v="729756.05928799999"/>
        <n v="728310.76283200015"/>
        <n v="731046.1978480001"/>
        <n v="715274.03258400015"/>
        <n v="1959355.455296"/>
        <n v="990732.43556300004"/>
        <n v="947782.24248400016"/>
        <n v="732343.94810400007"/>
        <n v="724901.89269600005"/>
        <n v="731235.35978400009"/>
        <n v="729930.080464"/>
        <n v="1939971.4731399999"/>
        <n v="939459.14299999992"/>
        <n v="1930983.4747220001"/>
        <n v="2930535.1525400002"/>
        <n v="1928130.4592840001"/>
        <n v="2927317.2131440002"/>
        <n v="694022.73108000006"/>
        <n v="743538.95387199998"/>
        <n v="1926473.9486100001"/>
        <n v="724721.52393599995"/>
        <n v="721378.93707200012"/>
        <n v="720665.48363999999"/>
        <n v="733384.28681600001"/>
        <n v="734402.45509599999"/>
        <n v="726594.60060799995"/>
        <n v="726327.03488799999"/>
        <n v="726714.25397599989"/>
        <n v="721249.91192800016"/>
        <n v="720900.69981599995"/>
        <n v="710735.53453600011"/>
        <n v="724505.44374399981"/>
        <n v="724647.22922399989"/>
        <n v="725039.37292800006"/>
        <n v="714075.2056799999"/>
        <n v="714118.72700800002"/>
        <n v="725979.23017600004"/>
        <n v="729459.580112"/>
        <n v="730112.12884000002"/>
        <n v="730032.31650399999"/>
        <n v="731456.52148"/>
        <n v="730380.10996800009"/>
        <n v="731046.70916800003"/>
        <n v="715004.66664800001"/>
        <n v="713051.61051200004"/>
        <n v="716897.07216800004"/>
        <n v="728058.32335200009"/>
        <n v="727591.30603999994"/>
        <n v="728035.719744"/>
        <n v="727870.3088"/>
        <n v="720613.56081599998"/>
        <n v="718570.32831200003"/>
        <n v="707890.48086400004"/>
        <n v="697644.82071999996"/>
        <n v="730529.47775199986"/>
        <n v="731250.27984800015"/>
        <n v="703701.12521600001"/>
        <n v="1926280.5932519999"/>
        <n v="926106.97967200004"/>
        <n v="1923579.298068"/>
        <n v="730422.52773600002"/>
        <n v="733479.45454400009"/>
        <n v="721459.51384799997"/>
        <n v="923439.27725000004"/>
        <n v="923298.59144599992"/>
        <n v="922166.3161340002"/>
        <n v="921211.30217200005"/>
        <n v="915948.81805000023"/>
        <n v="915224.04696799989"/>
        <n v="915095.61508400016"/>
        <n v="689570.55663200002"/>
        <n v="915091.43930399988"/>
        <n v="915084.35541600001"/>
        <n v="915017.09763800015"/>
        <n v="914140.35083000001"/>
        <n v="985933.51760800008"/>
        <n v="979283.868472"/>
        <n v="979044.03975300002"/>
        <n v="971117.86184399982"/>
        <n v="968198.87287500012"/>
        <n v="967926.91335599998"/>
        <n v="963455.80116499995"/>
        <n v="961687.3813169999"/>
        <n v="960146.63819099986"/>
        <n v="958341.62847799994"/>
        <n v="913785.30363400001"/>
        <n v="907372.86096799991"/>
        <n v="955577.65644900012"/>
        <n v="953933.01179799996"/>
        <n v="953436.15468399995"/>
        <n v="951607.05507400015"/>
        <n v="948901.18829999992"/>
        <n v="946618.93714699999"/>
        <n v="938784.16689200001"/>
        <n v="934025.40080199996"/>
        <n v="906032.17216399987"/>
        <n v="905198.59171000007"/>
        <n v="901953.62781999994"/>
        <n v="898928.93490400014"/>
        <n v="930617.67668999999"/>
        <n v="928772.07234499988"/>
        <n v="922894.36279300018"/>
        <n v="919986.55624200008"/>
        <n v="918940.80912400014"/>
        <n v="914621.01448899985"/>
        <n v="907185.57121400011"/>
        <n v="907116.59803700005"/>
        <n v="202262.49773999999"/>
        <n v="201562.88527500001"/>
        <n v="201479.2257975"/>
        <n v="201269.27228500001"/>
        <n v="201110.966105"/>
        <n v="201069.62247999999"/>
        <n v="201050.97911750001"/>
        <n v="200851.258045"/>
        <n v="200844.05551999999"/>
        <n v="200602.16711000001"/>
        <n v="200519.86926499999"/>
        <n v="200149.10590250001"/>
        <n v="299900.2067175"/>
        <n v="298057.93847249995"/>
        <n v="298045.31783250009"/>
        <n v="297763.056645"/>
        <n v="297636.46461000002"/>
        <n v="297624.60840000003"/>
        <n v="297598.89800250006"/>
        <n v="297456.16621499998"/>
        <n v="297371.47136249999"/>
        <n v="297190.3236"/>
        <n v="297182.59514250001"/>
        <n v="296812.31563500001"/>
        <n v="296614.25515500002"/>
        <n v="296223.53700749995"/>
        <n v="296203.65631500003"/>
        <n v="295876.63347750006"/>
        <n v="295807.22799749998"/>
        <n v="295395.44680499996"/>
        <n v="295068.73890749994"/>
        <n v="294004.03510500013"/>
        <n v="292751.63124000013"/>
        <n v="292454.37400499999"/>
        <n v="291594.26232749992"/>
        <n v="291433.79802750004"/>
        <n v="291358.06211250008"/>
        <n v="290446.21161"/>
        <n v="290409.01653749996"/>
        <n v="290341.60106250003"/>
        <n v="290338.10628000007"/>
        <n v="290318.24046000012"/>
        <n v="290278.61092500004"/>
        <n v="290226.85739250004"/>
        <n v="289859.64288000006"/>
        <n v="289859.02136999997"/>
        <n v="289826.13352499995"/>
        <n v="289630.71980249998"/>
        <n v="289360.19577749993"/>
        <n v="289345.10826000012"/>
        <n v="289332.18908249994"/>
        <n v="289159.04882999999"/>
        <n v="288914.31032249995"/>
        <n v="288884.86541999993"/>
        <n v="288815.03615249996"/>
        <n v="288313.27409249998"/>
        <n v="287729.40369000006"/>
        <n v="287652.37778999994"/>
        <n v="287430.60805499996"/>
        <n v="287300.06600999995"/>
        <n v="286985.73071250005"/>
        <n v="286615.04220750008"/>
        <n v="286534.34001000004"/>
        <n v="286292.16730500001"/>
        <n v="285860.34220499999"/>
        <n v="285813.23576249997"/>
        <n v="285704.8676174999"/>
        <n v="284967.39898500009"/>
        <n v="284916.29877749993"/>
        <n v="284835.46142999991"/>
        <n v="284573.13183000009"/>
        <n v="284118.70636499999"/>
        <n v="283578.92599499994"/>
        <n v="283382.5833225"/>
        <n v="283373.62508249993"/>
        <n v="282928.17407250009"/>
        <n v="282712.24048499996"/>
        <n v="282513.85666500009"/>
        <n v="282359.24337749998"/>
        <n v="282273.93394500006"/>
        <n v="282150.26634750003"/>
        <n v="282129.19335750001"/>
        <n v="282123.1091024999"/>
        <n v="281831.52064499992"/>
        <n v="280574.61758249998"/>
        <n v="280492.22437499999"/>
        <n v="279865.0682025"/>
        <n v="278795.44603499991"/>
        <n v="278682.28577249998"/>
        <n v="277679.62559999991"/>
        <n v="276531.09040500002"/>
        <n v="276381.95955000003"/>
        <n v="276182.30118749989"/>
        <n v="275297.00921250007"/>
        <n v="275189.94056999998"/>
        <n v="274498.5003975"/>
        <n v="273518.10902249999"/>
        <n v="273320.91450000007"/>
        <n v="272427.09428249998"/>
        <n v="270575.17092000006"/>
        <n v="268214.75668500003"/>
        <n v="267738.12650249992"/>
        <n v="267688.28996249998"/>
        <n v="267212.92186499992"/>
        <n v="266706.49518750003"/>
        <n v="266221.97600999998"/>
        <n v="265503.04102499993"/>
        <n v="265481.89331250009"/>
        <n v="265293.33447750006"/>
        <n v="265259.49626249995"/>
        <n v="264699.81961500004"/>
        <n v="264657.51264000009"/>
        <n v="264340.04971499997"/>
        <n v="264087.1837874999"/>
        <n v="264001.0435425"/>
        <n v="263934.8727375"/>
        <n v="263688.89124750008"/>
        <n v="263669.23988999997"/>
        <n v="263578.78257000004"/>
        <n v="263469.87326250004"/>
        <n v="263464.66069499997"/>
        <n v="263369.33124750003"/>
        <n v="263338.21512750001"/>
        <n v="263325.22746750002"/>
        <n v="263093.06670750002"/>
        <n v="263043.53624250006"/>
        <n v="263041.68428250006"/>
        <n v="263017.17364499997"/>
        <n v="262899.63555749995"/>
        <n v="262549.89742500009"/>
        <n v="262414.20791250002"/>
        <n v="262338.26948250004"/>
        <n v="262266.2488200001"/>
        <n v="262143.14396999998"/>
        <n v="261851.81923499994"/>
        <n v="261815.34053249995"/>
        <n v="261188.84132999997"/>
        <n v="261163.90898250006"/>
        <n v="260939.7384375"/>
        <n v="260718.48942750003"/>
        <n v="260615.11827749995"/>
        <n v="259858.60991999996"/>
        <n v="259721.35663499997"/>
        <n v="259466.08896750011"/>
        <n v="259243.44257250006"/>
        <n v="259104.78983249993"/>
        <n v="258612.15012000009"/>
        <n v="257777.03943750006"/>
        <n v="256942.81876499997"/>
        <n v="256705.93782750002"/>
        <n v="256469.07432749995"/>
        <n v="256394.09586750006"/>
        <n v="256391.93654250004"/>
        <n v="255100.0274775"/>
        <n v="254618.18238749995"/>
        <n v="254539.33447499995"/>
        <n v="253909.22487749998"/>
        <n v="253907.28107250005"/>
        <n v="253484.06256750005"/>
        <n v="253232.54552250006"/>
        <n v="253133.26974000002"/>
        <n v="252877.41129000005"/>
        <n v="251389.95176249999"/>
        <n v="251235.94776750004"/>
        <n v="251197.71611250003"/>
        <n v="250859.27770500001"/>
        <n v="250454.15606250006"/>
        <n v="250425.41321249996"/>
        <n v="250048.90673249995"/>
        <n v="249823.94460749999"/>
        <n v="249711.30741000001"/>
        <n v="249546.67036500003"/>
        <n v="249542.48824500002"/>
        <n v="248866.32687750005"/>
        <n v="248496.42729749999"/>
        <n v="248305.31260500001"/>
        <n v="248280.72768750007"/>
        <n v="248264.31325499996"/>
        <n v="248032.68591749994"/>
        <n v="247936.90740000003"/>
        <n v="247849.89756750001"/>
        <n v="247704.00815250003"/>
        <n v="247675.23812250001"/>
        <n v="247428.72886499998"/>
        <n v="247308.608595"/>
        <n v="246943.71277500002"/>
        <n v="246873.37297500003"/>
        <n v="246579.31151250002"/>
        <n v="246498.79641750001"/>
        <n v="246446.12957999995"/>
        <n v="246390.56007749998"/>
        <n v="246224.81832000005"/>
        <n v="246182.42415000006"/>
        <n v="246180.13296000005"/>
        <n v="245971.62382500002"/>
        <n v="245814.71012250008"/>
        <n v="245736.81325500004"/>
        <n v="245625.51417000001"/>
        <n v="245388.31052249999"/>
        <n v="245301.63574500007"/>
        <n v="245248.40915250001"/>
        <n v="245224.61172000002"/>
        <n v="245127.94454250007"/>
        <n v="244971.15114750003"/>
        <n v="244808.24769750002"/>
        <n v="244750.35655499995"/>
        <n v="244687.56912"/>
        <n v="244642.31923499994"/>
        <n v="244630.02197999996"/>
        <n v="244333.84244249997"/>
        <n v="244174.75955999995"/>
        <n v="244138.23336749998"/>
        <n v="244116.29929500003"/>
        <n v="243821.23329750003"/>
        <n v="243763.83460499998"/>
        <n v="243731.7263175"/>
        <n v="243672.38798250002"/>
        <n v="243583.08729749999"/>
        <n v="243447.25810500002"/>
        <n v="243277.63856999998"/>
        <n v="243235.92606750003"/>
        <n v="243177.78688499998"/>
        <n v="243158.57840999999"/>
        <n v="242902.66908750008"/>
        <n v="242666.10844499999"/>
        <n v="242618.35066500001"/>
        <n v="242581.91653499997"/>
        <n v="242392.48162500001"/>
        <n v="242226.75424499996"/>
        <n v="242219.64357000004"/>
        <n v="242212.40205000003"/>
        <n v="242187.572805"/>
        <n v="241913.66625000001"/>
        <n v="241862.07510000002"/>
        <n v="241779.95151749998"/>
        <n v="241652.13924750002"/>
        <n v="241193.75876999996"/>
        <n v="241089.53156250005"/>
        <n v="240585.49014750007"/>
        <n v="240214.76150249992"/>
        <n v="240170.51284500002"/>
        <n v="240168.43935"/>
        <n v="240067.39618499996"/>
        <n v="239547.58639500008"/>
        <n v="239537.79039750004"/>
        <n v="239399.05459499999"/>
        <n v="239385.09878250002"/>
        <n v="239316.12363000005"/>
        <n v="238587.29947500001"/>
        <n v="238357.11999749998"/>
        <n v="238325.37962249995"/>
        <n v="236911.78904250005"/>
        <n v="236812.19508749995"/>
        <n v="236780.4981"/>
        <n v="236428.5782475"/>
        <n v="235841.47271999996"/>
        <n v="235778.00268000001"/>
        <n v="235518.22424249994"/>
        <n v="233644.74903749998"/>
        <n v="233309.15214749996"/>
        <n v="231616.75908750002"/>
        <n v="231530.14408500001"/>
        <n v="230571.1386525"/>
        <n v="230429.04471750002"/>
        <n v="230100.15107250001"/>
        <n v="229642.18215000001"/>
        <n v="227763.57164250003"/>
        <n v="227102.49635999999"/>
        <n v="227044.57247999997"/>
        <n v="226992.77778"/>
        <n v="225785.85437999995"/>
        <n v="225489.32706000001"/>
        <n v="224426.58417000002"/>
        <n v="224231.05023000005"/>
        <n v="223670.74066499993"/>
        <n v="223355.55945000003"/>
        <n v="222506.23325250004"/>
        <n v="221749.36223250002"/>
        <n v="221454.71432249996"/>
        <n v="219729.73722750007"/>
        <n v="219726.28721999997"/>
        <n v="219294.55659749999"/>
        <n v="219110.79358499998"/>
        <n v="218662.62263999996"/>
        <n v="218607.69452250004"/>
        <n v="217719.3203625"/>
        <n v="217633.25904749997"/>
        <n v="217478.77115999997"/>
        <n v="217267.06962000008"/>
        <n v="216969.64729500003"/>
        <n v="216747.55763249996"/>
        <n v="216240.91386750003"/>
        <n v="215811.7599525"/>
        <n v="214385.45502749996"/>
        <n v="213224.1143625"/>
        <n v="210935.22954750003"/>
        <n v="210514.7840025"/>
        <n v="210198.15681749993"/>
        <n v="209570.21089500003"/>
        <n v="209373.55044749999"/>
        <n v="209245.17554249999"/>
        <n v="209227.41955500003"/>
        <n v="208974.84432749997"/>
        <n v="208648.43711250005"/>
        <n v="208226.87970750002"/>
        <n v="208217.50086000003"/>
        <n v="208156.87855500006"/>
        <n v="207544.84048500005"/>
        <n v="207428.83917749999"/>
        <n v="207326.57438999997"/>
        <n v="206668.76820749999"/>
        <n v="206330.28687750001"/>
        <n v="206292.49677750003"/>
        <n v="206105.53771500007"/>
        <n v="205986.3721875"/>
        <n v="906933.39698000019"/>
        <n v="906820.10027700011"/>
        <n v="905777.50251300004"/>
        <n v="904312.52135900012"/>
        <n v="904280.25941499998"/>
        <n v="903598.60862700001"/>
        <n v="903417.15618699987"/>
        <n v="902703.5333159999"/>
        <n v="895419.08773200004"/>
        <n v="894715.99570600002"/>
        <n v="893836.23705999996"/>
        <n v="893198.26507600001"/>
        <n v="892784.96045699995"/>
        <n v="892780.02308300009"/>
        <n v="892131.94474299997"/>
        <n v="891279.65728100005"/>
        <n v="205962.93183749996"/>
        <n v="205685.2929"/>
        <n v="205444.75127250003"/>
        <n v="205263.64565999995"/>
        <n v="204901.26889499999"/>
        <n v="204768.65792250005"/>
        <n v="204560.77133250004"/>
        <n v="204330.33287250006"/>
        <n v="204255.5976225"/>
        <n v="204026.02532999997"/>
        <n v="203619.80177250004"/>
        <n v="203589.81406500001"/>
        <n v="891273.21529999992"/>
        <n v="891224.44032699999"/>
        <n v="891064.36248699995"/>
        <n v="890348.06114799995"/>
        <n v="890046.4107730001"/>
        <n v="890043.24142500001"/>
        <n v="889560.37075100001"/>
        <n v="889513.03530700004"/>
        <n v="889475.36520700005"/>
        <n v="888509.75203900004"/>
        <n v="888361.74219000014"/>
        <n v="885326.05175300001"/>
        <n v="883279.31107000005"/>
        <n v="881025.98560599983"/>
        <n v="878821.39291699999"/>
        <n v="878149.38542499987"/>
        <n v="874865.58532099985"/>
        <n v="873809.71251600003"/>
        <n v="869764.78953000007"/>
        <n v="861956.44351700007"/>
        <n v="860535.49019099993"/>
        <n v="855637.318172"/>
        <n v="850012.17371200002"/>
        <n v="845484.33193899994"/>
        <n v="829375.53264800005"/>
        <n v="827655.20501299994"/>
        <n v="825569.06143400003"/>
        <n v="823293.76178399997"/>
        <n v="823287.70836000005"/>
        <n v="823268.80801100004"/>
        <n v="821224.30601900013"/>
        <n v="820977.46190200001"/>
        <n v="790995.79535599996"/>
        <n v="790061.02845799993"/>
        <n v="789954.77667599998"/>
        <n v="789908.03196499997"/>
        <n v="789843.74652299983"/>
        <n v="789657.50035900006"/>
        <n v="787269.7915810002"/>
        <n v="785416.75027399999"/>
        <n v="783560.18161199999"/>
        <n v="781732.40831399988"/>
        <n v="773312.27743900008"/>
        <n v="203515.68215250003"/>
        <n v="203460.94308749994"/>
        <n v="203178.63186750002"/>
        <n v="203124.41079749994"/>
        <n v="203083.23729750002"/>
        <n v="202993.69484250003"/>
        <n v="202950.95737500003"/>
        <n v="202862.75535749996"/>
        <n v="202808.21615999998"/>
        <n v="202792.74539249999"/>
        <n v="773263.56027699984"/>
        <n v="770371.60133700003"/>
        <n v="770281.84724399983"/>
        <n v="770187.13869499997"/>
        <n v="770080.81941700005"/>
        <n v="769969.60327299987"/>
        <n v="769505.38016299997"/>
        <n v="769306.77812299994"/>
        <n v="768885.80743000004"/>
        <n v="767809.48861499992"/>
        <n v="765379.7918649998"/>
        <n v="763449.11602700001"/>
        <n v="761767.02724199998"/>
        <n v="758191.97270699998"/>
        <n v="757211.44816199993"/>
        <n v="755410.84989499999"/>
        <n v="754879.27963499993"/>
        <n v="754477.56825999997"/>
        <n v="754418.06129300012"/>
        <n v="754398.80894299992"/>
        <n v="753257.46736499993"/>
        <n v="753205.97561299999"/>
        <n v="753118.86080599995"/>
        <n v="752931.39379899995"/>
        <n v="752719.17851"/>
        <n v="752671.93017900002"/>
        <n v="751705.74372399994"/>
        <n v="751671.33735199994"/>
        <n v="750915.76584700006"/>
        <n v="750633.13039000006"/>
        <n v="748185.99651900004"/>
        <n v="747995.07923399995"/>
        <n v="747891.03236900002"/>
        <n v="747522.67697899998"/>
        <n v="747503.16161299986"/>
        <n v="746839.52307899995"/>
        <n v="745179.89772200014"/>
        <n v="744150.26674300001"/>
        <n v="743671.77306499984"/>
        <n v="743196.79419699986"/>
        <n v="743194.85731400002"/>
        <n v="742675.90537399985"/>
        <n v="741462.12852400017"/>
        <n v="741193.13186100009"/>
        <n v="740958.3718679999"/>
        <n v="740824.55199999991"/>
        <n v="738461.16032000014"/>
        <n v="736044.87208200002"/>
        <n v="735989.69911999989"/>
        <n v="733830.82997900003"/>
        <n v="733415.15286000003"/>
        <n v="732138.01818300004"/>
        <n v="729322.64027999993"/>
        <n v="728962.46078500012"/>
        <n v="728255.53754199995"/>
        <n v="727662.35413300013"/>
        <n v="724704.0087430001"/>
        <n v="723504.59327899991"/>
        <n v="723346.26425100002"/>
        <n v="723140.44528699992"/>
        <n v="723115.80919499998"/>
        <n v="720452.52002100006"/>
        <n v="720414.63578499993"/>
        <n v="719653.13787900005"/>
        <n v="717586.64222699997"/>
        <n v="717463.93262700003"/>
        <n v="716388.48096399987"/>
        <n v="715301.44125699997"/>
        <n v="713839.66919199983"/>
        <n v="713635.92986400006"/>
        <n v="711428.40953599999"/>
        <n v="711402.00816099998"/>
        <n v="710340.41830700007"/>
        <n v="710101.36814500007"/>
        <n v="709192.09796500008"/>
        <n v="708466.52830200002"/>
        <n v="704673.77723600005"/>
        <n v="704209.69897200004"/>
        <n v="704002.71795100009"/>
        <n v="703641.04655000009"/>
        <n v="703514.08145200007"/>
        <n v="703260.9783030001"/>
        <n v="702873.74314299994"/>
        <n v="702813.75531900011"/>
        <n v="702647.74535799993"/>
        <n v="702397.50574499997"/>
        <n v="702380.69304000004"/>
        <n v="702347.18156199984"/>
        <n v="702105.32016299991"/>
        <n v="701840.27962099994"/>
        <n v="701829.17255100003"/>
        <n v="701661.11919799994"/>
        <n v="701408.84325200005"/>
        <n v="700846.43365099991"/>
        <n v="700022.88324799982"/>
        <n v="699707.43072099995"/>
        <n v="699699.2170089999"/>
        <n v="699534.48554599984"/>
        <n v="699218.46961200016"/>
        <n v="699077.38313399977"/>
        <n v="699058.35370800004"/>
        <n v="699037.25942700007"/>
        <n v="698985.76724599977"/>
        <n v="696252.90170800011"/>
        <n v="691636.93511900003"/>
        <n v="691170.00176899997"/>
        <n v="690073.3380450001"/>
        <n v="686978.90528800013"/>
        <n v="681260.51837999991"/>
        <n v="681219.75937600015"/>
        <n v="680957.71350099996"/>
        <n v="680520.61500800005"/>
        <n v="676577.78593599994"/>
        <n v="202763.27020499995"/>
        <n v="202755.9135"/>
        <n v="202638.694605"/>
        <n v="202543.79600249999"/>
        <n v="202366.57500750001"/>
        <n v="202352.12607749997"/>
        <n v="202300.98478499998"/>
        <n v="202221.18242249999"/>
        <n v="202199.34537750005"/>
        <n v="202165.45935000002"/>
        <n v="201847.25245500004"/>
        <n v="201829.17829499999"/>
        <n v="201418.55088750005"/>
        <n v="201018.86504249999"/>
        <n v="200922.78194999998"/>
        <n v="200023.55564999999"/>
        <n v="198885.18672"/>
        <n v="197512.86374999999"/>
        <n v="195973.9993425"/>
        <n v="195550.53065249999"/>
        <n v="195307.00465500006"/>
        <n v="128721.10517749999"/>
        <n v="128294.600695"/>
        <n v="127587.198275"/>
        <n v="121202.79068000001"/>
        <n v="121151.86105000001"/>
        <n v="120941.465165"/>
        <n v="668749.52316900017"/>
        <n v="120515.15111000001"/>
        <n v="668357.73536999989"/>
        <n v="666955.86266400001"/>
        <n v="664914.26314300008"/>
        <n v="663579.74623199995"/>
        <n v="658897.97305799997"/>
        <n v="658874.47249000007"/>
        <n v="658101.77236699988"/>
        <n v="655772.55857100012"/>
        <n v="655230.53064300003"/>
        <n v="654499.44882399996"/>
        <n v="654319.9292110001"/>
        <n v="652991.68351300003"/>
        <n v="652324.33844500012"/>
        <n v="648203.19716100011"/>
        <n v="647712.82837299991"/>
        <n v="647172.94361199986"/>
        <n v="646360.29985800013"/>
        <n v="645334.73638400005"/>
        <n v="641552.50408600015"/>
        <n v="641054.57756600017"/>
        <n v="639419.85053700011"/>
        <n v="637953.69452099991"/>
        <n v="636723.24584700004"/>
        <n v="636327.1561139999"/>
        <n v="634104.62663599988"/>
        <n v="632751.08414699999"/>
        <n v="632342.9753680001"/>
        <n v="631948.56172500015"/>
        <n v="631428.52043699997"/>
        <n v="631132.00300799997"/>
        <n v="120475.029595"/>
        <n v="630659.75495900004"/>
        <n v="630611.81016599992"/>
        <n v="628883.63627700007"/>
        <n v="627557.47358200012"/>
        <n v="625224.7777359999"/>
        <n v="625179.62478399999"/>
        <n v="624583.58444300003"/>
        <n v="624123.37603200006"/>
        <n v="624047.08055300009"/>
        <n v="623866.787518"/>
        <n v="623852.10728100012"/>
        <n v="623487.98051799997"/>
        <n v="621708.33357100014"/>
        <n v="620041.16093399993"/>
        <n v="619717.78050000011"/>
        <n v="619498.51932799991"/>
        <n v="618976.64852400008"/>
        <n v="618951.36917900003"/>
        <n v="618457.54716199997"/>
        <n v="617763.60969700012"/>
        <n v="617393.54479399999"/>
        <n v="617331.39772200002"/>
        <n v="616588.88961800002"/>
        <n v="616311.544368"/>
        <n v="614949.96664399991"/>
        <n v="614718.01444300008"/>
        <n v="614315.19099600008"/>
        <n v="614101.43473899993"/>
        <n v="613817.30195500015"/>
        <n v="613772.4614710001"/>
        <n v="613013.52297899988"/>
        <n v="612811.41750400001"/>
        <n v="612774.04200999998"/>
        <n v="612071.88581499993"/>
        <n v="611941.029843"/>
        <n v="611770.02273400011"/>
        <n v="610693.20585000014"/>
        <n v="607257.84505099989"/>
        <n v="606919.07877899997"/>
        <n v="606592.70128599997"/>
        <n v="606437.56305599981"/>
        <n v="606209.70480199996"/>
        <n v="604837.46215100004"/>
        <n v="604628.76069700008"/>
        <n v="604527.98413800006"/>
        <n v="604051.57238399994"/>
        <n v="603972.25541900005"/>
        <n v="603662.79836200003"/>
        <n v="603602.10180400009"/>
        <n v="602596.5747489999"/>
        <n v="602417.01820300007"/>
        <n v="602374.31487999996"/>
        <n v="602220.737586"/>
        <n v="602179.16643300001"/>
        <n v="602143.2926990001"/>
        <n v="602044.74777200003"/>
        <n v="602037.48044700013"/>
        <n v="601930.65741900005"/>
        <n v="601884.51135799999"/>
        <n v="601551.21090999991"/>
        <n v="601481.12005799997"/>
        <n v="120161.16129"/>
        <n v="120144.61111500001"/>
        <n v="119080.22161750001"/>
        <n v="119001.2215175"/>
        <n v="118877.18601249999"/>
        <n v="117815.6675825"/>
        <n v="117288.11261"/>
        <n v="117271.41189"/>
        <n v="116996.8119575"/>
        <n v="116992.41872"/>
        <n v="115618.5940675"/>
        <n v="115042.6576625"/>
        <n v="114805.5576025"/>
        <n v="114622.94884"/>
        <n v="114152.5718075"/>
        <n v="601316.97758599999"/>
        <n v="112968.17746750001"/>
        <n v="112562.11981"/>
        <n v="112181.604865"/>
        <n v="111951.14565999999"/>
        <n v="111942.1099175"/>
        <n v="111872.01962750001"/>
        <n v="111691.1050125"/>
        <n v="111515.569195"/>
        <n v="110941.786905"/>
        <n v="110922.14488750001"/>
        <n v="110877.1118675"/>
        <n v="110760.72011749999"/>
        <n v="110618.11466000001"/>
        <n v="600853.00681899989"/>
        <n v="600528.98391200008"/>
        <n v="599710.33745999995"/>
        <n v="599007.66312400007"/>
        <n v="598673.25975600013"/>
        <n v="110612.17474"/>
        <n v="598671.89560100017"/>
        <n v="598189.696"/>
        <n v="597802.4667029999"/>
        <n v="597700.82677500008"/>
        <n v="597557.46831299993"/>
        <n v="597379.086473"/>
        <n v="597350.63299600012"/>
        <n v="596791.18531500001"/>
        <n v="596428.67498499993"/>
        <n v="596283.23450800008"/>
        <n v="595813.73230600008"/>
        <n v="594554.81021300005"/>
        <n v="592890.60426699999"/>
        <n v="592329.08125300019"/>
        <n v="591521.64818500006"/>
        <n v="591286.25557299994"/>
        <n v="590547.63579500001"/>
        <n v="590495.56125299993"/>
        <n v="590430.19935899996"/>
        <n v="590264.92151900008"/>
        <n v="590099.28807700006"/>
        <n v="590081.96247000003"/>
        <n v="589857.02699299995"/>
        <n v="589813.67060199997"/>
        <n v="589450.7093150001"/>
        <n v="589077.28261200013"/>
        <n v="588649.66644900001"/>
        <n v="588400.29120599991"/>
        <n v="588002.01489900006"/>
        <n v="587577.02643899992"/>
        <n v="586686.15928000002"/>
        <n v="586579.73331100005"/>
        <n v="586227.53610200004"/>
        <n v="585987.911509"/>
        <n v="585887.73499099992"/>
        <n v="585867.60625900002"/>
        <n v="585791.85030599986"/>
        <n v="585040.75826300005"/>
        <n v="584592.59944800008"/>
        <n v="584225.62590599991"/>
        <n v="583999.30926999997"/>
        <n v="583653.36829799996"/>
        <n v="583250.13962799998"/>
        <n v="583242.02219399996"/>
        <n v="582769.09482999996"/>
        <n v="582524.4789649999"/>
        <n v="582486.00607600005"/>
        <n v="582449.80407899991"/>
        <n v="582439.74187100003"/>
        <n v="582423.35999900009"/>
        <n v="582276.78704000008"/>
        <n v="582176.723245"/>
        <n v="582124.5945319999"/>
        <n v="582063.23741800012"/>
        <n v="582043.90405200003"/>
        <n v="581867.19499999983"/>
        <n v="581763.79423500004"/>
        <n v="581673.53321999998"/>
        <n v="581382.15677100001"/>
        <n v="110417.47196749999"/>
        <n v="581165.21708700003"/>
        <n v="581124.85269799992"/>
        <n v="581052.89056099998"/>
        <n v="580813.52068999992"/>
        <n v="580522.79849200021"/>
        <n v="579990.96542399994"/>
        <n v="579764.32017399999"/>
        <n v="578758.11615699995"/>
        <n v="109977.46087749999"/>
        <n v="109411.4718175"/>
        <n v="578701.96645299997"/>
        <n v="578417.31954499986"/>
        <n v="578361.98179500003"/>
        <n v="578148.96093499998"/>
        <n v="577506.26022700011"/>
        <n v="577321.31844399997"/>
        <n v="577041.39372099983"/>
        <n v="576780.40172999993"/>
        <n v="575477.99614499998"/>
        <n v="575027.71212900011"/>
        <n v="574026.16625899996"/>
        <n v="108785.6555275"/>
        <n v="108211.128815"/>
        <n v="108191.50244"/>
        <n v="108167.8205825"/>
        <n v="107262.52811499999"/>
        <n v="574024.61843999999"/>
        <n v="573690.50601200003"/>
        <n v="106796.95828000001"/>
        <n v="106157.14212"/>
        <n v="573689.06916099996"/>
        <n v="105561.27615999999"/>
        <n v="105515.0201175"/>
        <n v="105151.174015"/>
        <n v="104810.10647"/>
        <n v="104778.9516175"/>
        <n v="104760.810515"/>
        <n v="104714.1625475"/>
        <n v="104412.80224"/>
        <n v="104171.1114175"/>
        <n v="571768.54424299998"/>
        <n v="571601.23796100006"/>
        <n v="571435.63735699991"/>
        <n v="571042.87888700003"/>
        <n v="568982.44425099995"/>
        <n v="567809.67898199998"/>
        <n v="567755.83584199997"/>
        <n v="567532.97799900011"/>
        <n v="566795.94905699987"/>
        <n v="565912.44882899988"/>
        <n v="565793.23604699993"/>
        <n v="565770.80991600011"/>
        <n v="564105.47900200007"/>
        <n v="563807.66128699994"/>
        <n v="563435.86622699979"/>
        <n v="563340.96029899991"/>
        <n v="563071.39161000005"/>
        <n v="559734.4535249999"/>
        <n v="558832.13919000002"/>
        <n v="557791.60763299989"/>
        <n v="556400.12366899999"/>
        <n v="556367.67695600004"/>
        <n v="554955.64216299995"/>
        <n v="553439.2798609999"/>
        <n v="553177.33406000002"/>
        <n v="553122.77627100004"/>
        <n v="553041.55932999984"/>
        <n v="553003.66611099988"/>
        <n v="552538.31796799996"/>
        <n v="552270.94345799997"/>
        <n v="551941.70041400008"/>
        <n v="104162.6271425"/>
        <n v="102811.2276175"/>
        <n v="102694.642615"/>
        <n v="102685.8119825"/>
        <n v="102454.8855925"/>
        <n v="102428.4629275"/>
        <n v="102421.94721499999"/>
        <n v="102414.8722675"/>
        <n v="102400.88111"/>
        <n v="102198.77882000001"/>
        <n v="102198.0697025"/>
        <n v="101978.100615"/>
        <n v="101814.6947625"/>
        <n v="551337.05933800002"/>
        <n v="549431.87583699985"/>
        <n v="548904.37059900002"/>
        <n v="547297.91175800003"/>
        <n v="542870.29357600003"/>
        <n v="541660.6604109999"/>
        <n v="536757.85038200009"/>
        <n v="535690.83818900003"/>
        <n v="518742.19018699991"/>
        <n v="891627.04882999987"/>
        <n v="882051.0469539999"/>
        <n v="879070.20678400004"/>
        <n v="872388.8355840001"/>
        <n v="2871027.66982"/>
        <n v="1859437.8883720001"/>
        <n v="5859437.8883720003"/>
        <n v="5851839.3184420001"/>
        <n v="847589.15054800012"/>
        <n v="6831111.2718019998"/>
        <n v="831111.271802"/>
        <n v="2821303.538104"/>
        <n v="821303.53810400027"/>
        <n v="820067.79428000015"/>
        <n v="819230.2012580001"/>
        <n v="819220.15452199988"/>
        <n v="815096.96346400003"/>
        <n v="815032.03681200021"/>
        <n v="812378.52907400008"/>
        <n v="810623.80582400016"/>
        <n v="4810623.8058240004"/>
        <n v="4807920.8463059999"/>
        <n v="807590.18708199996"/>
        <n v="806003.17344400007"/>
        <n v="804929.16366800014"/>
        <n v="804137.96422400011"/>
        <n v="803151.34788000013"/>
        <n v="803106.82729200006"/>
        <n v="802339.23705600004"/>
        <n v="790966.27611400001"/>
        <n v="789639.73802000005"/>
        <n v="789264.82793199981"/>
        <n v="785013.16835199995"/>
        <n v="982884.94492599997"/>
        <n v="996644.96089600003"/>
        <n v="992252.56968800002"/>
        <n v="991130.55903799995"/>
        <n v="968416.98684799997"/>
        <n v="958588.90309200005"/>
        <n v="955945.96616399998"/>
        <n v="953658.80400999996"/>
        <n v="951669.89629399998"/>
        <n v="948036.26254000003"/>
        <n v="942882.22679999995"/>
        <n v="938195.98516200006"/>
        <n v="936809.80530000001"/>
        <n v="936429.54631400004"/>
        <n v="936323.26980799995"/>
        <n v="926020.92961400002"/>
        <n v="904598.180314"/>
        <n v="704598.180314"/>
        <n v="660500.55524600018"/>
        <n v="587998.17305600003"/>
        <n v="570743.30569199985"/>
        <n v="568613.68095000007"/>
      </sharedItems>
    </cacheField>
    <cacheField name="2019 Net Sales" numFmtId="164">
      <sharedItems containsSemiMixedTypes="0" containsString="0" containsNumber="1" minValue="0" maxValue="929423.69233999995" count="743">
        <n v="897191.93148999999"/>
        <n v="917688.17198999994"/>
        <n v="912422.33227000013"/>
        <n v="913015.25081999996"/>
        <n v="909480.5345999999"/>
        <n v="914224.04827999999"/>
        <n v="908608.94681999995"/>
        <n v="911564.51500000001"/>
        <n v="917015.79682000005"/>
        <n v="907627.36544000008"/>
        <n v="833568.10297999997"/>
        <n v="914988.29752999987"/>
        <n v="231019.23123"/>
        <n v="911754.40684000007"/>
        <n v="912195.07411000005"/>
        <n v="910388.45354000013"/>
        <n v="913807.74731000012"/>
        <n v="894092.54073000012"/>
        <n v="685253.89664000005"/>
        <n v="212101.82311"/>
        <n v="676987.3160600001"/>
        <n v="915429.93513000011"/>
        <n v="906127.3658700001"/>
        <n v="914044.19973000011"/>
        <n v="912412.60057999997"/>
        <n v="671408.1950999999"/>
        <n v="671042.24499999988"/>
        <n v="664988.19623000012"/>
        <n v="664667.96609999996"/>
        <n v="662950.32805999997"/>
        <n v="662369.43796000013"/>
        <n v="867528.41385000013"/>
        <n v="929423.69233999995"/>
        <n v="661767.10615000001"/>
        <n v="905901.90492"/>
        <n v="901723.67134000012"/>
        <n v="900831.85455000005"/>
        <n v="916730.35852000001"/>
        <n v="918003.06886999996"/>
        <n v="908243.25075999997"/>
        <n v="907908.79361000005"/>
        <n v="908392.81746999989"/>
        <n v="901562.38991000014"/>
        <n v="901125.87476999999"/>
        <n v="888419.41817000008"/>
        <n v="905631.80467999983"/>
        <n v="905809.03652999992"/>
        <n v="906299.21616000007"/>
        <n v="892594.00709999981"/>
        <n v="892648.40876000002"/>
        <n v="907474.03772000002"/>
        <n v="911824.47514"/>
        <n v="912640.16105"/>
        <n v="912540.39562999993"/>
        <n v="914320.65185000002"/>
        <n v="912975.13746000011"/>
        <n v="913808.38646000007"/>
        <n v="893755.83331000002"/>
        <n v="891314.51314000005"/>
        <n v="896121.34021000005"/>
        <n v="910072.90419000015"/>
        <n v="909489.13254999998"/>
        <n v="910044.64968000003"/>
        <n v="909837.88599999994"/>
        <n v="900766.95101999992"/>
        <n v="898212.91039000009"/>
        <n v="884863.10108000005"/>
        <n v="872056.02590000001"/>
        <n v="913161.84718999988"/>
        <n v="914062.84981000016"/>
        <n v="879626.40652000008"/>
        <n v="661628.99517999997"/>
        <n v="661504.98548000003"/>
        <n v="659699.49861999997"/>
        <n v="913028.15966999996"/>
        <n v="916849.31818000006"/>
        <n v="901824.39231000002"/>
        <n v="659599.48375000001"/>
        <n v="659498.99388999993"/>
        <n v="658690.22581000009"/>
        <n v="658008.07298000006"/>
        <n v="654249.15575000015"/>
        <n v="653731.46211999992"/>
        <n v="653639.72506000008"/>
        <n v="861963.19579000003"/>
        <n v="653636.74235999992"/>
        <n v="653631.68244"/>
        <n v="653583.64117000008"/>
        <n v="652957.39344999997"/>
        <n v="218010.39811000001"/>
        <n v="213291.283"/>
        <n v="213110.29981"/>
        <n v="202013.23988000001"/>
        <n v="200218.31320999999"/>
        <n v="200119.11012"/>
        <n v="201119.80201000001"/>
        <n v="239219.12009000001"/>
        <n v="238120.33202"/>
        <n v="232181.81800999999"/>
        <n v="652703.78830999997"/>
        <n v="648123.47211999993"/>
        <n v="233290.12001000001"/>
        <n v="233012.02118000001"/>
        <n v="232001.02197999999"/>
        <n v="229923.99100000001"/>
        <n v="228118.01319"/>
        <n v="222101.11180000001"/>
        <n v="218081.0221"/>
        <n v="647165.83725999994"/>
        <n v="646570.42265000008"/>
        <n v="644252.59129999997"/>
        <n v="642092.09636000008"/>
        <n v="211819.2113"/>
        <n v="210000.01110999999"/>
        <n v="209918.20011000001"/>
        <n v="202181.91130000001"/>
        <n v="201822.10107999999"/>
        <n v="203110.12113000001"/>
        <n v="192831.01027999999"/>
        <n v="192281.99809000001"/>
        <n v="403151.33032000001"/>
        <n v="402085.18050000007"/>
        <n v="401972.44772999996"/>
        <n v="401692.49638000003"/>
        <n v="401481.28814000002"/>
        <n v="401426.16463999997"/>
        <n v="401401.30549"/>
        <n v="401135.14406000002"/>
        <n v="401125.40735999995"/>
        <n v="400802.88948000007"/>
        <n v="400693.15901999996"/>
        <n v="400198.80787000002"/>
        <n v="399866.94229000004"/>
        <n v="397410.58462999994"/>
        <n v="397393.75711000012"/>
        <n v="397017.40885999997"/>
        <n v="396848.61948000005"/>
        <n v="396832.81120000005"/>
        <n v="396798.53067000007"/>
        <n v="396608.22161999997"/>
        <n v="396495.29514999996"/>
        <n v="396253.7648"/>
        <n v="396243.46019000001"/>
        <n v="395749.75418000005"/>
        <n v="395485.67353999999"/>
        <n v="394964.71600999997"/>
        <n v="394938.20842000004"/>
        <n v="394502.17797000008"/>
        <n v="394409.63732999994"/>
        <n v="393860.59573999996"/>
        <n v="393424.98520999996"/>
        <n v="392005.38014000014"/>
        <n v="390335.50832000014"/>
        <n v="389939.16533999995"/>
        <n v="388792.34976999991"/>
        <n v="388578.39737000002"/>
        <n v="388477.41615000006"/>
        <n v="387261.61547999998"/>
        <n v="387212.02204999997"/>
        <n v="387122.13475000003"/>
        <n v="387117.47504000011"/>
        <n v="387090.98728000012"/>
        <n v="387038.14790000004"/>
        <n v="386969.14319000003"/>
        <n v="386479.5238400001"/>
        <n v="386478.69516"/>
        <n v="386434.84469999996"/>
        <n v="386174.29306999996"/>
        <n v="385813.59436999995"/>
        <n v="385793.47768000013"/>
        <n v="385776.25210999994"/>
        <n v="385545.39844000002"/>
        <n v="385219.08042999997"/>
        <n v="385179.82055999991"/>
        <n v="385086.71486999991"/>
        <n v="384417.69878999999"/>
        <n v="383639.20492000005"/>
        <n v="383536.50371999992"/>
        <n v="383240.81073999999"/>
        <n v="383066.75467999995"/>
        <n v="382647.64095000003"/>
        <n v="382153.38961000007"/>
        <n v="382045.78668000008"/>
        <n v="381722.88974000001"/>
        <n v="381147.12293999997"/>
        <n v="381084.31434999994"/>
        <n v="380939.82348999986"/>
        <n v="379956.53198000009"/>
        <n v="379888.39836999995"/>
        <n v="379780.6152399999"/>
        <n v="379430.84244000009"/>
        <n v="378824.94181999995"/>
        <n v="378105.23465999996"/>
        <n v="377843.44442999997"/>
        <n v="377831.50010999991"/>
        <n v="377237.56543000008"/>
        <n v="376949.65397999994"/>
        <n v="376685.1422200001"/>
        <n v="376478.99116999999"/>
        <n v="376365.24526000005"/>
        <n v="376200.35513000004"/>
        <n v="376172.25781000004"/>
        <n v="376164.14546999987"/>
        <n v="375775.3608599999"/>
        <n v="374099.49011000001"/>
        <n v="373989.63250000001"/>
        <n v="373153.42427000002"/>
        <n v="371727.26137999992"/>
        <n v="371576.38102999993"/>
        <n v="370239.50079999992"/>
        <n v="368708.12054000003"/>
        <n v="368509.27940000006"/>
        <n v="368243.06824999989"/>
        <n v="367062.67895000009"/>
        <n v="366919.92076000001"/>
        <n v="365998.00053000002"/>
        <n v="364690.81203000003"/>
        <n v="364427.88600000006"/>
        <n v="363236.12570999999"/>
        <n v="360766.89456000004"/>
        <n v="357619.67558000004"/>
        <n v="356984.16866999993"/>
        <n v="356917.71995"/>
        <n v="356283.89581999992"/>
        <n v="355608.66025000002"/>
        <n v="354962.63467999996"/>
        <n v="354004.05469999992"/>
        <n v="353975.85775000008"/>
        <n v="353724.44597000006"/>
        <n v="353679.32834999997"/>
        <n v="352933.09282000002"/>
        <n v="352876.68352000008"/>
        <n v="352453.39961999992"/>
        <n v="352116.24504999991"/>
        <n v="352001.39139"/>
        <n v="351913.16365"/>
        <n v="351585.18833000009"/>
        <n v="351558.98651999998"/>
        <n v="351438.37676000001"/>
        <n v="351293.16435000004"/>
        <n v="351286.21425999998"/>
        <n v="351159.10833000002"/>
        <n v="351117.62017000001"/>
        <n v="351100.30329000001"/>
        <n v="350790.75560999999"/>
        <n v="350724.71499000007"/>
        <n v="350722.24571000005"/>
        <n v="350689.56485999998"/>
        <n v="350532.84740999993"/>
        <n v="350066.52990000008"/>
        <n v="349885.61055000004"/>
        <n v="349784.35931000003"/>
        <n v="349688.33176000009"/>
        <n v="349524.19195999997"/>
        <n v="349135.75897999993"/>
        <n v="349087.12070999993"/>
        <n v="348251.78843999997"/>
        <n v="348218.54531000007"/>
        <n v="347919.65125"/>
        <n v="347624.65257000003"/>
        <n v="347486.82436999993"/>
        <n v="346478.14655999996"/>
        <n v="346295.14217999997"/>
        <n v="345954.78529000015"/>
        <n v="345657.92343000008"/>
        <n v="345473.05310999992"/>
        <n v="344816.20016000012"/>
        <n v="343702.71925000008"/>
        <n v="342590.42501999997"/>
        <n v="342274.58377000003"/>
        <n v="341958.76576999994"/>
        <n v="341858.79449000006"/>
        <n v="341855.91539000004"/>
        <n v="340133.36997"/>
        <n v="339490.90984999994"/>
        <n v="339385.77929999994"/>
        <n v="338545.63316999999"/>
        <n v="338543.04143000004"/>
        <n v="337978.75009000005"/>
        <n v="337643.39403000008"/>
        <n v="337511.02632"/>
        <n v="337169.88172000006"/>
        <n v="335186.60235"/>
        <n v="334981.26369000005"/>
        <n v="334930.28815000004"/>
        <n v="334479.03694000002"/>
        <n v="333938.87475000008"/>
        <n v="333900.55094999995"/>
        <n v="333398.54230999993"/>
        <n v="333098.59281"/>
        <n v="332948.40987999999"/>
        <n v="332728.89382000006"/>
        <n v="332723.31766"/>
        <n v="331821.76917000004"/>
        <n v="331328.56972999999"/>
        <n v="331073.75014000002"/>
        <n v="331040.97025000007"/>
        <n v="331019.08433999994"/>
        <n v="330710.24788999994"/>
        <n v="330582.54320000001"/>
        <n v="330466.53009000001"/>
        <n v="330272.01087000006"/>
        <n v="330233.65083"/>
        <n v="329904.97181999998"/>
        <n v="329744.81146"/>
        <n v="329258.28370000003"/>
        <n v="329164.49730000005"/>
        <n v="328772.41535000002"/>
        <n v="328665.06189000001"/>
        <n v="328594.83943999995"/>
        <n v="328520.74676999997"/>
        <n v="328299.75776000007"/>
        <n v="328243.23220000009"/>
        <n v="328240.17728000006"/>
        <n v="327962.16510000004"/>
        <n v="327752.94683000009"/>
        <n v="327649.08434000006"/>
        <n v="327500.68556000001"/>
        <n v="327184.41402999999"/>
        <n v="327068.84766000009"/>
        <n v="326997.87887000002"/>
        <n v="326966.14896000002"/>
        <n v="326837.25939000008"/>
        <n v="326628.20153000002"/>
        <n v="326410.99693000002"/>
        <n v="326333.80873999995"/>
        <n v="326250.09216"/>
        <n v="326189.75897999993"/>
        <n v="326173.36263999995"/>
        <n v="325778.45658999996"/>
        <n v="325566.34607999993"/>
        <n v="325517.64448999998"/>
        <n v="325488.39906000003"/>
        <n v="325094.97773000004"/>
        <n v="325018.44613999996"/>
        <n v="324975.63509"/>
        <n v="324896.51731000002"/>
        <n v="324777.44972999999"/>
        <n v="324596.34414"/>
        <n v="324370.18475999997"/>
        <n v="324314.56809000002"/>
        <n v="324237.04917999997"/>
        <n v="324211.43787999998"/>
        <n v="323870.22545000009"/>
        <n v="323554.81125999999"/>
        <n v="323491.13422000001"/>
        <n v="323442.55537999998"/>
        <n v="323189.9755"/>
        <n v="322969.00565999997"/>
        <n v="322959.52476000006"/>
        <n v="322949.86940000003"/>
        <n v="322916.76374000002"/>
        <n v="322551.55499999999"/>
        <n v="322482.76680000004"/>
        <n v="322373.26869"/>
        <n v="322202.85233000002"/>
        <n v="321591.67835999996"/>
        <n v="321452.70875000005"/>
        <n v="320780.65353000007"/>
        <n v="320286.34866999992"/>
        <n v="320227.35046000005"/>
        <n v="320224.5858"/>
        <n v="320089.86157999997"/>
        <n v="319396.7818600001"/>
        <n v="319383.72053000005"/>
        <n v="319198.73946000001"/>
        <n v="319180.13171000005"/>
        <n v="319088.16484000004"/>
        <n v="318116.39929999999"/>
        <n v="317809.49332999997"/>
        <n v="317767.17282999994"/>
        <n v="315882.38539000007"/>
        <n v="315749.59344999993"/>
        <n v="315707.3308"/>
        <n v="315238.10433"/>
        <n v="314455.29695999995"/>
        <n v="314370.67024000001"/>
        <n v="314024.29898999992"/>
        <n v="311526.33204999997"/>
        <n v="311078.86952999997"/>
        <n v="308822.34545000002"/>
        <n v="308706.85878000001"/>
        <n v="307428.18487"/>
        <n v="307238.72629000002"/>
        <n v="306800.20143000002"/>
        <n v="306189.57620000001"/>
        <n v="303684.76219000004"/>
        <n v="302803.32847999997"/>
        <n v="302726.09663999995"/>
        <n v="302657.03704000002"/>
        <n v="301047.80583999993"/>
        <n v="300652.43608000001"/>
        <n v="299235.44556000002"/>
        <n v="298974.73364000005"/>
        <n v="298227.65421999991"/>
        <n v="297807.41260000004"/>
        <n v="296674.97767000005"/>
        <n v="295665.81631000002"/>
        <n v="295272.95242999995"/>
        <n v="292972.98297000007"/>
        <n v="292968.38295999996"/>
        <n v="292392.74212999997"/>
        <n v="292147.72477999999"/>
        <n v="291550.16351999994"/>
        <n v="291476.92603000003"/>
        <n v="290292.42715"/>
        <n v="290177.67872999999"/>
        <n v="289971.69487999997"/>
        <n v="289689.42616000009"/>
        <n v="289292.86306000006"/>
        <n v="288996.74350999994"/>
        <n v="288321.21849000006"/>
        <n v="287749.01327"/>
        <n v="285847.27336999995"/>
        <n v="284298.81915"/>
        <n v="281246.97273000004"/>
        <n v="280686.37867000001"/>
        <n v="280264.2090899999"/>
        <n v="279426.94786000001"/>
        <n v="279164.73392999999"/>
        <n v="278993.56738999998"/>
        <n v="278969.89274000004"/>
        <n v="278633.12576999998"/>
        <n v="278197.91615000006"/>
        <n v="277635.83961000002"/>
        <n v="277623.33448000002"/>
        <n v="277542.50474000006"/>
        <n v="276726.45398000005"/>
        <n v="276571.78557000001"/>
        <n v="276435.43251999997"/>
        <n v="275558.35761000001"/>
        <n v="275107.04917000001"/>
        <n v="275056.66237000003"/>
        <n v="274807.3836200001"/>
        <n v="274648.49625000003"/>
        <n v="192101.02009999999"/>
        <n v="192113.92329000001"/>
        <n v="191211.92100999999"/>
        <n v="191121.01102999999"/>
        <n v="191100.19910999999"/>
        <n v="191021.81229"/>
        <n v="190931.22399"/>
        <n v="190382.33332000001"/>
        <n v="188283.91310000001"/>
        <n v="188203.02312"/>
        <n v="182111.33119999999"/>
        <n v="182021.18812000001"/>
        <n v="181212.11189"/>
        <n v="181213.81391"/>
        <n v="181211.30210999999"/>
        <n v="181199.23131999999"/>
        <n v="274617.24244999996"/>
        <n v="274247.05719999998"/>
        <n v="273926.33503000002"/>
        <n v="273684.86087999993"/>
        <n v="273201.69185999996"/>
        <n v="273024.87723000004"/>
        <n v="272747.69511000003"/>
        <n v="272440.44383000006"/>
        <n v="272340.79683000001"/>
        <n v="272034.70043999999"/>
        <n v="271493.06903000007"/>
        <n v="271453.08542000002"/>
        <n v="181190.28099999999"/>
        <n v="181112.21129000001"/>
        <n v="181030.12099"/>
        <n v="180883.12390999999"/>
        <n v="180111.08121"/>
        <n v="180108.10221000001"/>
        <n v="180222.20822"/>
        <n v="180200.29139"/>
        <n v="180211.81938999999"/>
        <n v="183019.00003"/>
        <n v="183311.1813"/>
        <n v="181020.03980999999"/>
        <n v="129001.12390000001"/>
        <n v="122212.29111999999"/>
        <n v="121011.01109"/>
        <n v="121099.12221"/>
        <n v="122923.12212"/>
        <n v="122111.31232"/>
        <n v="119009.83809999999"/>
        <n v="113003.01809"/>
        <n v="111910.32202000001"/>
        <n v="118182.11199999999"/>
        <n v="113811.1182"/>
        <n v="110322.11302999999"/>
        <n v="132981.12891"/>
        <n v="131112.81000999999"/>
        <n v="131013.12018"/>
        <n v="133302.89318000001"/>
        <n v="133298.2322"/>
        <n v="133283.19802000001"/>
        <n v="131211.00013"/>
        <n v="131121.1201"/>
        <n v="108018.30012"/>
        <n v="102239.21210999999"/>
        <n v="102112.12012000001"/>
        <n v="102121.11301"/>
        <n v="102122.11221000001"/>
        <n v="102028.80103"/>
        <n v="101192.10232000001"/>
        <n v="100111.23097999999"/>
        <n v="102238.1012"/>
        <n v="101332.12128000001"/>
        <n v="190811.19803"/>
        <n v="271354.24287000002"/>
        <n v="271281.25744999992"/>
        <n v="270904.84249000001"/>
        <n v="270832.54772999993"/>
        <n v="270777.64973"/>
        <n v="270658.25979000004"/>
        <n v="270601.27650000004"/>
        <n v="270483.67380999995"/>
        <n v="270410.95487999998"/>
        <n v="270390.32718999998"/>
        <n v="190818.12328999999"/>
        <n v="192193.13909000001"/>
        <n v="192120.09288000001"/>
        <n v="192011.10110999999"/>
        <n v="192319.81109"/>
        <n v="192280.31021"/>
        <n v="191922.21111"/>
        <n v="191220.00021"/>
        <n v="191010.12109999999"/>
        <n v="190122.18311000001"/>
        <n v="188213.18101"/>
        <n v="182218.11029000001"/>
        <n v="181920.13130000001"/>
        <n v="183220.19039"/>
        <n v="182020.3002"/>
        <n v="181081.21911000001"/>
        <n v="180121.31891"/>
        <n v="180312.31020000001"/>
        <n v="180321.18111"/>
        <n v="180301.22111000001"/>
        <n v="129028.82101"/>
        <n v="129389.21201"/>
        <n v="129322.20011999999"/>
        <n v="129122.99123"/>
        <n v="129010.21219999999"/>
        <n v="128928.00283"/>
        <n v="128231.18208"/>
        <n v="128208.22100000001"/>
        <n v="122122.11219"/>
        <n v="122010.10030000001"/>
        <n v="121122.18913"/>
        <n v="121380.83018"/>
        <n v="121300.29012999999"/>
        <n v="121012.00383"/>
        <n v="121002.03201"/>
        <n v="120091.90083"/>
        <n v="123211.30190000001"/>
        <n v="122023.28211"/>
        <n v="122011.21001"/>
        <n v="121189.80119"/>
        <n v="121188.31127999999"/>
        <n v="121289.11298000001"/>
        <n v="120311.08308"/>
        <n v="120108.11292"/>
        <n v="119912.92831"/>
        <n v="119811"/>
        <n v="118002.001"/>
        <n v="111188.3131"/>
        <n v="111101.92200000001"/>
        <n v="110081.21382999999"/>
        <n v="110111.10219999999"/>
        <n v="113183.09091"/>
        <n v="111012.0111"/>
        <n v="110200.31001"/>
        <n v="110191.11229999999"/>
        <n v="119200.22201"/>
        <n v="112010.12211"/>
        <n v="111101.99083"/>
        <n v="111020.20322"/>
        <n v="0"/>
        <n v="100122.11010999999"/>
        <n v="100121.91112999999"/>
        <n v="100098.21111"/>
        <n v="100301.22311000001"/>
        <n v="100292.8008"/>
        <n v="100212.0122"/>
        <n v="100081.01111000001"/>
        <n v="139822.13811999999"/>
        <n v="139818.19021999999"/>
        <n v="139239.32201"/>
        <n v="139101.21"/>
        <n v="139112.10122000001"/>
        <n v="138029.10091000001"/>
        <n v="138231.08111999999"/>
        <n v="138230.11193000001"/>
        <n v="138103.01001999999"/>
        <n v="132810.3112"/>
        <n v="132211.83317999999"/>
        <n v="132232.19111000001"/>
        <n v="132220.91829"/>
        <n v="132181.31902"/>
        <n v="131129.11111"/>
        <n v="132028.01113"/>
        <n v="131119.23212999999"/>
        <n v="130821.10011"/>
        <n v="128001.31121"/>
        <n v="270351.02693999995"/>
        <n v="270341.21799999999"/>
        <n v="270184.92614"/>
        <n v="270058.39467000001"/>
        <n v="269822.10000999999"/>
        <n v="269802.83476999996"/>
        <n v="269734.64637999999"/>
        <n v="269628.24322999996"/>
        <n v="269599.12717000005"/>
        <n v="269553.94580000004"/>
        <n v="269129.66994000005"/>
        <n v="269105.57105999999"/>
        <n v="268558.06785000005"/>
        <n v="268025.15338999999"/>
        <n v="267897.04259999999"/>
        <n v="266698.07419999997"/>
        <n v="265180.24896"/>
        <n v="263350.48499999999"/>
        <n v="261298.66579"/>
        <n v="260734.04086999997"/>
        <n v="260409.33954000007"/>
        <n v="438297.47357000009"/>
        <n v="437726.1342599999"/>
        <n v="436783.19770000002"/>
        <n v="430937.05424000008"/>
        <n v="428202.48139999993"/>
        <n v="427924.62021999992"/>
        <n v="427353.53747999994"/>
        <n v="427300.03946"/>
        <n v="427148.48171999992"/>
        <n v="427126.15081999992"/>
        <n v="425440.29549000011"/>
        <n v="425334.96205000003"/>
        <n v="425169.58134999993"/>
        <n v="423780.89011000004"/>
        <n v="423050.81683999987"/>
        <n v="423031.24252000003"/>
        <n v="422662.44260999997"/>
        <n v="422656.58496000001"/>
        <n v="420824.79209"/>
        <n v="446723.54354999994"/>
        <n v="419740.74346999999"/>
        <n v="419497.26512"/>
        <n v="418870.09841000009"/>
        <n v="417290.90328999993"/>
        <n v="416749.78643999994"/>
        <n v="416242.13981999987"/>
        <n v="445268.46087999997"/>
        <n v="445256.41324999993"/>
        <n v="418496.02617000008"/>
        <n v="418254.80670999998"/>
        <n v="415354.09226"/>
        <n v="441258.38253999996"/>
        <n v="414562.85984999995"/>
        <n v="414503.08248999994"/>
        <n v="414347.62685"/>
        <n v="414157.75288000004"/>
        <n v="414149.5663200001"/>
        <n v="413889.96529000002"/>
        <n v="413303.28116999997"/>
        <n v="412551.29845"/>
        <n v="411714.20736999996"/>
        <n v="410974.8384200001"/>
        <n v="411188.66991999996"/>
        <n v="411157.09411000006"/>
        <n v="409683.37082000001"/>
        <n v="409062.61104000005"/>
        <n v="408476.1897600001"/>
        <n v="407415.03487999999"/>
        <n v="407353.36044999992"/>
        <n v="406868.23202"/>
        <n v="406440.14195999986"/>
        <n v="406371.93548999989"/>
        <n v="406347.74737999996"/>
        <n v="406285.81673000008"/>
        <n v="405883.73631999997"/>
        <n v="405831.11124999996"/>
        <n v="405816.83619"/>
        <n v="403777.63685000007"/>
        <n v="403592.85681999999"/>
        <n v="403581.10930999991"/>
        <n v="403273.18078999995"/>
        <n v="403237.95056999999"/>
        <n v="403229.26298000012"/>
        <n v="403219.82969000004"/>
        <n v="403201.17748000007"/>
        <n v="403198.37176000013"/>
        <n v="403197.42627000005"/>
        <n v="405304.13418000005"/>
        <n v="405112.92635000002"/>
        <n v="399032.01399000001"/>
        <n v="636876.46344999992"/>
        <n v="630036.46210999996"/>
        <n v="627907.29055999999"/>
        <n v="623134.88256000006"/>
        <n v="622162.6213"/>
        <n v="613884.20598000009"/>
        <n v="608456.65602999995"/>
        <n v="605420.82182000007"/>
        <n v="593650.90842999995"/>
        <n v="586645.38436000014"/>
        <n v="585762.71020000009"/>
        <n v="585164.42947000009"/>
        <n v="585157.25322999991"/>
        <n v="582212.11676"/>
        <n v="582165.7405800001"/>
        <n v="580270.37791000004"/>
        <n v="579017.00416000013"/>
        <n v="577086.31879000016"/>
        <n v="576850.13362999994"/>
        <n v="575716.55246000004"/>
        <n v="574949.40262000007"/>
        <n v="574384.26016000006"/>
        <n v="573679.53420000011"/>
        <n v="573647.73378000001"/>
        <n v="573099.45504000003"/>
        <n v="564975.91151000001"/>
        <n v="564028.38430000003"/>
        <n v="563760.59137999988"/>
        <n v="560723.69167999993"/>
        <n v="559203.53209000011"/>
        <n v="554746.40064000001"/>
        <n v="551608.97692000004"/>
        <n v="550807.54217000003"/>
        <n v="548869.27631999995"/>
        <n v="541849.21647999994"/>
        <n v="539818.54726000002"/>
        <n v="538327.71715000004"/>
        <n v="536905.64020999998"/>
        <n v="534311.61609999998"/>
        <n v="530630.16199999989"/>
        <n v="527268.56082999997"/>
        <n v="526291.28950000007"/>
        <n v="526021.10450999998"/>
        <n v="525945.19271999993"/>
        <n v="518586.23400999996"/>
        <n v="503284.41451000003"/>
        <n v="471786.11089000013"/>
        <n v="419998.69504000002"/>
        <n v="407673.78977999993"/>
        <n v="406152.62925000006"/>
      </sharedItems>
    </cacheField>
    <cacheField name="Region " numFmtId="0">
      <sharedItems count="4">
        <s v="West"/>
        <s v="Central"/>
        <s v="Southeast"/>
        <s v="Northeast"/>
      </sharedItems>
    </cacheField>
    <cacheField name="Type" numFmtId="0">
      <sharedItems count="10">
        <s v="GENERAL ACUTE CARE"/>
        <s v="NEAR TERM CARE"/>
        <s v="CHILDREN"/>
        <s v="LONG TERM CARE"/>
        <s v="REHABILITATION"/>
        <s v="CRITICAL ACCESS"/>
        <s v="SPECIAL"/>
        <s v="MILITARY"/>
        <s v="CHRONIC DISEASE"/>
        <s v="WOM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9.036236689812" createdVersion="6" refreshedVersion="6" minRefreshableVersion="3" recordCount="1000" xr:uid="{A3909B9D-3CEA-D34B-B204-324235E0442F}">
  <cacheSource type="worksheet">
    <worksheetSource ref="A1:O1001" sheet="Salesforce_US Accts"/>
  </cacheSource>
  <cacheFields count="15">
    <cacheField name="ID" numFmtId="0">
      <sharedItems containsSemiMixedTypes="0" containsString="0" containsNumber="1" containsInteger="1" minValue="16" maxValue="190270121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_ACR" numFmtId="0">
      <sharedItems count="25">
        <s v="CA"/>
        <s v="TX"/>
        <s v="LA"/>
        <s v="AZ"/>
        <s v="CO"/>
        <s v="WY"/>
        <s v="MI"/>
        <s v="PA"/>
        <s v="MD"/>
        <s v="DC"/>
        <s v="DE"/>
        <s v="NY"/>
        <s v="NJ"/>
        <s v="CT"/>
        <s v="MA"/>
        <s v="MT"/>
        <s v="MO"/>
        <s v="ND"/>
        <s v="MN"/>
        <s v="WI"/>
        <s v="MS"/>
        <s v="FL"/>
        <s v="GA"/>
        <s v="SC"/>
        <s v="VA"/>
      </sharedItems>
    </cacheField>
    <cacheField name="ZIP" numFmtId="0">
      <sharedItems containsSemiMixedTypes="0" containsString="0" containsNumber="1" containsInteger="1" minValue="1040" maxValue="96101"/>
    </cacheField>
    <cacheField name="COUNTY" numFmtId="0">
      <sharedItems/>
    </cacheField>
    <cacheField name="COUNTYFIPS" numFmtId="0">
      <sharedItems containsSemiMixedTypes="0" containsString="0" containsNumber="1" containsInteger="1" minValue="4019" maxValue="56041"/>
    </cacheField>
    <cacheField name="NAICS_DESC" numFmtId="0">
      <sharedItems/>
    </cacheField>
    <cacheField name="OWNER" numFmtId="0">
      <sharedItems count="4">
        <s v="Partnerships"/>
        <s v="Government"/>
        <s v="Private"/>
        <s v="Academic"/>
      </sharedItems>
    </cacheField>
    <cacheField name="2020 Net Sales" numFmtId="0">
      <sharedItems containsSemiMixedTypes="0" containsString="0" containsNumber="1" minValue="101814.6947625" maxValue="6831111.2718019998"/>
    </cacheField>
    <cacheField name="2019 Net Sales" numFmtId="164">
      <sharedItems containsSemiMixedTypes="0" containsString="0" containsNumber="1" minValue="0" maxValue="929423.69233999995"/>
    </cacheField>
    <cacheField name="Region " numFmtId="0">
      <sharedItems count="4">
        <s v="West"/>
        <s v="Central"/>
        <s v="Southeast"/>
        <s v="Northeast"/>
      </sharedItems>
    </cacheField>
    <cacheField name="Type" numFmtId="0">
      <sharedItems/>
    </cacheField>
    <cacheField name="Growth" numFmtId="179">
      <sharedItems containsSemiMixedTypes="0" containsString="0" containsNumber="1" minValue="-333317.31521999999" maxValue="6237460.3633719999" count="994">
        <n v="-179438.386298"/>
        <n v="-183537.63439799997"/>
        <n v="-182484.46645399998"/>
        <n v="-182603.05016400001"/>
        <n v="-181896.10691999993"/>
        <n v="-182844.809656"/>
        <n v="-181721.78936399997"/>
        <n v="-182312.90300000005"/>
        <n v="-183403.15936399996"/>
        <n v="-181525.47308799997"/>
        <n v="-166713.62059599999"/>
        <n v="-182997.659506"/>
        <n v="821133.92076799972"/>
        <n v="-182350.88136800006"/>
        <n v="-182439.01482200006"/>
        <n v="-182077.69070799998"/>
        <n v="-182761.54946200002"/>
        <n v="-178818.50814599998"/>
        <n v="1274101.5586560001"/>
        <n v="778630.61245300004"/>
        <n v="270794.92642400006"/>
        <n v="-183085.98702600005"/>
        <n v="-181225.47317400004"/>
        <n v="-182808.83994600002"/>
        <n v="-182482.52011599997"/>
        <n v="1268563.27804"/>
        <n v="268416.89800000004"/>
        <n v="1265995.278492"/>
        <n v="2265867.1864400003"/>
        <n v="1265180.1312240001"/>
        <n v="2264947.7751839999"/>
        <n v="-173505.68277000007"/>
        <n v="-185884.73846799997"/>
        <n v="1264706.84246"/>
        <n v="-181180.38098400005"/>
        <n v="-180344.734268"/>
        <n v="-180166.37091000006"/>
        <n v="-183346.071704"/>
        <n v="-183600.61377399997"/>
        <n v="-181648.65015200002"/>
        <n v="-181581.75872200006"/>
        <n v="-181678.563494"/>
        <n v="-180312.47798199998"/>
        <n v="-180225.17495400005"/>
        <n v="-177683.88363399997"/>
        <n v="-181126.36093600001"/>
        <n v="-181161.80730600003"/>
        <n v="-181259.84323200001"/>
        <n v="-178518.80141999992"/>
        <n v="-178529.681752"/>
        <n v="-181494.80754399998"/>
        <n v="-182364.895028"/>
        <n v="-182528.03220999998"/>
        <n v="-182508.07912599994"/>
        <n v="-182864.13037000003"/>
        <n v="-182595.02749200002"/>
        <n v="-182761.67729200004"/>
        <n v="-178751.166662"/>
        <n v="-178262.90262800001"/>
        <n v="-179224.26804200001"/>
        <n v="-182014.58083800005"/>
        <n v="-181897.82651000004"/>
        <n v="-182008.92993600003"/>
        <n v="-181967.57719999994"/>
        <n v="-180153.39020399994"/>
        <n v="-179642.58207800006"/>
        <n v="-176972.62021600001"/>
        <n v="-174411.20518000005"/>
        <n v="-182632.36943800002"/>
        <n v="-182812.56996200001"/>
        <n v="-175925.28130400006"/>
        <n v="1264651.5980719998"/>
        <n v="264601.99419200001"/>
        <n v="1263879.799448"/>
        <n v="-182605.63193399995"/>
        <n v="-183369.86363599997"/>
        <n v="-180364.87846200005"/>
        <n v="263839.79350000003"/>
        <n v="263799.59755599999"/>
        <n v="263476.09032400011"/>
        <n v="263203.229192"/>
        <n v="261699.66230000008"/>
        <n v="261492.58484799997"/>
        <n v="261455.89002400008"/>
        <n v="-172392.63915800001"/>
        <n v="261454.69694399997"/>
        <n v="261452.672976"/>
        <n v="261433.45646800008"/>
        <n v="261182.95738000004"/>
        <n v="767923.11949800001"/>
        <n v="765992.58547200006"/>
        <n v="765933.73994300002"/>
        <n v="769104.62196399982"/>
        <n v="767980.55966500007"/>
        <n v="767807.80323600001"/>
        <n v="762335.99915499997"/>
        <n v="722468.26122699992"/>
        <n v="722026.30617099989"/>
        <n v="726159.81046799989"/>
        <n v="261081.51532400004"/>
        <n v="259249.38884799997"/>
        <n v="724558.42521900008"/>
        <n v="720642.89178800001"/>
        <n v="720424.13350399991"/>
        <n v="719606.03309400019"/>
        <n v="718977.19729999988"/>
        <n v="718500.92395700002"/>
        <n v="716683.05509199994"/>
        <n v="715944.37870200002"/>
        <n v="258866.33490399993"/>
        <n v="258628.16905999999"/>
        <n v="257701.03651999997"/>
        <n v="256836.83854400006"/>
        <n v="718798.46539000003"/>
        <n v="718772.06123499991"/>
        <n v="712976.16268300021"/>
        <n v="717804.64494200004"/>
        <n v="717118.7080440002"/>
        <n v="711510.89335899986"/>
        <n v="714354.56093400018"/>
        <n v="714834.59994700004"/>
        <n v="-200888.83258000002"/>
        <n v="-200522.29522500007"/>
        <n v="-200493.22193249996"/>
        <n v="-200423.22409500001"/>
        <n v="-200370.32203500002"/>
        <n v="-200356.54215999998"/>
        <n v="-200350.32637249999"/>
        <n v="-200283.88601500003"/>
        <n v="-200281.35183999996"/>
        <n v="-200200.72237000006"/>
        <n v="-200173.28975499998"/>
        <n v="-200049.7019675"/>
        <n v="-99966.735572500038"/>
        <n v="-99352.646157499985"/>
        <n v="-99348.439277500031"/>
        <n v="-99254.352214999963"/>
        <n v="-99212.154870000028"/>
        <n v="-99208.202800000028"/>
        <n v="-99199.632667500002"/>
        <n v="-99152.055404999992"/>
        <n v="-99123.823787499976"/>
        <n v="-99063.441200000001"/>
        <n v="-99060.865047500003"/>
        <n v="-98937.438545000041"/>
        <n v="-98871.418384999968"/>
        <n v="-98741.179002500023"/>
        <n v="-98734.55210500001"/>
        <n v="-98625.544492500019"/>
        <n v="-98602.409332499956"/>
        <n v="-98465.148935000005"/>
        <n v="-98356.246302500018"/>
        <n v="-98001.345035000006"/>
        <n v="-97583.877080000006"/>
        <n v="-97484.791334999958"/>
        <n v="-97198.087442499993"/>
        <n v="-97144.599342499976"/>
        <n v="-97119.354037499987"/>
        <n v="-96815.40386999998"/>
        <n v="-96803.005512500007"/>
        <n v="-96780.533687499992"/>
        <n v="-96779.368760000041"/>
        <n v="-96772.74682"/>
        <n v="-96759.536974999995"/>
        <n v="-96742.285797499993"/>
        <n v="-96619.880960000039"/>
        <n v="-96619.67379000003"/>
        <n v="-96608.711175000004"/>
        <n v="-96543.573267499974"/>
        <n v="-96453.398592500016"/>
        <n v="-96448.369420000003"/>
        <n v="-96444.0630275"/>
        <n v="-96386.349610000034"/>
        <n v="-96304.770107500022"/>
        <n v="-96294.955139999976"/>
        <n v="-96271.678717499948"/>
        <n v="-96104.424697500013"/>
        <n v="-95909.801229999983"/>
        <n v="-95884.12592999998"/>
        <n v="-95810.202685000026"/>
        <n v="-95766.688670000003"/>
        <n v="-95661.910237499978"/>
        <n v="-95538.347402499989"/>
        <n v="-95511.446670000034"/>
        <n v="-95430.722435000003"/>
        <n v="-95286.780734999978"/>
        <n v="-95271.078587499971"/>
        <n v="-95234.955872499966"/>
        <n v="-94989.132994999993"/>
        <n v="-94972.099592500017"/>
        <n v="-94945.153809999989"/>
        <n v="-94857.710610000009"/>
        <n v="-94706.235454999958"/>
        <n v="-94526.308665000019"/>
        <n v="-94460.861107499979"/>
        <n v="-94457.875027499977"/>
        <n v="-94309.39135749999"/>
        <n v="-94237.413494999986"/>
        <n v="-94171.285555000009"/>
        <n v="-94119.747792500013"/>
        <n v="-94091.311314999999"/>
        <n v="-94050.08878250001"/>
        <n v="-94043.064452500024"/>
        <n v="-94041.036367499968"/>
        <n v="-93943.840214999975"/>
        <n v="-93524.872527500032"/>
        <n v="-93497.408125000016"/>
        <n v="-93288.356067500019"/>
        <n v="-92931.81534500001"/>
        <n v="-92894.095257499954"/>
        <n v="-92559.875200000009"/>
        <n v="-92177.030135000008"/>
        <n v="-92127.319850000029"/>
        <n v="-92060.767062500003"/>
        <n v="-91765.669737500022"/>
        <n v="-91729.980190000031"/>
        <n v="-91499.500132500019"/>
        <n v="-91172.703007500037"/>
        <n v="-91106.971499999985"/>
        <n v="-90809.031427500013"/>
        <n v="-90191.723639999982"/>
        <n v="-89404.91889500001"/>
        <n v="-89246.042167500011"/>
        <n v="-89229.429987500014"/>
        <n v="-89070.973954999994"/>
        <n v="-88902.165062499989"/>
        <n v="-88740.658669999975"/>
        <n v="-88501.013674999995"/>
        <n v="-88493.964437499992"/>
        <n v="-88431.1114925"/>
        <n v="-88419.832087500021"/>
        <n v="-88233.273204999976"/>
        <n v="-88219.170879999991"/>
        <n v="-88113.349904999952"/>
        <n v="-88029.061262500007"/>
        <n v="-88000.347847500001"/>
        <n v="-87978.290912500001"/>
        <n v="-87896.297082500008"/>
        <n v="-87889.746630000009"/>
        <n v="-87859.594189999974"/>
        <n v="-87823.291087499994"/>
        <n v="-87821.553565000009"/>
        <n v="-87789.77708249999"/>
        <n v="-87779.405042500002"/>
        <n v="-87775.075822499988"/>
        <n v="-87697.688902499969"/>
        <n v="-87681.178747500002"/>
        <n v="-87680.561427499983"/>
        <n v="-87672.391215000011"/>
        <n v="-87633.211852499982"/>
        <n v="-87516.632474999991"/>
        <n v="-87471.402637500025"/>
        <n v="-87446.089827499993"/>
        <n v="-87422.082939999993"/>
        <n v="-87381.047989999992"/>
        <n v="-87283.939744999981"/>
        <n v="-87271.780177499983"/>
        <n v="-87062.947110000008"/>
        <n v="-87054.636327500019"/>
        <n v="-86979.912812499999"/>
        <n v="-86906.163142500009"/>
        <n v="-86871.706092499982"/>
        <n v="-86619.536640000006"/>
        <n v="-86573.785544999992"/>
        <n v="-86488.696322500036"/>
        <n v="-86414.480857500021"/>
        <n v="-86368.263277499995"/>
        <n v="-86204.050040000031"/>
        <n v="-85925.67981250002"/>
        <n v="-85647.606254999992"/>
        <n v="-85568.645942500007"/>
        <n v="-85489.691442499985"/>
        <n v="-85464.6986225"/>
        <n v="-85463.978847499995"/>
        <n v="-85033.3424925"/>
        <n v="-84872.727462499985"/>
        <n v="-84846.444824999984"/>
        <n v="-84636.408292500011"/>
        <n v="-84635.760357499996"/>
        <n v="-84494.687522499997"/>
        <n v="-84410.848507500021"/>
        <n v="-84377.756579999987"/>
        <n v="-84292.470430000016"/>
        <n v="-83796.650587500015"/>
        <n v="-83745.315922500013"/>
        <n v="-83732.572037500009"/>
        <n v="-83619.759235000005"/>
        <n v="-83484.718687500019"/>
        <n v="-83475.137737499987"/>
        <n v="-83349.635577499983"/>
        <n v="-83274.648202500015"/>
        <n v="-83237.102469999983"/>
        <n v="-83182.223455000028"/>
        <n v="-83180.829414999986"/>
        <n v="-82955.442292499996"/>
        <n v="-82832.142432499997"/>
        <n v="-82768.437535000005"/>
        <n v="-82760.242562500003"/>
        <n v="-82754.771084999986"/>
        <n v="-82677.5619725"/>
        <n v="-82645.635799999989"/>
        <n v="-82616.632522500004"/>
        <n v="-82568.002717500029"/>
        <n v="-82558.412707499985"/>
        <n v="-82476.242954999994"/>
        <n v="-82436.202864999999"/>
        <n v="-82314.570925000007"/>
        <n v="-82291.124325000012"/>
        <n v="-82193.103837500006"/>
        <n v="-82166.265472500003"/>
        <n v="-82148.709860000003"/>
        <n v="-82130.186692499992"/>
        <n v="-82074.939440000016"/>
        <n v="-82060.808050000021"/>
        <n v="-82060.044320000015"/>
        <n v="-81990.541275000025"/>
        <n v="-81938.236707500007"/>
        <n v="-81912.271085000015"/>
        <n v="-81875.171390000003"/>
        <n v="-81796.103507499996"/>
        <n v="-81767.211915000022"/>
        <n v="-81749.469717500004"/>
        <n v="-81741.537240000005"/>
        <n v="-81709.314847500005"/>
        <n v="-81657.050382499991"/>
        <n v="-81602.749232500006"/>
        <n v="-81583.452185000002"/>
        <n v="-81562.52304"/>
        <n v="-81547.439744999981"/>
        <n v="-81543.340659999987"/>
        <n v="-81444.614147499989"/>
        <n v="-81391.586519999983"/>
        <n v="-81379.411122499994"/>
        <n v="-81372.099764999992"/>
        <n v="-81273.744432500011"/>
        <n v="-81254.611534999975"/>
        <n v="-81243.908772499999"/>
        <n v="-81224.129327500006"/>
        <n v="-81194.362432499998"/>
        <n v="-81149.086034999986"/>
        <n v="-81092.546189999994"/>
        <n v="-81078.642022499989"/>
        <n v="-81059.262294999993"/>
        <n v="-81052.859469999996"/>
        <n v="-80967.556362500007"/>
        <n v="-80888.702814999997"/>
        <n v="-80872.783555000002"/>
        <n v="-80860.638845000009"/>
        <n v="-80797.493874999986"/>
        <n v="-80742.251415000006"/>
        <n v="-80739.881190000015"/>
        <n v="-80737.467349999992"/>
        <n v="-80729.190935000021"/>
        <n v="-80637.888749999984"/>
        <n v="-80620.691700000025"/>
        <n v="-80593.317172500014"/>
        <n v="-80550.713082500006"/>
        <n v="-80397.919590000005"/>
        <n v="-80363.177187499998"/>
        <n v="-80195.163382500003"/>
        <n v="-80071.587167499994"/>
        <n v="-80056.837615000026"/>
        <n v="-80056.14645"/>
        <n v="-80022.465395000007"/>
        <n v="-79849.195465000026"/>
        <n v="-79845.930132500012"/>
        <n v="-79799.684865000017"/>
        <n v="-79795.032927500026"/>
        <n v="-79772.041209999996"/>
        <n v="-79529.099824999983"/>
        <n v="-79452.373332499992"/>
        <n v="-79441.793207499984"/>
        <n v="-78970.596347500017"/>
        <n v="-78937.398362499982"/>
        <n v="-78926.832699999999"/>
        <n v="-78809.5260825"/>
        <n v="-78613.824239999987"/>
        <n v="-78592.667560000002"/>
        <n v="-78506.074747499981"/>
        <n v="-77881.583012499992"/>
        <n v="-77769.717382500006"/>
        <n v="-77205.586362500006"/>
        <n v="-77176.714695000002"/>
        <n v="-76857.046217499999"/>
        <n v="-76809.681572500005"/>
        <n v="-76700.050357500004"/>
        <n v="-76547.394050000003"/>
        <n v="-75921.190547500009"/>
        <n v="-75700.832119999977"/>
        <n v="-75681.524159999972"/>
        <n v="-75664.259260000021"/>
        <n v="-75261.951459999982"/>
        <n v="-75163.109020000004"/>
        <n v="-74808.861390000005"/>
        <n v="-74743.683409999998"/>
        <n v="-74556.913554999977"/>
        <n v="-74451.85315000001"/>
        <n v="-74168.744417500013"/>
        <n v="-73916.454077500006"/>
        <n v="-73818.238107499987"/>
        <n v="-73243.245742500003"/>
        <n v="-73242.09573999999"/>
        <n v="-73098.185532499978"/>
        <n v="-73036.931195000012"/>
        <n v="-72887.540879999986"/>
        <n v="-72869.231507499993"/>
        <n v="-72573.106787500001"/>
        <n v="-72544.419682500011"/>
        <n v="-72492.923719999992"/>
        <n v="-72422.356540000008"/>
        <n v="-72323.21576500003"/>
        <n v="-72249.185877499986"/>
        <n v="-72080.304622500029"/>
        <n v="-71937.253317499999"/>
        <n v="-71461.818342499988"/>
        <n v="-71074.704787499999"/>
        <n v="-70311.743182500009"/>
        <n v="-70171.594667500001"/>
        <n v="-70066.052272499976"/>
        <n v="-69856.736964999989"/>
        <n v="-69791.183482499997"/>
        <n v="-69748.391847499995"/>
        <n v="-69742.47318500001"/>
        <n v="-69658.281442500011"/>
        <n v="-69549.479037500016"/>
        <n v="-69408.959902500006"/>
        <n v="-69405.83361999999"/>
        <n v="-69385.626185000001"/>
        <n v="-69181.613494999998"/>
        <n v="-69142.946392500016"/>
        <n v="-69108.858130000008"/>
        <n v="-68889.589402500016"/>
        <n v="-68776.762292500003"/>
        <n v="-68764.165592500009"/>
        <n v="-68701.845905000024"/>
        <n v="-68662.124062500021"/>
        <n v="714832.37688000023"/>
        <n v="714706.17698700004"/>
        <n v="714565.58150300011"/>
        <n v="713191.51032900019"/>
        <n v="713180.06030500005"/>
        <n v="712576.79633699998"/>
        <n v="712485.9321969999"/>
        <n v="712321.19999599992"/>
        <n v="707135.17463200004"/>
        <n v="706512.97258599999"/>
        <n v="711724.90585999994"/>
        <n v="711177.07695599995"/>
        <n v="711572.84856699989"/>
        <n v="711566.20917300007"/>
        <n v="710920.64263299992"/>
        <n v="710080.42596100003"/>
        <n v="-68654.310612500005"/>
        <n v="-68561.764299999981"/>
        <n v="-68481.58375749999"/>
        <n v="-68421.215219999984"/>
        <n v="-68300.422964999976"/>
        <n v="-68256.219307499996"/>
        <n v="-68186.923777499993"/>
        <n v="-68110.110957500001"/>
        <n v="-68085.199207500002"/>
        <n v="-68008.675110000011"/>
        <n v="-67873.267257500032"/>
        <n v="-67863.271355000004"/>
        <n v="710082.93429999996"/>
        <n v="710112.22903699998"/>
        <n v="710034.24149699998"/>
        <n v="709464.93723799998"/>
        <n v="709935.32956300012"/>
        <n v="709935.13921499997"/>
        <n v="709338.16253099998"/>
        <n v="709312.74391700001"/>
        <n v="709263.54581700009"/>
        <n v="705490.75200900005"/>
        <n v="705050.56089000008"/>
        <n v="704306.01194300002"/>
        <n v="754278.18717000005"/>
        <n v="758813.69448599988"/>
        <n v="757810.38182699995"/>
        <n v="757050.26321499981"/>
        <n v="751942.46320099989"/>
        <n v="751698.400196"/>
        <n v="750754.95143000013"/>
        <n v="748953.42542700004"/>
        <n v="748625.16817099997"/>
        <n v="737455.20617200003"/>
        <n v="736201.05551199999"/>
        <n v="735162.21890899993"/>
        <n v="696394.40373800008"/>
        <n v="696542.39500299993"/>
        <n v="694555.94125400006"/>
        <n v="689990.86860399996"/>
        <n v="689989.47616000008"/>
        <n v="689985.60999100003"/>
        <n v="690013.30588900018"/>
        <n v="689856.34180200007"/>
        <n v="682977.49523599993"/>
        <n v="687821.81634799996"/>
        <n v="687842.656556"/>
        <n v="687786.918955"/>
        <n v="687721.63431299978"/>
        <n v="687628.69932900008"/>
        <n v="686077.68926100014"/>
        <n v="685305.519294"/>
        <n v="681322.08041199995"/>
        <n v="680400.28703399992"/>
        <n v="582501.07940900011"/>
        <n v="-67838.56071749999"/>
        <n v="-67820.314362499979"/>
        <n v="-67726.210622499988"/>
        <n v="-67708.136932499998"/>
        <n v="-67694.412432499987"/>
        <n v="-67664.56494750001"/>
        <n v="-67650.319125000009"/>
        <n v="-67620.918452499987"/>
        <n v="-67602.738719999994"/>
        <n v="-67597.581797499995"/>
        <n v="582445.43698699982"/>
        <n v="578178.46224700008"/>
        <n v="578161.75436399982"/>
        <n v="578176.03758500004"/>
        <n v="577761.00832700008"/>
        <n v="577689.29306299984"/>
        <n v="577583.16905299993"/>
        <n v="578086.77791299997"/>
        <n v="577875.68633000006"/>
        <n v="577687.30550499994"/>
        <n v="577166.61085499986"/>
        <n v="581231.00573700003"/>
        <n v="579846.89594199997"/>
        <n v="574971.78231699998"/>
        <n v="575191.14796199999"/>
        <n v="574329.63078500004"/>
        <n v="574757.9607249999"/>
        <n v="574165.25805999991"/>
        <n v="574096.88018300012"/>
        <n v="574097.58783299988"/>
        <n v="624228.64635499998"/>
        <n v="623816.76360299997"/>
        <n v="623796.66068600002"/>
        <n v="623808.40256899991"/>
        <n v="623708.96631000005"/>
        <n v="623743.92734900001"/>
        <n v="623474.561644"/>
        <n v="623463.11635199992"/>
        <n v="628793.65365700005"/>
        <n v="628623.03009000001"/>
        <n v="627063.80738900008"/>
        <n v="626614.2490539999"/>
        <n v="626590.74223900004"/>
        <n v="626510.67314899992"/>
        <n v="626501.12960299989"/>
        <n v="626747.62224900001"/>
        <n v="621968.59582200018"/>
        <n v="622126.98463299999"/>
        <n v="621660.5630549998"/>
        <n v="622006.99300699984"/>
        <n v="622006.546034"/>
        <n v="621386.79239399987"/>
        <n v="621151.04544400016"/>
        <n v="621085.0189410001"/>
        <n v="621045.44355799991"/>
        <n v="621013.55199999991"/>
        <n v="620459.15932000009"/>
        <n v="624856.55898199999"/>
        <n v="624887.77711999987"/>
        <n v="623749.61614900001"/>
        <n v="623304.05066000007"/>
        <n v="618954.92727300001"/>
        <n v="618310.62917999993"/>
        <n v="618762.1507750001"/>
        <n v="618064.42524199991"/>
        <n v="608462.1321230001"/>
        <n v="612693.8866330001"/>
        <n v="612402.60244899988"/>
        <n v="612326.06103099999"/>
        <n v="723140.44528699992"/>
        <n v="723115.80919499998"/>
        <n v="720452.52002100006"/>
        <n v="720414.63578499993"/>
        <n v="719653.13787900005"/>
        <n v="717586.64222699997"/>
        <n v="717463.93262700003"/>
        <n v="716388.48096399987"/>
        <n v="715301.44125699997"/>
        <n v="713839.66919199983"/>
        <n v="713635.92986400006"/>
        <n v="711428.40953599999"/>
        <n v="711402.00816099998"/>
        <n v="710340.41830700007"/>
        <n v="710101.36814500007"/>
        <n v="709192.09796500008"/>
        <n v="708466.52830200002"/>
        <n v="704673.77723600005"/>
        <n v="704209.69897200004"/>
        <n v="704002.71795100009"/>
        <n v="703641.04655000009"/>
        <n v="703514.08145200007"/>
        <n v="703260.9783030001"/>
        <n v="602751.63303299993"/>
        <n v="602691.84418900008"/>
        <n v="602549.53424799989"/>
        <n v="602096.28263499995"/>
        <n v="602087.89224000007"/>
        <n v="602135.16936199984"/>
        <n v="602024.30905299995"/>
        <n v="562018.14150099992"/>
        <n v="562010.98233100004"/>
        <n v="562421.79718799994"/>
        <n v="562307.63325200009"/>
        <n v="561734.33243099996"/>
        <n v="561993.78233799979"/>
        <n v="561476.34960099997"/>
        <n v="561469.10507899988"/>
        <n v="561431.47552599991"/>
        <n v="566408.15841200016"/>
        <n v="566865.54995399981"/>
        <n v="566826.16259800002"/>
        <n v="566816.34113700013"/>
        <n v="566804.44822599972"/>
        <n v="565123.79059800017"/>
        <n v="559608.92398900003"/>
        <n v="560050.76963899995"/>
        <n v="559252.2379350001"/>
        <n v="558977.59407800017"/>
        <n v="681260.51837999991"/>
        <n v="681219.75937600015"/>
        <n v="680957.71350099996"/>
        <n v="680520.61500800005"/>
        <n v="676577.78593599994"/>
        <n v="-67587.756735000003"/>
        <n v="-67585.304499999998"/>
        <n v="-67546.231534999999"/>
        <n v="-67514.598667500017"/>
        <n v="-67455.525002499984"/>
        <n v="-67450.708692499989"/>
        <n v="-67433.661595000012"/>
        <n v="-67407.060807499976"/>
        <n v="-67399.781792499998"/>
        <n v="-67388.486450000026"/>
        <n v="-67282.417485000013"/>
        <n v="-67276.392764999997"/>
        <n v="-67139.516962499998"/>
        <n v="-67006.288347499998"/>
        <n v="-66974.260650000011"/>
        <n v="-66674.518549999979"/>
        <n v="-66295.062239999999"/>
        <n v="-65837.621249999997"/>
        <n v="-65324.6664475"/>
        <n v="-65183.510217499977"/>
        <n v="-65102.334885000018"/>
        <n v="-309576.3683925001"/>
        <n v="-309431.53356499993"/>
        <n v="-309195.99942500005"/>
        <n v="-309734.26356000011"/>
        <n v="-307050.62034999992"/>
        <n v="-306983.15505499992"/>
        <n v="668749.52316900017"/>
        <n v="-306838.38636999996"/>
        <n v="668357.73536999989"/>
        <n v="666955.86266400001"/>
        <n v="664914.26314300008"/>
        <n v="663579.74623199995"/>
        <n v="658897.97305799997"/>
        <n v="658874.47249000007"/>
        <n v="658101.77236699988"/>
        <n v="655772.55857100012"/>
        <n v="655230.53064300003"/>
        <n v="654499.44882399996"/>
        <n v="654319.9292110001"/>
        <n v="652991.68351300003"/>
        <n v="652324.33844500012"/>
        <n v="648203.19716100011"/>
        <n v="647712.82837299991"/>
        <n v="647172.94361199986"/>
        <n v="646360.29985800013"/>
        <n v="645334.73638400005"/>
        <n v="641552.50408600015"/>
        <n v="641054.57756600017"/>
        <n v="639419.85053700011"/>
        <n v="637953.69452099991"/>
        <n v="636723.24584700004"/>
        <n v="636327.1561139999"/>
        <n v="634104.62663599988"/>
        <n v="632751.08414699999"/>
        <n v="632342.9753680001"/>
        <n v="631948.56172500015"/>
        <n v="631428.52043699997"/>
        <n v="631132.00300799997"/>
        <n v="-306825.00986500003"/>
        <n v="630659.75495900004"/>
        <n v="630611.81016599992"/>
        <n v="628883.63627700007"/>
        <n v="627557.47358200012"/>
        <n v="625224.7777359999"/>
        <n v="625179.62478399999"/>
        <n v="624583.58444300003"/>
        <n v="624123.37603200006"/>
        <n v="624047.08055300009"/>
        <n v="623866.787518"/>
        <n v="623852.10728100012"/>
        <n v="623487.98051799997"/>
        <n v="621708.33357100014"/>
        <n v="620041.16093399993"/>
        <n v="619717.78050000011"/>
        <n v="619498.51932799991"/>
        <n v="618976.64852400008"/>
        <n v="618951.36917900003"/>
        <n v="618457.54716199997"/>
        <n v="617763.60969700012"/>
        <n v="617393.54479399999"/>
        <n v="617331.39772200002"/>
        <n v="616588.88961800002"/>
        <n v="616311.544368"/>
        <n v="614949.96664399991"/>
        <n v="614718.01444300008"/>
        <n v="614315.19099600008"/>
        <n v="614101.43473899993"/>
        <n v="613817.30195500015"/>
        <n v="613772.4614710001"/>
        <n v="613013.52297899988"/>
        <n v="612811.41750400001"/>
        <n v="612774.04200999998"/>
        <n v="612071.88581499993"/>
        <n v="611941.029843"/>
        <n v="611770.02273400011"/>
        <n v="610693.20585000014"/>
        <n v="607257.84505099989"/>
        <n v="606919.07877899997"/>
        <n v="606592.70128599997"/>
        <n v="606437.56305599981"/>
        <n v="606209.70480199996"/>
        <n v="604837.46215100004"/>
        <n v="604628.76069700008"/>
        <n v="604527.98413800006"/>
        <n v="604051.57238399994"/>
        <n v="603972.25541900005"/>
        <n v="603662.79836200003"/>
        <n v="603602.10180400009"/>
        <n v="602596.5747489999"/>
        <n v="602417.01820300007"/>
        <n v="602374.31487999996"/>
        <n v="602220.737586"/>
        <n v="602179.16643300001"/>
        <n v="602143.2926990001"/>
        <n v="602044.74777200003"/>
        <n v="602037.48044700013"/>
        <n v="601930.65741900005"/>
        <n v="601884.51135799999"/>
        <n v="601551.21090999991"/>
        <n v="601481.12005799997"/>
        <n v="-306987.32042999991"/>
        <n v="-306981.53970499989"/>
        <n v="-306360.0738725001"/>
        <n v="-306333.74053250003"/>
        <n v="-306292.39533749991"/>
        <n v="-305965.22252750001"/>
        <n v="-305762.70422999986"/>
        <n v="-305759.83063000004"/>
        <n v="-305665.63065249997"/>
        <n v="-305664.16623999999"/>
        <n v="-305206.19802250003"/>
        <n v="-331680.88588749996"/>
        <n v="-304935.18586749997"/>
        <n v="-304874.31628000003"/>
        <n v="-304717.52660250012"/>
        <n v="601316.97758599999"/>
        <n v="-304322.72582249995"/>
        <n v="-304187.66662999993"/>
        <n v="-304060.53495499986"/>
        <n v="-333317.31521999999"/>
        <n v="-333314.30333249993"/>
        <n v="-306624.00654250011"/>
        <n v="-306563.70169749996"/>
        <n v="-303838.52306500002"/>
        <n v="-330316.59563499998"/>
        <n v="-303640.71496249991"/>
        <n v="-303625.97062249994"/>
        <n v="-303586.90673250001"/>
        <n v="-303539.63822000002"/>
        <n v="600853.00681899989"/>
        <n v="600528.98391200008"/>
        <n v="599710.33745999995"/>
        <n v="599007.66312400007"/>
        <n v="598673.25975600013"/>
        <n v="-303537.39158000011"/>
        <n v="598671.89560100017"/>
        <n v="598189.696"/>
        <n v="597802.4667029999"/>
        <n v="597700.82677500008"/>
        <n v="597557.46831299993"/>
        <n v="597379.086473"/>
        <n v="597350.63299600012"/>
        <n v="596791.18531500001"/>
        <n v="596428.67498499993"/>
        <n v="596283.23450800008"/>
        <n v="595813.73230600008"/>
        <n v="594554.81021300005"/>
        <n v="592890.60426699999"/>
        <n v="592329.08125300019"/>
        <n v="591521.64818500006"/>
        <n v="591286.25557299994"/>
        <n v="590547.63579500001"/>
        <n v="590495.56125299993"/>
        <n v="590430.19935899996"/>
        <n v="590264.92151900008"/>
        <n v="590099.28807700006"/>
        <n v="590081.96247000003"/>
        <n v="589857.02699299995"/>
        <n v="589813.67060199997"/>
        <n v="589450.7093150001"/>
        <n v="589077.28261200013"/>
        <n v="588649.66644900001"/>
        <n v="588400.29120599991"/>
        <n v="588002.01489900006"/>
        <n v="587577.02643899992"/>
        <n v="586686.15928000002"/>
        <n v="586579.73331100005"/>
        <n v="586227.53610200004"/>
        <n v="585987.911509"/>
        <n v="585887.73499099992"/>
        <n v="585867.60625900002"/>
        <n v="585791.85030599986"/>
        <n v="585040.75826300005"/>
        <n v="584592.59944800008"/>
        <n v="584225.62590599991"/>
        <n v="583999.30926999997"/>
        <n v="583653.36829799996"/>
        <n v="583250.13962799998"/>
        <n v="583242.02219399996"/>
        <n v="582769.09482999996"/>
        <n v="582524.4789649999"/>
        <n v="582486.00607600005"/>
        <n v="582449.80407899991"/>
        <n v="582439.74187100003"/>
        <n v="582423.35999900009"/>
        <n v="582276.78704000008"/>
        <n v="582176.723245"/>
        <n v="582124.5945319999"/>
        <n v="582063.23741800012"/>
        <n v="582043.90405200003"/>
        <n v="581867.19499999983"/>
        <n v="581763.79423500004"/>
        <n v="581673.53321999998"/>
        <n v="581382.15677100001"/>
        <n v="-303472.49332250003"/>
        <n v="581165.21708700003"/>
        <n v="581124.85269799992"/>
        <n v="581052.89056099998"/>
        <n v="580813.52068999992"/>
        <n v="580522.79849200021"/>
        <n v="579990.96542399994"/>
        <n v="579764.32017399999"/>
        <n v="578758.11615699995"/>
        <n v="-303325.82029249996"/>
        <n v="-303139.82663249999"/>
        <n v="578701.96645299997"/>
        <n v="578417.31954499986"/>
        <n v="578361.98179500003"/>
        <n v="578148.96093499998"/>
        <n v="577506.26022700011"/>
        <n v="577321.31844399997"/>
        <n v="577041.39372099983"/>
        <n v="576780.40172999993"/>
        <n v="575477.99614499998"/>
        <n v="575027.71212900011"/>
        <n v="574026.16625899996"/>
        <n v="-302928.55184249999"/>
        <n v="-302763.7096050001"/>
        <n v="-302997.16747999995"/>
        <n v="-302989.27352750005"/>
        <n v="-302420.84270500002"/>
        <n v="574024.61843999999"/>
        <n v="573690.50601200003"/>
        <n v="-302265.65276000003"/>
        <n v="-302319.04764000012"/>
        <n v="573689.06916099996"/>
        <n v="-301853.75871999998"/>
        <n v="-301838.34033249994"/>
        <n v="-301717.058005"/>
        <n v="-301630.03548999986"/>
        <n v="-301592.9838724999"/>
        <n v="-301586.93686499994"/>
        <n v="-301571.65418250009"/>
        <n v="-301470.93407999998"/>
        <n v="-301659.99983249995"/>
        <n v="571768.54424299998"/>
        <n v="571601.23796100006"/>
        <n v="571435.63735699991"/>
        <n v="571042.87888700003"/>
        <n v="568982.44425099995"/>
        <n v="567809.67898199998"/>
        <n v="567755.83584199997"/>
        <n v="567532.97799900011"/>
        <n v="566795.94905699987"/>
        <n v="565912.44882899988"/>
        <n v="565793.23604699993"/>
        <n v="565770.80991600011"/>
        <n v="564105.47900200007"/>
        <n v="563807.66128699994"/>
        <n v="563435.86622699979"/>
        <n v="563340.96029899991"/>
        <n v="563071.39161000005"/>
        <n v="559734.4535249999"/>
        <n v="558832.13919000002"/>
        <n v="557791.60763299989"/>
        <n v="556400.12366899999"/>
        <n v="556367.67695600004"/>
        <n v="554955.64216299995"/>
        <n v="553439.2798609999"/>
        <n v="553177.33406000002"/>
        <n v="553122.77627100004"/>
        <n v="553041.55932999984"/>
        <n v="553003.66611099988"/>
        <n v="552538.31796799996"/>
        <n v="552270.94345799997"/>
        <n v="551941.70041400008"/>
        <n v="-301654.20904749999"/>
        <n v="-300966.40923250007"/>
        <n v="-300898.21420499997"/>
        <n v="-300895.29732749989"/>
        <n v="-300818.29519749997"/>
        <n v="-300809.48764249997"/>
        <n v="-300807.31576500012"/>
        <n v="-300804.95742250001"/>
        <n v="-300800.29637000005"/>
        <n v="-300999.59294000012"/>
        <n v="-300999.35656750004"/>
        <n v="-303326.03356500005"/>
        <n v="-303298.23158750002"/>
        <n v="551337.05933800002"/>
        <n v="549431.87583699985"/>
        <n v="548904.37059900002"/>
        <n v="547297.91175800003"/>
        <n v="542870.29357600003"/>
        <n v="541660.6604109999"/>
        <n v="536757.85038200009"/>
        <n v="535690.83818900003"/>
        <n v="119710.17619699991"/>
        <n v="254750.58537999995"/>
        <n v="252014.58484399994"/>
        <n v="251162.91622400004"/>
        <n v="249253.95302400005"/>
        <n v="2248865.0485199997"/>
        <n v="1245553.682392"/>
        <n v="5245553.6823920002"/>
        <n v="5243382.6624119999"/>
        <n v="242168.32872800005"/>
        <n v="6237460.3633719999"/>
        <n v="237460.36337200005"/>
        <n v="2234658.153744"/>
        <n v="234658.15374400013"/>
        <n v="234305.08408000006"/>
        <n v="234065.77178800001"/>
        <n v="234062.90129199997"/>
        <n v="232884.84670400003"/>
        <n v="232866.29623200011"/>
        <n v="232108.15116400004"/>
        <n v="231606.80166400003"/>
        <n v="4231606.8016640004"/>
        <n v="4230834.527516"/>
        <n v="230740.05345200002"/>
        <n v="230286.62098400004"/>
        <n v="229979.76104800007"/>
        <n v="229753.70406400005"/>
        <n v="229471.81368000002"/>
        <n v="229459.09351200005"/>
        <n v="229239.78201600001"/>
        <n v="225990.364604"/>
        <n v="225611.35372000001"/>
        <n v="225504.23655199993"/>
        <n v="224289.47667200002"/>
        <n v="423681.41283599986"/>
        <n v="441898.56025600003"/>
        <n v="440643.59276799997"/>
        <n v="440323.01686799992"/>
        <n v="419547.71052800003"/>
        <n v="416739.68661200011"/>
        <n v="416127.41890399996"/>
        <n v="415331.08685999992"/>
        <n v="414764.25608399999"/>
        <n v="413724.64644000004"/>
        <n v="412252.06480000005"/>
        <n v="410927.42433200008"/>
        <n v="410518.51579999994"/>
        <n v="410408.44180400006"/>
        <n v="410378.07708800002"/>
        <n v="407434.69560400007"/>
        <n v="401313.76580399997"/>
        <n v="201313.76580399997"/>
        <n v="188714.44435600005"/>
        <n v="167999.47801600001"/>
        <n v="163069.51591199992"/>
        <n v="162461.0517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9.045547106478" createdVersion="6" refreshedVersion="6" minRefreshableVersion="3" recordCount="1000" xr:uid="{ADE4339D-5F37-574D-8C66-CB31A3140F11}">
  <cacheSource type="worksheet">
    <worksheetSource ref="A1:P1001" sheet="Salesforce_US Accts"/>
  </cacheSource>
  <cacheFields count="16">
    <cacheField name="ID" numFmtId="0">
      <sharedItems containsSemiMixedTypes="0" containsString="0" containsNumber="1" containsInteger="1" minValue="16" maxValue="190270121"/>
    </cacheField>
    <cacheField name="CUSTOMER NAME" numFmtId="0">
      <sharedItems count="991">
        <s v="CENTRAL VALLEY GENERAL HOSPITAL"/>
        <s v="LOS ROBLES HOSPITAL &amp; MEDICAL CENTER - EAST CAMPUS"/>
        <s v="EAST LOS ANGELES DOCTORS HOSPITAL"/>
        <s v="SOUTHERN CALIFORNIA HOSPITAL AT HOLLYWOOD"/>
        <s v="KINDRED HOSPITAL BALDWIN PARK"/>
        <s v="LAKEWOOD REGIONAL MEDICAL CENTER"/>
        <s v="MONROVIA MEMORIAL HOSPITAL"/>
        <s v="MONTEREY PARK HOSPITAL"/>
        <s v="STAR VIEW ADOLESCENT - P H F"/>
        <s v="CORONA REGIONAL MEDICAL CENTER-MAGNOLIA"/>
        <s v="MODOC MEDICAL CENTER"/>
        <s v="SALINAS VALLEY MEMORIAL HOSPITAL"/>
        <s v="THE HOSPITALS OF PROVIDENCE EAST CAMPUS"/>
        <s v="HEALTHBRIDGE CHILDREN'S HOSPITAL-ORANGE"/>
        <s v="HEALTHSOUTH TUSTIN REHABILITATION HOSPITAL"/>
        <s v="KINDRED HOSPITAL BREA"/>
        <s v="KINDRED HOSPITAL WESTMINSTER"/>
        <s v="KAWEAH DELTA MENTAL HEALTH HOSPITAL D/P APH"/>
        <s v="AVAIL LAKE ELDER HOSPITAL"/>
        <s v="CORPUS CHRISTI SPECIALTY HOSPITAL"/>
        <s v="ABROM KAPLAN MEMORIAL HOSPITAL"/>
        <s v="COLLEGE MEDICAL CENTER"/>
        <s v="KAISER FOUNDATION HOSPITAL - SAN LEANDRO"/>
        <s v="KINDRED HOSPITAL PARAMOUNT"/>
        <s v="DEPARTMENT OF STATE HOSPITAL-METROPOLITAN"/>
        <s v="DAUTERIVE GERIATRIC HOSPITAL"/>
        <s v="FRANKLIN FOUNDATION HOSPITAL"/>
        <s v="HOUMA BOTOX/PLASTICS CENTER"/>
        <s v="SENIOR PATIENT HOSPITAL"/>
        <s v="SENIOR PATIENT CENTER OF ALEXANDRIA"/>
        <s v="RIVERSIDE ELDER CENTER"/>
        <s v="RESTPADD PSYCHIATRIC HEALTH FACILITY"/>
        <s v="THE CHAMPION CENTER"/>
        <s v="RAPID ELDER REHABILITATION"/>
        <s v="KAISER FND HOSP ONTARIO MEDICAL CENTER CAMPUS"/>
        <s v="LOMA LINDA UNIV. MED. CENTER EAST CAMPUS HOSPITAL"/>
        <s v="ST. BERNARDINE MEDICAL CENTER"/>
        <s v="KAISER FND HOSP - SAN DIEGO"/>
        <s v="UC SAN DIEGO HEALTH HILLCREST - HILLCREST MEDICAL CENTER"/>
        <s v="CALIFORNIA PACIFIC MED CTR-CALIFORNIA WEST"/>
        <s v="CALIFORNIA PACIFIC MED CTR-PACIFIC CAMPUS"/>
        <s v="ST. MARY'S MEDICAL CENTER, SAN FRANCISCO"/>
        <s v="KAISER FND HOSP - SANTA ROSA"/>
        <s v="KAISER FND HOSP - REHABILITATION CENTER VALLEJO"/>
        <s v="WOODLAND MEMORIAL HOSPITAL"/>
        <s v="ALTA BATES SUMMIT MED CTR-SUMMIT CAMPUS-SUMMIT"/>
        <s v="SAN LEANDRO HOSPITAL"/>
        <s v="ST. ROSE HOSPITAL"/>
        <s v="ST. JOSEPH'S BEHAVIORAL HEALTH CENTER"/>
        <s v="ST. JOSEPH'S MEDICAL CENTER OF STOCKTON"/>
        <s v="FOOTHILL PRESBYTERIAN HOSPITAL-JOHNSTON MEMORIAL"/>
        <s v="GLENDALE MEMORIAL HOSPITAL AND HEALTH CENTER"/>
        <s v="KAISER FOUNDATION LOS ANGELES MEDICAL CENTER"/>
        <s v="KAISER PERMANENTE PANORAMA CITY"/>
        <s v="PROVIDENCE TARZANA MEDICAL CENTER"/>
        <s v="SHRINERS HOSPITAL FOR CHILDREN - L.A."/>
        <s v="GARDENS REGIONAL HOSPITAL AND MEDICAL CENTER"/>
        <s v="ADVENTIST HEALTH CLEARLAKE"/>
        <s v="VALLEY CHILDREN'S HOSPITAL"/>
        <s v="EISENHOWER MEDICAL CENTER"/>
        <s v="GOOD SAMARITAN HOSPITAL-SAN JOSE"/>
        <s v="KAISER FND HOSP - SANTA CLARA"/>
        <s v="LUCILE SALTER PACKARD CHILDREN'S HOSP. AT STANFORD"/>
        <s v="KAISER FND HOSP - REDWOOD CITY"/>
        <s v="JOHN MUIR MEDICAL CENTER-CONCORD CAMPUS"/>
        <s v="SUTTER DELTA MEDICAL CENTER"/>
        <s v="KAISER FND HOSP - SACRAMENTO"/>
        <s v="SIERRA NEVADA MEMORIAL HOSPITAL"/>
        <s v="LA PALMA INTERCOMMUNITY HOSPITAL"/>
        <s v="SADDLEBACK MEMORIAL MEDICAL CENTER - SAN CLEMENTE"/>
        <s v="FREMONT MEDICAL CENTER"/>
        <s v="ST. ANNE GERIATRIC GENERAL HOSPITAL"/>
        <s v="CENTRAL LOUISIANA STATE HOSPITAL"/>
        <s v="AVOYELLES BEAUTY AND PLASTICS"/>
        <s v="PIH HOSPITAL - DOWNEY"/>
        <s v="PROVIDENCE LITTLE COMPANY OF MARY TRANSITIONAL CARE CENTER"/>
        <s v="LOMA LINDA UNIVERSITY CHILDREN'S HOSPITAL"/>
        <s v="PROMISE HOSPITAL OF LOUISIANA-BOSSIER CITY CAMPUS"/>
        <s v="ST. JAMES BEHAVIORAL HEALTH HOSPITAL"/>
        <s v="ST. JAMES PARISH HOSPITAL"/>
        <s v="REGIONS BEHAVIORAL HOSPITAL"/>
        <s v="FELICIANA FORENSIC FACILITY"/>
        <s v="OCHSNER REHABILITATION HOSPITAL"/>
        <s v="TULANE - LAKESIDE HOSPITAL"/>
        <s v="SANTA CRUZ VALLEY HOSPITAL"/>
        <s v="OCHSNER MEDICAL CENTER"/>
        <s v="VILLA FELICIANA MEDICAL COMPLEX"/>
        <s v="UNITED MEDICAL HEALTHWEST-NEW ORLEANS"/>
        <s v="TULANE MEDICAL CENTER"/>
        <s v="SCHLEICHER COUNTY MEDICAL CENTER"/>
        <s v="CONNALLY MEMORIAL MEDICAL CENTER"/>
        <s v="MERCY REGIONAL MEDICAL CENTER"/>
        <s v="HILL COUNTRY MEMORIAL HOSPITAL"/>
        <s v="COCHRAN MEMORIAL HOSPITAL"/>
        <s v="PAGOSA MOUNTAIN HOSPITAL"/>
        <s v="HEART OF TEXAS MEMORIAL HOSPITAL"/>
        <s v="YOAKUM COMMUNITY HOSPITAL"/>
        <s v="JACKSON COUNTY HOSPITAL"/>
        <s v="COVENANT CHILDREN'S HOSPITAL"/>
        <s v="HARDTNER MEDICAL CENTER"/>
        <s v="CITIZENS MEDICAL CENTER"/>
        <s v="ST MARYS HOSPITAL AND MEDICAL CENTER"/>
        <s v="ST. DAVID'S MEDICAL CENTER"/>
        <s v="DELL CHILDREN'S MEDICAL CENTER"/>
        <s v="NORTH AUSTIN MEDICAL CENTER"/>
        <s v="WYOMING STATE HOSPITAL"/>
        <s v="SAN LUIS VALLEY REGIONAL MEDICAL CENTER"/>
        <s v="UTMB ANGLETON-DANBURY MEDICAL CENTER"/>
        <s v="EASTLAND MEMORIAL HOSPITAL"/>
        <s v="RIVERBRIDGE SPECIALTY HOSPITAL"/>
        <s v="PAM SPECIALTY HOSPITAL OF COVINGTON"/>
        <s v="REEVES MEMORIAL MEDICAL CENTER"/>
        <s v="SERENITY SPRINGS SPECIALTY HOSPITAL"/>
        <s v="MEMORIAL HERMANN ORTHOPEDIC AND SPINE HOSPITAL"/>
        <s v="HEART OF THE ROCKIES REGIONAL MEDICAL CENTER"/>
        <s v="HOUSTON METHODIST BAYTOWN HOSPITAL"/>
        <s v="ST VINCENT GENERAL HOSPITAL DISTRICT"/>
        <s v="BAYSIDE COMMUNITY HOSPITAL"/>
        <s v="GOLDEN PLAINS COMMUNITY HOSPITAL"/>
        <s v="FREESTONE MEDICAL CENTER"/>
        <s v="TEXAS HEALTH HARRIS METHODIST HOSPITAL AZLE"/>
        <s v="DETROIT RECEIVING HOSPITAL &amp; UNIV HEALTH CENTER"/>
        <s v="ASPIRUS ONTONAGON HOSPITAL, INC"/>
        <s v="SOUTHEAST MICHIGAN SURGICAL HOSPITAL"/>
        <s v="SELECT SPECIALTY HOSPITAL - PONTIAC"/>
        <s v="PIONEER SPECIALTY HOSPITAL"/>
        <s v="KINDRED HOSPITAL DETROIT"/>
        <s v="DMC SURGERY HOSPITAL"/>
        <s v="SELECT SPECIALTY HOSPITAL - GROSSE POINTE"/>
        <s v="BEAUMONT HOSPITAL GROSSE POINTE"/>
        <s v="HENRY FORD MEDICAL CENTER COTTAGE"/>
        <s v="SELECT SPECIALTY HOSPITAL - FLINT"/>
        <s v="MUNSON HEALTHCARE CADILLAC"/>
        <s v="MIDMICHIGAN MEDICAL CENTER-CLARE"/>
        <s v="SELECT SPECIALTY HOSPITAL - MACOMB COUNTY"/>
        <s v="HENRY FORD MACOMB HOSPITAL-MT CLEMENS CAMPUS"/>
        <s v="COVENANT MEDICAL CENTER, MICHIGAN"/>
        <s v="SELECT SPECIALTY HOSPITAL - SAGINAW"/>
        <s v="EXCELA HEALTH FRICK HOSPITAL"/>
        <s v="COVENANT MEDICAL CENTER, COOPER"/>
        <s v="CHILDREN'S INSTITUTE OF PITTSBURGH, THE"/>
        <s v="CHILDRENS HOME OF PITTSBURGH"/>
        <s v="ST MARY'S OF MICHIGAN-TOWNE CTR"/>
        <s v="LIFECARE BEHAVIORAL HEALTH HOSPITAL"/>
        <s v="UPMC PASSAVANT"/>
        <s v="VA MEDICAL CENTER - H.J. HEINZ CAMPUS"/>
        <s v="WESTERN MARYLAND REGIONAL MEDICAL CENTER"/>
        <s v="LIFECARE HOSPITALS OF PITTSBURGH - MONROEVILLE"/>
        <s v="BARAGA COUNTY MEMORIAL HOSPITAL"/>
        <s v="MIDMICHIGAN MEDICAL CENTER-GLADWIN"/>
        <s v="MCLAREN BAY SPECIAL CARE HOSPITAL"/>
        <s v="MCLAREN BAY REGION"/>
        <s v="ALLEGHENY VALLEY HOSPITAL"/>
        <s v="KALKASKA MEMORIAL HEALTH CENTER"/>
        <s v="BELL MEMORIAL HOSPITAL"/>
        <s v="FORT WASHINGTON HOSPITAL"/>
        <s v="MARLETTE REGIONAL HOSPITAL"/>
        <s v="ASCENSION STANDISH COMMUNITY HOSPITAL"/>
        <s v="ACMH HOSPITAL"/>
        <s v="MEDSTAR SOUTHERN MARYLAND HOSPITAL CENTER"/>
        <s v="SIBLEY MEMORIAL HOSPITAL"/>
        <s v="LAKE HURON MEDICAL CENTER"/>
        <s v="MEDSTAR-GEORGETOWN UNIVERSITY MEDICAL CENTER"/>
        <s v="SAINT ELIZABETHS HOSPITAL"/>
        <s v="GEORGE WASHINGTON UNIVERSITY HOSPITAL"/>
        <s v="BRIDGEPOINT HOSPITAL CAPITOL HILL"/>
        <s v="EDWARD MCCREADY MEMORIAL HOSPITAL"/>
        <s v="ASPIRUS KEWEENAW HOSPITAL"/>
        <s v="MEDSTAR WASHINGTON HOSPITAL CENTER"/>
        <s v="ADVENTIST REHABILITATION HOSPITAL OF MARYLAND"/>
        <s v="ADVENTIST HEALTHCARE SHADY GROVE MEDICAL CENTER"/>
        <s v="ADVENTIST HEALTHCARE BEHAVIORAL HEALTH &amp; WELLNESS"/>
        <s v="HILLS &amp; DALES GENERAL HOSPITAL"/>
        <s v="ADVENTIST HEALTHCARE WASHINGTON ADVENTIST HOSPITAL"/>
        <s v="HOLY CROSS HOSPITAL"/>
        <s v="HOLY CROSS GERMANTOWN HOSPITAL"/>
        <s v="MCKENZIE MEMORIAL HOSPITAL"/>
        <s v="MERITUS MEDICAL CENTER"/>
        <s v="FREDERICK MEMORIAL HOSPITAL"/>
        <s v="SCHOOLCRAFT MEMORIAL HOSPITAL"/>
        <s v="SCHEURER HOSPITAL"/>
        <s v="MUNSON HEALTHCARE CHARLEVOIX HOSPITAL"/>
        <s v="BROOK LANE HEALTH SERVICES"/>
        <s v="DECKERVILLE COMMUNITY HOSPITAL"/>
        <s v="EASTERN SHORE HOSPITAL CENTER"/>
        <s v="CONEMAUGH NASON MEDICAL CENTER"/>
        <s v="ACH BEHAVIORAL HEALTH AND WELLNESS SERVICES"/>
        <s v="ANNE ARUNDEL MEDICAL CENTER"/>
        <s v="OTSEGO MEMORIAL HOSPITAL"/>
        <s v="CLARION HOSPITAL"/>
        <s v="MUNISING MEMORIAL HOSPITAL"/>
        <s v="UNIVERITY OF MD BALTIMORE WASHINGTON MEDICAL CENTER"/>
        <s v="SPRING GROVE HOSPITAL CENTER"/>
        <s v="MCLAREN NORTHERN MICHIGAN"/>
        <s v="ENCOMPASS HEALTH REHAB HOSPITAL OF SALISBURY"/>
        <s v="UNIV OF MD REHABILITATION &amp; ORTHOPAEDIC INSTITUTE"/>
        <s v="GRACE MEDICAL CENTER"/>
        <s v="UNIVERSITY OF MARYLAND MEDICAL CENTER"/>
        <s v="MERCY MEDICAL CENTER"/>
        <s v="TITUSVILLE AREA HOSPITAL"/>
        <s v="JOHNS HOPKINS HOSPITAL"/>
        <s v="SINAI HOSPITAL OF BALTIMORE"/>
        <s v="KENNEDY KREIGER INSTITUTE"/>
        <s v="JOHNS HOPKINS BAYVIEW MEDICAL CENTER"/>
        <s v="SHRINERS HOSPITALS FOR CHILDREN - ERIE"/>
        <s v="PENN HIGHLANDS DUBOIS"/>
        <s v="UPMC HANOVER"/>
        <s v="CORRY MEMORIAL HOSPITAL"/>
        <s v="PENN HIGHLANDS CLEARFIELD"/>
        <s v="UNIVERSITY OF M D UPPER CHESAPEAKE MEDICAL CENTER"/>
        <s v="BAYHEALTH HOSPITAL SUSSEX CAMPUS"/>
        <s v="WELLSPAN SURGERY AND REHABILITATION HOSPITAL"/>
        <s v="HELEN NEWBERRY JOY HOSPITAL"/>
        <s v="UNIVERSITY OF MARYLAND HARFORD MEMORIAL HOSPITAL"/>
        <s v="MACKINAC STRAITS HOSPITAL AND HEALTH CENTER"/>
        <s v="HOLY SPIRIT HOSPITAL"/>
        <s v="UPMC CHAUTAUQUA AT WCA"/>
        <s v="ROGERS CITY REHABILITATION HOSPITAL"/>
        <s v="UNION HOSPITAL OF CECIL COUNTY"/>
        <s v="JENNERSVILLE REGIONAL HOSPITAL"/>
        <s v="SEABROOK HOUSE"/>
        <s v="INSPIRA MEDICAL CENTER VINELAND"/>
        <s v="ENCOMPASS HEALTH REHABILITATION HOSPITAL OF VINELAND"/>
        <s v="INSPIRA MEDICAL CENTER - ELMER"/>
        <s v="OLEAN GENERAL HOSPITAL"/>
        <s v="EVANGELICAL COMMUNITY HOSPITAL"/>
        <s v="GEISINGER SHAMOKIN AREA COMMUNITY HOSPITAL"/>
        <s v="MARYVILLE INCORPORATED"/>
        <s v="ST JOSEPH MEDICAL CENTER-MAIN"/>
        <s v="HAVEN BEHAVIORAL HEALTH OF EASTERN PENNSYLVANIA"/>
        <s v="CHIPPEWA COUNTY WAR MEMORIAL HOSPITAL"/>
        <s v="JEFFERSON WASHINGTON TOWNSHIP"/>
        <s v="WILLIAMSPORT REGIONAL MEDICAL CENTER"/>
        <s v="DELAWARE COUNTY MEMORIAL HOSPITAL"/>
        <s v="GEISINGER MEDICAL CENTER"/>
        <s v="DIVINE PROVIDENCE HOSPITAL"/>
        <s v="POTTSTOWN MEMORIAL MEDICAL CENTER"/>
        <s v="MERCY PHILADELPHIA HOSPITAL"/>
        <s v="SCHUYLKILL MEDICAL CENTER EAST NORWEGIAN STREET"/>
        <s v="KIRKBRIDE CENTER"/>
        <s v="VA MEDICAL CENTER - PHILADELPHIA"/>
        <s v="JOHN BROOKS RECOVERY CENTER - RESIDENT DRUG TREATMENT (MEN)"/>
        <s v="PENN PRESBYTERIAN MEDICAL CENTER"/>
        <s v="WILLIAM B KESSLER MEMORIAL HOSPITAL"/>
        <s v="THOMAS JEFFERSON UNIVERSITY HOSPITAL"/>
        <s v="ATLANTICARE REGIONAL MEDICAL CENTER - MAINLAND DIVISION"/>
        <s v="BACHARACH INSTITUTE FOR REHABILITATION"/>
        <s v="BELMONT CENTER FOR COMPREHENSIVE TREATMENT"/>
        <s v="ST JOSEPHS HOSPITAL"/>
        <s v="KENSINGTON HOSPITAL"/>
        <s v="SHRINERS HOSPITALS FOR CHILDREN-PHILADELPHIA"/>
        <s v="SUBURBAN COMMUNITY HOSPITAL"/>
        <s v="GEISINGER-BLOOMSBURG HOSPITAL"/>
        <s v="JEFFERSON CHERRY HILL HOSPITAL"/>
        <s v="EASTERN REGIONAL MEDICAL CENTER"/>
        <s v="WEISMAN CHILDRENS REHABILITATION HOSPITAL"/>
        <s v="JEANES HOSPITAL"/>
        <s v="WOMEN AND CHILDREN'S HOSPITAL OF BUFFALO"/>
        <s v="ABINGTON MEMORIAL HOSPITAL"/>
        <s v="HOLY REDEEMER HOSPITAL &amp; MEDICAL CENTER"/>
        <s v="ERIE COUNTY MEDICAL CENTER"/>
        <s v="HAMPTON BEHAVIORAL HEALTH CENTER"/>
        <s v="ACUITY SPECIALTY HOSPITAL OF SOUTHERN NEW JERSEY"/>
        <s v="WESTFIELD HOSPITAL"/>
        <s v="KIDSPEACE ORCHARD HILLS CAMPUS"/>
        <s v="DOYLESTOWN HOSPITAL"/>
        <s v="GOOD SHEPHERD REHABILITATION HOSPITAL"/>
        <s v="ST. JAMES HOSPITAL"/>
        <s v="TRENTON PSYCHIATRIC HOSPITAL"/>
        <s v="SAINT FRANCIS MEDICAL CENTER"/>
        <s v="SPECIAL CARE HOSPITAL"/>
        <s v="TROY COMMUNITY HOSPITAL"/>
        <s v="CAPITAL HEALTH MEDICAL CENTER - HOPEWELL"/>
        <s v="ENCOMPASS HEALTH REHABILITATION HOSPITAL OF TOMS RIVER"/>
        <s v="WILKES-BARRE GENERAL HOSPITAL"/>
        <s v="SAINT BARNABAS BEHAVIORAL HEALTH CENTER"/>
        <s v="SPECIALTY HOSPITAL OF CENTRAL JERSEY"/>
        <s v="IRA DAVENPORT MEMORIAL HOSPITAL INC"/>
        <s v="EAST MOUNTAIN HOSPITAL"/>
        <s v="ARNOT OGDEN MEDICAL CENTER"/>
        <s v="OCEAN MEDICAL CENTER"/>
        <s v="CENTRASTATE MEDICAL CENTER"/>
        <s v="RARITAN BAY MEDICAL CENTER - OLD BRIDGE"/>
        <s v="CHILDREN'S SPECIALIZED HOSPITAL"/>
        <s v="CANCER INSTITUTE OF NEW JERSEY"/>
        <s v="ALLIED SERVICES REHABILITATION HOSPITAL"/>
        <s v="ENCOMPASS HEALTH REHABILITATION HOSPITAL OF TINTON FALLS"/>
        <s v="THE MATHENY MEDICAL AND EDUCATIONAL CENTER"/>
        <s v="BAYSHORE MEDICAL CENTER"/>
        <s v="URMC STRONG WEST"/>
        <s v="ANTHONY M YELENCSICS COMMUNITY"/>
        <s v="CARE ONE"/>
        <s v="RIVERVIEW MEDICAL CENTER"/>
        <s v="STATEN ISLAND UNIVERSITY HOSPITAL - SOUTH"/>
        <s v="CHILDRENS SPECIALIZED HOSPITAL"/>
        <s v="ATLANTIC REHABILITATION INSTITUTE"/>
        <s v="STRONG MEMORIAL HOSPITAL"/>
        <s v="MONTROSE GENERAL HOSPITAL"/>
        <s v="OVERLOOK HOSPITAL"/>
        <s v="GREYSTONE PARK PSYCHIATRIC HOSPITAL"/>
        <s v="VA MEDICAL CENTER - CANANDAIGUA"/>
        <s v="OVERLOOK MEDICAL CENTER"/>
        <s v="NEWTON MEMORIAL HOSPITAL"/>
        <s v="SCI-WAYMART FORENSIC TREATMENT CENTER"/>
        <s v="TRINITAS HOSPITAL - NEW POINT CAMPUS"/>
        <s v="SAINT CLARES HOSPITAL - DENVILLE"/>
        <s v="NEWARK BETH ISRAEL MEDICAL CENTER"/>
        <s v="KESSLER INSTITUTE FOR REHABILITATION - WEST ORANGE"/>
        <s v="CAREPOINT HEALTH - BAYONNE MEDICAL CENTER"/>
        <s v="SAINT CLARES HOSPITAL - BOONTON TOWNSHIP CAMPUS"/>
        <s v="EAST ORANGE GENERAL HOSPITAL"/>
        <s v="MOUNT CARMEL GUILD BEHAVIORAL HEALTHCARE SYSTEM"/>
        <s v="SAINT MICHAELS MEDICAL CENTER"/>
        <s v="CONEY ISLAND HOSPITAL"/>
        <s v="NYU LUTHERAN MEDICAL CENTER"/>
        <s v="HUDSON SURGICAL CENTER"/>
        <s v="CLARA MAASS MEDICAL CENTER"/>
        <s v="MOUNT SINAI BETH ISRAEL BROOKLYN"/>
        <s v="NEW YORK METHODIST HOSPITAL"/>
        <s v="NYULMC - COBBLE HILL"/>
        <s v="CAREPOINT HEALTH-CHRIST HOSPITAL"/>
        <s v="KINGS COUNTY HOSPITAL CENTER"/>
        <s v="BROOKLYN HOSPITAL CENTER"/>
        <s v="BROOKDALE HOSPITAL MEDICAL CENTER"/>
        <s v="HUDSON REGIONAL HOSPITAL"/>
        <s v="HUDSON COUNTY MEADOWVIEW PSYCHIATRIC HOSPITAL"/>
        <s v="NYU HOSPITAL FOR JOINT DISEASES"/>
        <s v="SAINT CLARES HOSPITAL - SUSSEX CAMPUS"/>
        <s v="NEWARK-WAYNE COMMUNITY HOSPITAL"/>
        <s v="THE ADDICTION INSTITUTE OF NEW YORK"/>
        <s v="SAINT JOSEPHS WAYNE HOSPITAL"/>
        <s v="MEMORIAL HOSPITAL FOR CANCER AND ALLIED DISEASES"/>
        <s v="NEW YORK PRESBYTERIAN HOSPITAL - NEW YORK WEILL CORNELL CENTER"/>
        <s v="KESSLER INSTITUTE FOR REHABILITATION INCORPORATED - NORTH FACILITY"/>
        <s v="ELMHURST HOSPITAL CENTER"/>
        <s v="MOUNT SINAI ST. LUKE'S"/>
        <s v="JAMAICA HOSPITAL MEDICAL CENTER"/>
        <s v="HENRY J. CARTER SPECIALTY HOSPITAL"/>
        <s v="HARLEM HOSPITAL CENTER"/>
        <s v="HOLY NAME HOSPITAL"/>
        <s v="NEW YORK PRESBYTERIAN QUEENS"/>
        <s v="NEW YORK PRESBYTERIAN MORGAN STANLEY CHILDREN'S HOSPITAL"/>
        <s v="NEW YORK PRESBYTERIAN HOSPITAL - COLUMBIA PRESBYTERIAN CENTER"/>
        <s v="BERGEN REGIONAL MEDICAL CENTER"/>
        <s v="SOUTH NASSAU COMMUNITIES HOSPITAL"/>
        <s v="SAINT BARNABAS HOSPITAL HEALTH SYSTEM"/>
        <s v="JAMES J. PETERS VA MEDICAL CENTER"/>
        <s v="MONTEFIORE WESTCHESTER SQUARE MEDICAL CENTER"/>
        <s v="NORTH CENTRAL BRONX HOSPITAL"/>
        <s v="MONTEFIORE MEDICAL CENTER - MOSES DIVISION"/>
        <s v="JACOBI MEDICAL CENTER"/>
        <s v="HACKENSACK-UMC AT PASCACK VALLEY"/>
        <s v="MONTEFIORE MEDICAL CENTER-WAKEFIELD HOSPITAL"/>
        <s v="NORTH SHORE UNIVERSITY HOSPITAL"/>
        <s v="NYU WINTHROP-UNIVERSITY HOSPITAL"/>
        <s v="SJRH - PARK CARE PAVILION"/>
        <s v="NASSAU UNIVERSITY MEDICAL CENTER"/>
        <s v="MONTEFIORE NEW ROCHELLE HOSPITAL"/>
        <s v="ST. JOHN'S RIVERSIDE HOSPITAL - DOBBS FERRY"/>
        <s v="MONTEFLORE NYACK HOSPITAL"/>
        <s v="GLEN COVE HOSPITAL"/>
        <s v="CATSKILL REGIONAL MEDICAL CENTER"/>
        <s v="ORANGE REGIONAL MEDICAL CENTER"/>
        <s v="PHELPS MEMORIAL HOSPITAL CENTER"/>
        <s v="NEW YORK PRESBYTERIAN HOSPITAL - WESTCHESTER DIVISION"/>
        <s v="BLYTHEDALE CHILDREN'S HOSPITAL"/>
        <s v="GOOD SAMARITAN HOSPITAL - WEST ISLIP"/>
        <s v="WESTCHESTER MEDICAL CENTER"/>
        <s v="SOUTHSIDE HOSPITAL"/>
        <s v="HUNTINGTON HOSPITAL"/>
        <s v="DELAWARE VALLEY HOSPITAL"/>
        <s v="ELLENVILLE REGIONAL HOSPITAL"/>
        <s v="UNIVERSITY HOSPITAL SUNY HEALTH SCIENCE CENTER"/>
        <s v="HUTCHINGS PSYCHIATRIC CENTER"/>
        <s v="ST. LUKE'S CORNWALL HOSPITAL - NEWBURGH CAMPUS"/>
        <s v="NORWALK HOSPITAL"/>
        <s v="FOUR WINDS HOSPITAL WESTCHESTER"/>
        <s v="UNIVERSITY HOSPITAL- STONEY BROOK"/>
        <s v="VASSAR BROTHERS MEDICAL CENTER"/>
        <s v="MID-HUDSON VALLEY DIVISION OF WESTCHESTER MEDICAL CENTER"/>
        <s v="MILFORD HOSPITAL"/>
        <s v="HEALTHALLIANCE HOSPITAL - BROADWAY CAMPUS"/>
        <s v="GRIFFIN HOSPITAL"/>
        <s v="NEW MILFORD HOSPITAL"/>
        <s v="WEST HAVEN VA MEDICAL CENTER"/>
        <s v="UNIVERSITY HOSPITAL STONEY BROOK SOUTHAMPTON HOSPITAL"/>
        <s v="SHARON HOSPITAL"/>
        <s v="GAYLORD HOSPITAL"/>
        <s v="MASONICARE HEALTH CENTER"/>
        <s v="EASTERN LONG ISLAND HOSPITAL"/>
        <s v="MIDSTATE MEDICAL CENTER"/>
        <s v="BRISTOL HOSPITAL"/>
        <s v="THE HOSPITAL OF CENTRAL CONNECTICUT"/>
        <s v="HOSPITAL FOR SPECIAL CARE"/>
        <s v="JOHN DEMPSEY HOSPITAL"/>
        <s v="FAIRVIEW HOSPITAL"/>
        <s v="CONNECTICUT CHILDRENS MEDICAL CENTER"/>
        <s v="ST. MARY'S HEALTHCARE"/>
        <s v="ST. MARY'S HEALTHCARE - AMSTERDAM MEMORIAL CAMPUS"/>
        <s v="THE BURDETT CARE CENTER"/>
        <s v="SAMARITAN HOSPITAL"/>
        <s v="BERKSHIRE MEDICAL CENTER - BERKSHIRE CAMPUS"/>
        <s v="WINDHAM COMMUNITY MEMORIAL HOSPITAL"/>
        <s v="WESTERN MASSACHUSETTS HOSPITAL"/>
        <s v="NATCHAUG HOSPITAL, INC."/>
        <s v="BAYSTATE MEDICAL CENTER"/>
        <s v="SHRINERS' HOSPITAL FOR CHILDREN"/>
        <s v="PROVIDENCE BEHAVIORAL HEALTH HOSPITAL CAMPUS"/>
        <s v="VIBRA HOSPITAL OF WESTERN MASSACHUSETTS"/>
        <s v="FOUR WINDS HOSPITAL SARATOGA"/>
        <s v="SARATOGA HOSPITAL"/>
        <s v="ENCOMPASS HEALTH HOSPITAL OF WESTERN MASS"/>
        <s v="VA CENTRAL WESTERN MASSACHUSETTS HEALTHCARE SYSTEM"/>
        <s v="DAY KIMBALL HOSPITAL"/>
        <s v="BAYSTATE MARY LANE HOSPITAL"/>
        <s v="VIBRA HOSPITAL OF WESTERN MASS CENTRAL CAMPUS"/>
        <s v="SAINT ANNE'S HOSPITAL"/>
        <s v="DR JOHN C CORRIGAN MENTAL HEALTH CENTER"/>
        <s v="ARBOUR FULLER HOSPITAL"/>
        <s v="SOUTHCOAST HOSPITALS GROUP - ST. LUKE'S HOSPITAL"/>
        <s v="UMASS MEMORIAL MEDICAL CENTER - MEMORIAL CAMPUS"/>
        <s v="ADCARE HOSPITAL OF WORCESTER INC"/>
        <s v="WORCESTER RECOVERY CENTER AND HOSPITAL"/>
        <s v="STURDY MEMORIAL HOSPITAL"/>
        <s v="MARTHA'S VINEYARD HOSPITAL"/>
        <s v="CANTON-POTSDAM HOSPITAL"/>
        <s v="VIBRA HOSPITAL OF SOUTHWESTERN MASSACHUSETTS"/>
        <s v="MORTON HOSPITAL AND MEDICAL CENTER"/>
        <s v="FALMOUTH HOSPITAL"/>
        <s v="HEYWOOD HOSPITAL"/>
        <s v="CLINTON HOSPITAL"/>
        <s v="MARLBOROUGH HOSPITAL"/>
        <s v="NANTUCKET COTTAGE HOSPITAL"/>
        <s v="MCLEAN SOUTHEAST"/>
        <s v="METROWEST MEDICAL CENTER - FRAMINGHAM CAMPUS"/>
        <s v="BAYLOR SURGICAL HOSPITAL AT FORT WORTH"/>
        <s v="COOK CHILDREN'S MEDICAL CENTER"/>
        <s v="UNIVERSITY OF COLORADO HEALTH AT MEMORIAL HOSPITAL CENTRAL"/>
        <s v="PEAK VIEW BEHAVIORAL HEALTH"/>
        <s v="MEDICAL CITY OF ARLINGTON"/>
        <s v="ARKANSAS VALLEY REGIONAL MEDICAL CENTER"/>
        <s v="CROCKETT MEDICAL CENTER"/>
        <s v="CHILDRENS HOSPITAL COLORADO SOUTH CAMPUS"/>
        <s v="CENTURA HEALTH-LITTLETON ADVENTIST HOSPITAL"/>
        <s v="HIGHLANDS BEHAVIORAL HEALTH SYSTEM"/>
        <s v="BAYLOR SCOTT &amp; WHITE MEDICAL CENTER - FRISCO"/>
        <s v="KINDRED HOSPITAL - DENVER SOUTH"/>
        <s v="CENTURA HEALTH-PORTER ADVENTIST HOSPITAL"/>
        <s v="PARKER ADVENTIST HOSPITAL"/>
        <s v="CHILDREN'S HOSPITAL COLORADO AT ST JOSEPHS HOSP"/>
        <s v="HEALTH ALLIANCE HOSPITAL - LEOMINSTER CAMPUS"/>
        <s v="HEALTH ALLIANCE HOSPITAL - BURBANK CAMPUS"/>
        <s v="VA MEDICAL CENTER - BROCKTON DIVISION"/>
        <s v="NORWOOD HOSPITAL"/>
        <s v="NEW ENGLAND SINAI HOSPITAL"/>
        <s v="PAPPAS REHABILITATION HOSPITAL FOR CHILDREN"/>
        <s v="BETH ISRAEL DEACONESS HOSPITAL - NEEDHAM"/>
        <s v="HEBREW REHABILITATION CENTER AT DEDHAM"/>
        <s v="SPAULDING REHABILITATION HOSPITAL CAPE COD"/>
        <s v="NEWTON-WELLESLEY HOSPITAL"/>
        <s v="WALDEN BEHAVIORAL CARE, LLC"/>
        <s v="BOURNEWOOD HOSPITAL"/>
        <s v="EATING RECOVERY CENTER A BEHAVIORAL HOSPITAL"/>
        <s v="PRESBYTERIAN ST LUKE'S MEDICAL CENTER"/>
        <s v="VA EASTERN COLORADO HEALTHCARE SYSTEM"/>
        <s v="MEDICAL CENTER OF AURORA, THE"/>
        <s v="SCL HEALTH COMMUNITY HOSPITAL- WESTMINSTER"/>
        <s v="CENTURA HEALTH-AVISTA ADVENTIST HOSPITAL"/>
        <s v="KINDRED HOSPITAL AURORA"/>
        <s v="SPALDING REHABILITATION HOSPITAL"/>
        <s v="VIBRA LONG TERM ACUTE CARE HOSPITAL"/>
        <s v="NORTH TEXAS MEDICAL CENTER"/>
        <s v="SCL HEALTH COMMUNITY HOSPITAL - NORTHGLENN"/>
        <s v="LONGMONT UNITED HOSPITAL"/>
        <s v="WEISBROD MEMORIAL COUNTY HOSPITAL"/>
        <s v="LINCOLN COMMUNITY HOSPITAL"/>
        <s v="NORTHERN COLORADO LONG TERM ACUTE HOSPITAL"/>
        <s v="ACADIA MONTANA"/>
        <s v="NORTH COLORADO MEDICAL CENTER"/>
        <s v="CHRISTUS MOTHER FRANCES HOSPITAL - WINNSBORO"/>
        <s v="CABINET PEAKS MEDICAL CENTER"/>
        <s v="VA MEDICAL CENTER - CHEYENNE"/>
        <s v="KIT CARSON COUNTY MEMORIAL HOSPITAL"/>
        <s v="BROADWATER HEALTH CENTER"/>
        <s v="ELKHORN VALLEY REHABILITATION HOSPITAL LLC"/>
        <s v="WRAY COMMUNITY DISTRICT HOSPITAL"/>
        <s v="PHS INDIAN HOSPITAL AT BROWNING BLACKFEET"/>
        <s v="GREAT FALLS CLINIC MEDICAL CENTER"/>
        <s v="ADVANCED CARE HOSPITAL OF MONTANA"/>
        <s v="ST VINCENT HEALTH CARE"/>
        <s v="BILLINGS CLINIC"/>
        <s v="RIMROCK FOUNDATION"/>
        <s v="SHERIDAN MEMORIAL HOSPITAL"/>
        <s v="VA MEDICAL CENTER - SHERIDAN"/>
        <s v="FREEMAN NEOSHO HOSPITAL"/>
        <s v="LANDMARK HOSPITAL OF JOPLIN"/>
        <s v="MERCY HOSPITAL JOPLIN"/>
        <s v="FREEMAN HOSPITAL WEST"/>
        <s v="FREEMAN HOSPITAL EAST"/>
        <s v="MERCY HOSPITAL CASSVILLE"/>
        <s v="MERCY HOSPITAL CARTHAGE"/>
        <s v="COX MONETT HOSPITAL"/>
        <s v="NORTHERN MONTANA HOSPITAL"/>
        <s v="NEVADA REGIONAL MEDICAL CENTER"/>
        <s v="CAPE COD HOSPITAL"/>
        <s v="HEBREW REHABILITATION CENTER"/>
        <s v="LEMUEL SATTUCK HOSPITAL"/>
        <s v="CARNEY HOSPITAL"/>
        <s v="ARBOUR HOSPITAL, THE"/>
        <s v="QUINCY MEDICAL CENTER"/>
        <s v="FRANCISCAN CHILDREN'S HOSPITAL &amp; REHAB CENTER"/>
        <s v="MCLEAN HOSPITAL CORPORATION"/>
        <s v="BETH ISRAEL DEACONESS MEDICAL CENTER - WEST CAMPUS"/>
        <s v="BOSTON CHILDREN'S HOSPITAL"/>
        <s v="HEARTLAND BEHAVIORAL HEALTH SERVICES"/>
        <s v="MERCY ORTHOPEDIC HOSPITAL SPRINGFIELD"/>
        <s v="MERCY REHABILITATION HOSPITAL SPRINGFIELD"/>
        <s v="COX MEDICAL CENTERS SOUTH HOSPITAL"/>
        <s v="COX MEDICAL CENTERS MEYER ORTHOPEDIC"/>
        <s v="SELECT SPECIALTY HOSPITAL - SPRINGFIELD"/>
        <s v="MERCY HOSPITAL SPRINGFIELD"/>
        <s v="LAKELAND BEHAVIORAL HEALTH SYSTEM"/>
        <s v="COX MEDICAL CENTERS NORTH HOSPITAL"/>
        <s v="CEDAR COUNTY MEMORIAL HOSPITAL"/>
        <s v="BATES COUNTY MEMORIAL HOSPITAL"/>
        <s v="CITIZENS MEMORIAL HOSPITAL"/>
        <s v="ELLETT MEMORIAL HOSPITAL"/>
        <s v="CASS REGIONAL MEDICAL CENTER"/>
        <s v="BELTON REGIONAL MEDICAL CENTER"/>
        <s v="KINDRED HOSPITAL - KANSAS CITY"/>
        <s v="CRITTENTON CHILDREN'S CENTER"/>
        <s v="GOLDEN VALLEY MEMORIAL HOSPITAL"/>
        <s v="RESEARCH MEDICAL CENTER"/>
        <s v="RESEARCH PSYCHIATRIC CENTER"/>
        <s v="TRUMAN MEDICAL CENTER - HOSPITAL HILL"/>
        <s v="CENTER FOR BEHAVIORAL MEDICINE"/>
        <s v="LEE'S SUMMIT MEDICAL CENTER"/>
        <s v="VA MEDICAL CENTER - KANSAS CITY"/>
        <s v="TWO RIVERS BEHAVIORAL HEALTH SYSTEM"/>
        <s v="TRUMAN MEDICAL CENTER - LAKEWOOD"/>
        <s v="NORTH KANSAS CITY HOSPITAL"/>
        <s v="SIGNATURE PSYCHIATRIC HOSPITAL"/>
        <s v="KINDRED HOSPITAL NORTHLAND"/>
        <s v="CENTERPOINT MEDICAL CENTER"/>
        <s v="ROYAL OAKS HOSPITAL"/>
        <s v="TEXAS COUNTY MEMORIAL HOSPITAL"/>
        <s v="SAINT LUKE'S NORTHLAND HOSPITAL - SMITHVILLE"/>
        <s v="SIGNATURE PSYCHIATRIC HOSPITAL LIBERTY"/>
        <s v="LIBERTY HOSPITAL"/>
        <s v="WESTERN MISSOURI MEDICAL CENTER"/>
        <s v="FRANCES MAHON DEACONESS HOSPITAL"/>
        <s v="SOUTHEASTHEALTH CENTER OF RIPLEY COUNTY"/>
        <s v="NORTHWEST MO PSYCHIATRIC REHAB CTR"/>
        <s v="LONG TERM ACUTE CARE HOSPITAL MOSAIC LIFE CARE AT ST. JOSEPH"/>
        <s v="MOSAIC LIFE CARE AT ST. JOSEPH"/>
        <s v="OSAGE BEACH CENTER FOR COGNITIVE DISORDERS"/>
        <s v="COMMUNITY HOSPITAL FAIRFAX"/>
        <s v="LAFAYETTE REGIONAL HEALTH CENTER"/>
        <s v="RAY COUNTY MEMORIAL HOSPITAL"/>
        <s v="BOTHWELL REGIONAL HEALTH CENTER"/>
        <s v="I-70 COMMUNITY HOSPITAL"/>
        <s v="SALEM MEMORIAL DISTRICT HOSPITAL"/>
        <s v="CAMERON REGIONAL MEDICAL CENTER"/>
        <s v="PHELPS COUNTY REGIONAL MEDICAL CENTER"/>
        <s v="FITZGIBBON HOSPITAL"/>
        <s v="CARROLL COUNTY MEMORIAL HOSPITAL"/>
        <s v="PINNACLE REGIONAL HOSPITAL"/>
        <s v="SSM HEALTH ST. MARY'S HOSPITAL - JEFFERSON CITY"/>
        <s v="CAPITAL REGION MEDICAL CENTER"/>
        <s v="MOSAIC MEDICAL CENTER"/>
        <s v="HEDRICK MEDICAL CENTER"/>
        <s v="HARRY S. TRUMAN MEMORIAL VETERANS HOSPITAL"/>
        <s v="IRON COUNTY HOSPITAL"/>
        <s v="RUSK REHAB CENTER, A JV OF HEALTHSOUTH &amp; UNIV."/>
        <s v="HARRISON COUNTY COMMUNITY HOSPITAL"/>
        <s v="MISSOURI BAPTIST HOSPITAL OF SULLIVAN"/>
        <s v="WRIGHT MEMORIAL HOSPITAL"/>
        <s v="WASHINGTON COUNTY MEMORIAL HOSPITAL"/>
        <s v="SOUTHEAST MISSOURI MENTAL HEALTH CENTER"/>
        <s v="PARKLAND HEALTH CENTER-FARMINGTON"/>
        <s v="PARKLAND HEALTH CENTER-BONNE TERRE"/>
        <s v="HERMANN AREA DISTRICT HOSPITAL"/>
        <s v="JACOBSON MEMORIAL HOSPITAL &amp; CARE CENTER"/>
        <s v="MERCY HOSPITAL WASHINGTON"/>
        <s v="SULLIVAN COUNTY MEMORIAL HOSPITAL"/>
        <s v="MACON COUNTY SAMARITAN MEMORIAL HOS"/>
        <s v="PERRY COUNTY MEMORIAL HOSPITAL"/>
        <s v="MERCY HOSPITAL JEFFERSON"/>
        <s v="STE GENEVIEVE COUNTY MEMORIAL HOSPITAL"/>
        <s v="SSM ST. JOSEPH HEALTH CENTER-WENTZVILLE"/>
        <s v="PUTNAM COUNTY MEMORIAL HOSPITAL"/>
        <s v="PROGRESS WEST HEALTHCARE CENTER"/>
        <s v="CENTERPOINTE HOSPITAL"/>
        <s v="SSM ST. JOSEPH HOSPITAL WEST"/>
        <s v="KINDRED HOSPITAL ST LOUIS SOUTH"/>
        <s v="MERCY HOSPITAL LINCOLN"/>
        <s v="STANDING ROCK INDIAN HEALTH SERVICES HOSPITAL"/>
        <s v="CHI ST ALEXIUS HEALTH WILLISTON"/>
        <s v="MERCY CONTINUING CARE HOSPITAL"/>
        <s v="ST. LUKE'S HOSPITAL"/>
        <s v="ST. LUKE'S REHABILITATION HOSPITAL"/>
        <s v="VA MEDICAL CENTER - JEFFERSON BARRACKS DIVISION"/>
        <s v="MISSOURI BAPTIST MEDICAL CENTER"/>
        <s v="SELECT SPECIALTY HOSPITAL - TOWN AND CO"/>
        <s v="MERCY HOSPITAL ST. LOUIS"/>
        <s v="BARNES-JEWISH WEST COUNTY HOSPITAL"/>
        <s v="BARNES-JEWISH ST. PETERS HOSPITAL"/>
        <s v="RANKEN JORDAN A PEDIATRIC REHABILITATION CENTER"/>
        <s v="SSM ST. JOSEPH HEALTH CENTER"/>
        <s v="SELECT SPECIALTY HOSPITAL-ST. LOUIS"/>
        <s v="SSM HEALTH DEPAUL HEALTH CENTER"/>
        <s v="BARNES-JEWISH HOSPITAL"/>
        <s v="SSM HEALTH ST. LOUIS UNIVERSITY HOSPITAL"/>
        <s v="KINDRED HOSPITAL - ST. LOUIS"/>
        <s v="BARNES-JEWISH HOSPITAL - PSYCHIATRIC SUPPORT CENTER"/>
        <s v="HAWTHORN CHILDREN'S PSYCHIATRIC HOSPITAL"/>
        <s v="CHRISTIAN HOSPITAL NORTHEAST-NORTHWEST"/>
        <s v="SAKAKAWEA MEDICAL CENTER - CAH"/>
        <s v="VIBRA HOSPITAL OF CENTRAL DAKOTAS"/>
        <s v="SANFORD BISMARCK"/>
        <s v="TIOGA MEDICAL CENTER"/>
        <s v="GARRISON MEMORIAL HOSPITAL"/>
        <s v="ST LUKE'S HOSPITAL"/>
        <s v="MOUNTRAIL COUNTY MEDICAL CENTER"/>
        <s v="SANFORD WORTHINGTON MEDICAL CE"/>
        <s v="CHI ST ALEXIUS HEALTH TURTLE LAKE"/>
        <s v="ARBOUR HUMAN RESOURCE INSTITUTE"/>
        <s v="BETH ISRAEL DEACONESS MEDICAL CENTER - EAST CAMPUS"/>
        <s v="WESTWOOD/PEMBROKE HEALTH SYSTEM PEMBROKE"/>
        <s v="BOSTON MEDICAL CENTER - MENINO CAMPUS"/>
        <s v="SPAULDING HOSPITAL FOR CONTINUING MED CARE CAMBRIDGE"/>
        <s v="CHA CAMBRIDGE HOSPITAL"/>
        <s v="EDITH NOURSE ROGERS MEMORIAL VETERANS HOSPITAL"/>
        <s v="CAMBRIDGE HEALTH ALLIANCE - SOMERVILLE CAMPUS"/>
        <s v="MASSACHUSETTS EYE AND EAR INFIRMARY"/>
        <s v="SPAULDING REHABILITATION HOSPITAL"/>
        <s v="ENCOMPASS HEALTH REHABILITATION HOSPITAL"/>
        <s v="CHA EVERETT HOSPITAL"/>
        <s v="MELROSEWKFLD HEALTHCARE MELROSE-WAKEFIELD HOSPITAL CAMPUS"/>
        <s v="LOWELL GENERAL HOSP SAINTS MEDICAL CENTER"/>
        <s v="BAY RIDGE HOSPITAL BEVERLY"/>
        <s v="HOLY FAMILY HOSPITAL AND MEDICAL CENTER"/>
        <s v="WHITTIER PAVILION"/>
        <s v="BEVERLY HOSPITAL ADDISON GILBERT CAMPUS"/>
        <s v="AMESBURY HEALTH CENTER"/>
        <s v="THE UNIVERSITY OF VERMONT HEALTH NETWORK - CHAMPLAIN VALLEY PHYSICIANS HOSPITAL"/>
        <s v="THREE RIVERS HEALTH"/>
        <s v="STURGIS HOSPITAL"/>
        <s v="BRONSON LAKEVIEW HOSPITAL"/>
        <s v="COMMUNITY HEALTH CENTER OF BRANCH COUNTY"/>
        <s v="VA MEDICAL CENTER - BATTLE CREEK"/>
        <s v="NORTH OTTAWA COMMUNITY HOSPITAL"/>
        <s v="KENMARE COMMUNITY HOSPITAL"/>
        <s v="HILLSDALE COMMUNITY HEALTH CENTER"/>
        <s v="WINDOM AREA HOSPITAL"/>
        <s v="TRINITY HOSPITALS"/>
        <s v="OAKES COMMUNITY HOSPITAL"/>
        <s v="MAYO CLINIC HEALTH SYS FAIRMNT"/>
        <s v="MAYO CLINIC HEALTH SYSTEM S F"/>
        <s v="JAMESTOWN REGIONAL MEDICAL CENTER"/>
        <s v="NORTH DAKOTA STATE HOSPITAL"/>
        <s v="MUNICIPAL HOSP &amp; GRANITE MANOR"/>
        <s v="CHIPPEWA CO MONTEVIDEO HOSP"/>
        <s v="APPLETON MUNICIPAL HOSPITAL"/>
        <s v="SLEEPY EYE MEDICAL CENTER"/>
        <s v="CHI LISBON HEALTH"/>
        <s v="CARRINGTON HEALTH CENTER"/>
        <s v="RENVILLE COUNTY HOSP &amp; CLINICS"/>
        <s v="MAYO CLINIC HEALTH SYS ALBT LE"/>
        <s v="MERCY HOSPITAL OF VALLEY CITY"/>
        <s v="SWIFT COUNTY BENSON HOSPITAL"/>
        <s v="HEART OF AMERICA MEDICAL CENTER"/>
        <s v="MAYO CLINIC HEALTH SYS AUSTIN"/>
        <s v="MAYO CLINIC HEALTH SYS WASECA"/>
        <s v="RIDGEVIEW LESUEUR MEDICAL CENTER"/>
        <s v="COOPERSTOWN MEDICAL CENTER"/>
        <s v="OWATONNA HOSPITAL"/>
        <s v="GLACIAL RIDGE HOSPITAL"/>
        <s v="MERCY HOSPITAL OF DEVIL'S LAKE"/>
        <s v="SANFORD MEDICAL CENTER FARGO"/>
        <s v="ESSENTIA HEALTH-FARGO"/>
        <s v="NELSON COUNTY HEALTH SYSTEM"/>
        <s v="ALOMERE HEALTH"/>
        <s v="TOWNER COUNTY MEDICAL CENTER"/>
        <s v="FIELDSTONE CENTER"/>
        <s v="SANFORD TRANSPLANT CENTER"/>
        <s v="PRESENTATION MEDICAL CENTER"/>
        <s v="CROSSING RIVERS HEALTH MEDICAL CENTER"/>
        <s v="GRANT REG HLTH CTR"/>
        <s v="SANFORD MAYVILLE"/>
        <s v="ALBANY AREA HOSPITAL &amp; MED CTR"/>
        <s v="MAYO CLINIC HEALTH SYS CF"/>
        <s v="SOUTHWEST HEALTH CENTER INC"/>
        <s v="SOUTHWEST HEALTH CARE GEROPSYCH UNIT"/>
        <s v="SANFORD HILLSBORO MEDICAL CENTER - CAH"/>
        <s v="CENTRACARE HEALTH SYSTEM-LONG"/>
        <s v="REGENCY HOSPITAL OF MPLS LLC"/>
        <s v="MEMORIAL HSPTL LAFAYETTE CTY"/>
        <s v="GUNDERSEN BOSCOBEL AREA HOSPITAL AND CLINICS"/>
        <s v="UNIVERSITY OF MINNESOTA MEDICAL CENTER-FAIRVIEW-EAST BANK-ER"/>
        <s v="SHRINERS HOSPITAL FOR CHILDREN"/>
        <s v="ESSENTIA HLTH ST MARYS DETROIT"/>
        <s v="UNITED HOSPITAL"/>
        <s v="HEALTHEAST BETHESDA HOSPITAL"/>
        <s v="REGIONS HOSPITAL"/>
        <s v="MERCY HOSPITAL – UNITY CAMPUS"/>
        <s v="HEALTHEAST WOODWINDS HOSPITAL"/>
        <s v="HEALTHEAST ST JOHNS HOSPITAL"/>
        <s v="UPLAND HILLS HLTH"/>
        <s v="THE MONROE CLINIC"/>
        <s v="GUNDERSEN LUTH MED CTR"/>
        <s v="MAYO CLINIC HLTH SYSTEM- FRANCISCAN MED CTR"/>
        <s v="VERNON MEM HSPTL"/>
        <s v="CAVALIER COUNTY MEMORIAL HOSPITAL ASSOCIATION"/>
        <s v="ALTRU REHABILITATION CENTER"/>
        <s v="ALTRU HOSPITAL"/>
        <s v="RIVER FALLS AREA HSPTL"/>
        <s v="FIRST CARE HEALTH CENTER"/>
        <s v="HUDSON HOSPITAL"/>
        <s v="RICHLAND HSPTL"/>
        <s v="WESTERN WISCONSIN HEALTH"/>
        <s v="UNITY MEDICAL CENTER"/>
        <s v="BALDWIN AREA MED CTR"/>
        <s v="BELOIT HEALTH SYSTEM"/>
        <s v="WESTFIELDS HOSPITAL"/>
        <s v="MAYO CLINIC HLTH SYSTM FRANCISCAN HLTHCARE SPARTA"/>
        <s v="UNITYPOINT HEALTH-MERITER CHILD AND ADOLESCENT PSYCH HOSPITAL"/>
        <s v="LADD MEMORIAL HOSPITAL"/>
        <s v="MERCY HLTH SYS CORP"/>
        <s v="GUNDERSEN ST JOSEPHS HLTH SVCS"/>
        <s v="GUNDERSEN TRI COUNTY MEM HSPTL"/>
        <s v="SSM HEALTH ST MARYS JANESVILLE HOSPITAL"/>
        <s v="SAUK PRAIRIE HOSPITAL"/>
        <s v="NORTH VALLEY HEALTH CENTER"/>
        <s v="SAUK PRAIRIE MEM HSPTL"/>
        <s v="WILLIAM S. MIDDLETON MEMORIAL VETERANS HOSPITAL"/>
        <s v="UNIVERSITY OF WI HOSPITALS &amp; CLINICS AUTHORITY"/>
        <s v="ST MARYS HOSPITAL MADISON"/>
        <s v="STOUGHTON HOSPITAL"/>
        <s v="UNITYPOINT HEALTH MERITER"/>
        <s v="SELECT SPECIALTY HOSPITAL MADISON"/>
        <s v="MAYO CLINIC HEALTH SYSTEM - RED CEDAR INC"/>
        <s v="ST CROIX REG MED CTR"/>
        <s v="SELECT SPECIALTY HOSPITAL - BATTLE CREEK"/>
        <s v="BRONSON BATTLE CREEK HOSPITAL"/>
        <s v="SELECT SPECIALTY HOSPITAL - MUSKEGON"/>
        <s v="MERCY HEALTH MUSKEGON SHERMAN BLVD"/>
        <s v="METRO HEALTH HOSPITAL"/>
        <s v="SPECTRUM HEALTH PENNOCK HOSPITAL"/>
        <s v="MARY FREE BED HOSPITAL &amp; REHABILITATION CENTER"/>
        <s v="SELECT SPECIALTY HOSPITAL - GRAND RAPIDS"/>
        <s v="SPECTRUM HEALTH BLODGETT CAMPUS"/>
        <s v="SELECT SPECIALTY HOSPITAL - SPECTRUM HEALTH"/>
        <s v="PROMEDICA BIXBY HOSPITAL"/>
        <s v="LAKELAND HOSPITAL, NILES"/>
        <s v="HAYES GREEN BEACH MEMORIAL HOSPITAL"/>
        <s v="HENRY FORD ALLEGIANCE SPECIALTY HOSPITAL"/>
        <s v="EATON RAPIDS MEDICAL CENTER"/>
        <s v="EDGERTON HOSPITAL AND HEALTH SERVICES"/>
        <s v="ASPIRUS IRONWOOD HOSPITAL"/>
        <s v="SPARROW IONIA HOSPITAL"/>
        <s v="SPECTRUM HEALTH LUDINGTON HOSPITAL"/>
        <s v="LAKELAND SPECIALTY HOSPITAL AT BERRIEN CENTER"/>
        <s v="LAKELAND HOSPITAL, ST JOSEPH"/>
        <s v="SPECTRUM HEALTH GERBER MEMORIAL"/>
        <s v="PROMEDICA HERRICK HOSPITAL"/>
        <s v="SPECTRUM HEALTH UNITED MEMORIAL - UNITED CAMPUS"/>
        <s v="LAKELAND COMMUNITY HOSPITAL, WATERVLIET"/>
        <s v="MCLAREN GREATER LANSING"/>
        <s v="ST JOSEPH MERCY CHELSEA"/>
        <s v="MCLAREN ORTHOPEDIC HOSPITAL"/>
        <s v="SPARROW HEALTH SYSTEM-ST LAWRENCE CAMPUS"/>
        <s v="REEDSBURG AREA MED CTR"/>
        <s v="MENDOTA MENTAL HLTH INSTITUTE"/>
        <s v="TOMAH MEM HSPTL"/>
        <s v="TOMAH VA MEDICAL CENTER"/>
        <s v="MERCY WALWORTH HOSPITAL &amp; MEDICAL CENTER"/>
        <s v="ST JOSEPH MERCY HOSPITAL-SALINE"/>
        <s v="UW HEALTH REHABILITATION HOSPITAL"/>
        <s v="BLACK RIVER MEM HSPTL"/>
        <s v="MAYO CLINIC HEALTH SYSTEM-OAKRIDGE INC"/>
        <s v="SACRED HEART HSPTL"/>
        <s v="LAKESIDE MEDICAL CENTER"/>
        <s v="MILE BLUFF MEDICAL CENTER INC"/>
        <s v="MAYO CLINIC HEALTH SYSTEM EAU CLAIRE HOSPITAL"/>
        <s v="AURORA LAKELAND MED CTR"/>
        <s v="OAKLEAF SURGICAL HOSPITAL"/>
        <s v="FORT MEMORIAL HEALTHCARE"/>
        <s v="SANFORD MED CTR THIEF RVR FALL"/>
        <s v="BURNETT MED CTR"/>
        <s v="DIVINE SAVIOR HLTHCARE"/>
        <s v="ST JOSEPHS HSPTL"/>
        <s v="COLUMBUS COM HSPTL"/>
        <s v="MAYO CLINIC HEALTH SYSTEM- CHIPPEWA VALLEY INC"/>
        <s v="LAKEVIEW SPECIALTY HOSPITAL &amp; REHAB CENTER"/>
        <s v="AURORA MED CTR KENOSHA"/>
        <s v="FROEDTERT SOUTH ST CATHERINES MEDICAL CENTER"/>
        <s v="ESSENTIA HEALTH SANDSTONE"/>
        <s v="MAYO CLINIC HEALTH SYSTEM - NORTHLAND IN BARRON"/>
        <s v="CUMBERLAND MEMORIAL HOSPITAL"/>
        <s v="MOUNDVIEW MEM HSPTL AND CLINICS"/>
        <s v="MARSHFIELD MEDICAL CTR NEILLSVILLE"/>
        <s v="WATERTOWN REGIONAL MEDICAL CTR"/>
        <s v="FROEDTERT SOUTH KENOSHA MEDICAL CENTER"/>
        <s v="AURORA MEDICAL CENTER SUMMIT"/>
        <s v="OCONOMOWOC MEM HSPTL"/>
        <s v="ROGERS MEM HSPTL"/>
        <s v="MARSHFIELD MED CENTER - RICE LAKE"/>
        <s v="REHABILITATION HOSPITAL OF WISCONSIN"/>
        <s v="WAUKESHA MEMORIAL HOSPITAL"/>
        <s v="BEAVER DAM COM HSPTL"/>
        <s v="ASCENSION OUR LADY OF VICTORY HSPTL"/>
        <s v="LIFECARE HOSPITALS OF WISCONSIN"/>
        <s v="WAUKESHA CTY MENTAL HLTH CTR"/>
        <s v="ASCENSION SE WISCONSIN HOSPITAL - FRANKLIN CAMPUS"/>
        <s v="POST ACUTE MEDICAL SPECIALTY HOSPITAL OF MILWAUKEE"/>
        <s v="INDIANHEAD MED CTR"/>
        <s v="ASCENSION SE WISCONSIN HOSPITAL - ELMBROOK CAMPUS"/>
        <s v="ROGERS MEM HOSPITAL MILWAUKEE"/>
        <s v="AURORA WEST ALLIS MEDICAL CENTER"/>
        <s v="SELECT SPECIALTY HSPTL MILWAUKEE"/>
        <s v="WHEATON FRANCISCAN WI HEART SPINE AND ORTHO"/>
        <s v="MILWAUKEE CTY BEHAVIORAL HLTH DIV"/>
        <s v="FROEDTERT MEM LUTHERAN HSPTL"/>
        <s v="CHILDRENS HSPTL OF WISCONSIN"/>
        <s v="SELECT SPEC HOSPITAL LUKES CAMPUS"/>
        <s v="AURORA ST LUKES MEDICAL CENTER"/>
        <s v="ASCENSION ST FRANCIS HOSPITAL"/>
        <s v="CLEMENT J. ZABLOCKI VA MEDICAL CENTER"/>
        <s v="AURORA PSYCHIATRIC HSPTL"/>
        <s v="SPOONER HOSPITAL SYS"/>
        <s v="AURORA ST LUKES MED CTR SOUTH SHORE"/>
        <s v="AURORA MED CENTER-WASHINGTON COUNTY"/>
        <s v="ASPIRUS RIVERVIEW HSPTL ASSOC"/>
        <s v="COMMUNITY MEMORIAL HSPTL"/>
        <s v="SPOONER HOSPITAL SYSTEM"/>
        <s v="SPARROW SPECIALTY HOSPITAL"/>
        <s v="WAUPUN MEM HSPTL"/>
        <s v="ASCENSION SE WISCONSIN HOSPITAL ST JOSEPH"/>
        <s v="AURORA SINAI MEDICAL CENTER"/>
        <s v="MARSHFEILD MEDICAL CENTER"/>
        <s v="NORWOOD HLTH CTR"/>
        <s v="ASCENSION SACRED HEART REHAB INST"/>
        <s v="ORTHOPAEDIC HSPTL OF WI"/>
        <s v="ROGERS MEMORIAL HOSPITAL BROWN DEER"/>
        <s v="PROMEDICA MONROE REGIONAL HOSPITAL"/>
        <s v="SHERIDAN COMMUNITY HOSPITAL"/>
        <s v="ST JOSEPHS COMMUNITY HOSPITAL OF WEST BEND INC"/>
        <s v="RIPON MED CTR"/>
        <s v="MARSHFIELD MEDICAL CENTER LADYSMITH"/>
        <s v="RIPON MEDICAL CENTER"/>
        <s v="DEER RIVER HEALTH CARE CENTER"/>
        <s v="THEDACARE MEDICAL CENTER WILD ROSE COM MEM HOSPITAL INC"/>
        <s v="THEDACARE MEDICAL CENTER BERLIN"/>
        <s v="COLUMBIA CENTER"/>
        <s v="AURORA MEDICAL CENTER"/>
        <s v="ASCENSION ST MICHAELS HOSPITAL"/>
        <s v="MEMORIAL HEALTH CENTER CLINICS"/>
        <s v="UNIVERSITY OF MICHIGAN HEALTH SYSTEM"/>
        <s v="FOREST HEALTH MEDICAL CENTER"/>
        <s v="SELECT SPECIALTY HOSPITAL - ANN ARBOR"/>
        <s v="ST JOSEPH MERCY HOSPITAL"/>
        <s v="SPECTRUM HEALTH BIG RAPIDS HOSPITAL"/>
        <s v="ASPIRUS MEDFORD HOSPITAL &amp; CLINICS, INC"/>
        <s v="ST AGNES HSPTL"/>
        <s v="SAINT JOSEPH MERCY LIVINGSTON HOSPITAL"/>
        <s v="BEAUMONT HOSPITAL TRENTON"/>
        <s v="FOND DU LAC CTY ACUTE PSYCH UNIT"/>
        <s v="VIBRA HOSPITAL OF SOUTHEASTERN MI - TAYLOR CAMPUS"/>
        <s v="SPECTRUM HEALTH REED CITY CAMPUS"/>
        <s v="ASPIRUS IRON RIVER HOSPITAL &amp; CLINICS"/>
        <s v="ST MARY MERCY HOSPITAL"/>
        <s v="GARDEN CITY HOSPITAL"/>
        <s v="SELECT SPECIALTY HOSPITAL - WYANDOTTE, LLC"/>
        <s v="PROVIDENCE - PARK HOSPITAL"/>
        <s v="BEAUMONT HOSPITAL DEARBORN"/>
        <s v="VIBRA OF SOUTHEASTERN MICHIGAN"/>
        <s v="HAYWARD AREA MEMORIAL HOSPITAL"/>
        <s v="THEDACARE MEDICAL CENTER - WAUPACA INC"/>
        <s v="ASCENSION NE WISCONSIN MERCY CAMPUS"/>
        <s v="AURORA MED CTR OSHKOSH"/>
        <s v="WINNEBAGO MENTAL HLTH INSTITUTE"/>
        <s v="ASCENSION ST CLARES HOSPITAL"/>
        <s v="NORTH CENTRAL HEALTH CARE"/>
        <s v="ASPIRUS WAUSAU HOSPITAL"/>
        <s v="ESSENTIA HEALTH ST MARYS HSPTL SUPERIOR"/>
        <s v="THEDACARE MEDICAL CENTER NEW LONDON"/>
        <s v="CHILDRENS HOSPITAL OF WISCONSIN FOX VALLEY"/>
        <s v="THEDA CLARK MED CTR"/>
        <s v="ST NICHOLAS HOSPITAL"/>
        <s v="ASCENSION NE WISCONSIN ST. ELIZABETH HOSPITAL"/>
        <s v="ASCENSION GOOD SAMARITAN HLTH CTR"/>
        <s v="AURORA SHEBOYGAN MEM MED CTR"/>
        <s v="THEDACARE REGIONAL MEDICAL CENTER APPLETON INC"/>
        <s v="LAKEWOOD HEALTH CENTER"/>
        <s v="FLAMBEAU HSPTL"/>
        <s v="ASCENSION SACRED HEART HOSPITAL"/>
        <s v="HOLY FAMILY MEMORIAL INC"/>
        <s v="THEDACARE MEDICAL CENTER SHAWANO INC"/>
        <s v="AURORA MED CTR MANITOWOC CTY"/>
        <s v="BELLIN PSYCHIATRIC CTR"/>
        <s v="ST MARYS HSPTL MED CTR"/>
        <s v="LIBERTAS GREEN BAY"/>
        <s v="ST VINCENT HSPTL"/>
        <s v="BELLIN MEMORIAL HSPTL"/>
        <s v="AURORA BAYCARE MED CTR"/>
        <s v="WILLOW CREEK BEHAVIORAL HEALTH"/>
        <s v="MEMORIAL MEDICAL CENTER - ASHLAND"/>
        <s v="MEMORIAL HEALTHCARE"/>
        <s v="STRAITH HOSPITAL FOR SPECIAL SURGERY"/>
        <s v="SELECT SPECIALTY HOSPITAL - NORTHWEST DETROIT"/>
        <s v="SINAI-GRACE HOSPITAL"/>
        <s v="HENRY FORD HOSPITAL"/>
        <s v="OAKLAND REGIONAL HOSPITAL"/>
        <s v="VIBRA HOSPITAL OF SOUTHEASTERN MICHIGAN-DMC CAMPUS"/>
        <s v="REHABILITATION INSTITUTE OF MICHIGAN"/>
        <s v="HUTZEL WOMEN'S HOSPITAL"/>
        <s v="MCLAREN CENTRAL MICHIGAN"/>
        <s v="HARPER UNIVERSITY HOSPITAL"/>
        <s v="MIDMICHIGAN MEDICAL CENTER-GRATIOT"/>
        <s v="DICKINSON COUNTY MEMORIAL HOSPITAL"/>
        <s v="BROWN CTY COMMUNITY TREATMENT CENTER"/>
        <s v="ASCENSION ST MARYS HOSPITAL"/>
        <s v="HOWARD YOUNG MED CTR"/>
        <s v="HSHS ST CLARE MEMORIAL HOSPITAL"/>
        <s v="BELLIN HEALTH OCONTO HOSPITAL"/>
        <s v="ASCENSION EAGLE RIVER MEM HSPTL"/>
        <s v="DOOR COUNTY MEDICAL CENTER"/>
        <s v="AURORA MEDICAL CENTER BAY AREA"/>
        <s v="NORTH SHORE HEALTH"/>
        <s v="CYPRESS GROVE BEHAVIORAL HEALTH LLC"/>
        <s v="SOUTH MS STATE HOSPITAL"/>
        <s v="EAST CARROLL PARISH HOSPITAL"/>
        <s v="MS STATE HOSPITAL"/>
        <s v="RANKIN PLASTIC &amp; COSMETIC HEALTH "/>
        <s v="WEST FLORIDA SENIOR REHABILITATION INSTITUTE"/>
        <s v="WEST FLORIDA PLASTICS &amp; COSMETIC SURGERY"/>
        <s v="COSMETIC SURGERY MEDICAL CENTER"/>
        <s v="ALLIANCE HEALTH SYSTEM"/>
        <s v="FLORIDA PLASTIC / COSMETIC CLINIC"/>
        <s v="ST JOSEPH'S WOMEN'S HILLS"/>
        <s v="DELRAY CHILD TRAUMA SURGERY CENTER"/>
        <s v="PALM MEDICAL CENTER"/>
        <s v="ADVENT HEALTH DADE CITY"/>
        <s v="ADVENT HEALTH PASCO CTY"/>
        <s v="BETHESDA HOSPITAL EAST"/>
        <s v="MONROE REGIONAL HOSPITAL"/>
        <s v="GOOD SAMARITAN MEDICAL CENTER"/>
        <s v="JFK MEDICAL CENTER NORTH CAMPUS"/>
        <s v="POINCIANA MEDICAL CENTER"/>
        <s v="POINCIANA MEDICAL OSCEOLA CENTER"/>
        <s v="COMPASSION HEALTH HOSPITAL"/>
        <s v="ENCOMPASS GERIATRIC CENTER"/>
        <s v="FLORIDA ELDER CARE MEDICAL CENTER"/>
        <s v="CENTRAL FLORIDA BEHAVIORAL HOSPITAL"/>
        <s v="HEALTH CENTRAL"/>
        <s v="ENCOMPASS HEALTH REHABILITATION HOSPITAL OF OCALA"/>
        <s v="ENCOMPASS HEALTH REHABILITATION HOSPITAL MARION CTY"/>
        <s v="WINNIE PALMER HOSPITAL FOR WOMEN &amp; BABIES"/>
        <s v="WINNIE PALMER HOSPITAL ORANGE"/>
        <s v="SELECT SPECIALTY HOSPITAL - ORLANDO NORTH"/>
        <s v="ADVENTHEALTH ORLANDO"/>
        <s v="ADVENTHEALTH EAST ORLANDO"/>
        <s v="STEWART WEBSTER HOSPITAL"/>
        <s v="SOUTHWELL MEDICAL, A CAMPUS OF TRMC"/>
        <s v="UNION CORRECTIONAL INSTITUTE HOSPITAL"/>
        <s v="UNION CORRECTIONAL RAIFORD HOSPITAL"/>
        <s v="PHOEBE SUMTER MEDICAL CENTER"/>
        <s v="ASSENCION ST. VINCENT'S MEDICAL CENTER CLAY COUNTY"/>
        <s v="ASSENCION ST. VINCENT'S MEDICAL CENTER MID CITY"/>
        <s v="ROOSEVELT WARM SPRINGS LTAC HOSPITAL"/>
        <s v="CHARLTON MEMORIAL HOSPITAL"/>
        <s v="UPSON REGIONAL MEDICAL CENTER"/>
        <s v="SOUTHEASTERN REGIONAL MEDICAL CENTER"/>
        <s v="KINDRED HOSPITAL ROME"/>
        <s v="RIDGEVIEW INSTITUTE"/>
        <s v="ATLANTA VA HEALTH MEDICAL CENTER"/>
        <s v="VERITAS COLLABORATIVE GEORGIA"/>
        <s v="NORTHSIDE HOSPITAL - CHEROKEE"/>
        <s v="PIEDMONT MOUNTAINSIDE HOSPITAL"/>
        <s v="ST JOSEPH'S HOSPITAL - SAVANNAH"/>
        <s v="ST MARYS HEALTH CARE SYSTEM"/>
        <s v="PIEDMONT ATHENS REGIONAL MED CENTER"/>
        <s v="MEMORIAL HEALTH UNIV MED CEN, INC"/>
        <s v="BROWN MEMORIAL CONVALESCENT CENTER"/>
        <s v="MUSC MEDICAL CENTER"/>
        <s v="CHARLES MEDICAL CENTER"/>
        <s v="JOHNSTON MEMORIAL HOSPITAL"/>
        <s v="AUGUSTA MEDICAL CENTER"/>
        <s v="NAVAL MEDICAL CENTER PORTSMOUTH"/>
        <s v="PAGE MEMORIAL HOSPITAL"/>
      </sharedItems>
    </cacheField>
    <cacheField name="ADDRESS" numFmtId="0">
      <sharedItems/>
    </cacheField>
    <cacheField name="CITY" numFmtId="0">
      <sharedItems/>
    </cacheField>
    <cacheField name="STATE_ACR" numFmtId="0">
      <sharedItems count="25">
        <s v="CA"/>
        <s v="TX"/>
        <s v="LA"/>
        <s v="AZ"/>
        <s v="CO"/>
        <s v="WY"/>
        <s v="MI"/>
        <s v="PA"/>
        <s v="MD"/>
        <s v="DC"/>
        <s v="DE"/>
        <s v="NY"/>
        <s v="NJ"/>
        <s v="CT"/>
        <s v="MA"/>
        <s v="MT"/>
        <s v="MO"/>
        <s v="ND"/>
        <s v="MN"/>
        <s v="WI"/>
        <s v="MS"/>
        <s v="FL"/>
        <s v="GA"/>
        <s v="SC"/>
        <s v="VA"/>
      </sharedItems>
    </cacheField>
    <cacheField name="ZIP" numFmtId="0">
      <sharedItems containsSemiMixedTypes="0" containsString="0" containsNumber="1" containsInteger="1" minValue="1040" maxValue="96101"/>
    </cacheField>
    <cacheField name="COUNTY" numFmtId="0">
      <sharedItems/>
    </cacheField>
    <cacheField name="COUNTYFIPS" numFmtId="0">
      <sharedItems containsSemiMixedTypes="0" containsString="0" containsNumber="1" containsInteger="1" minValue="4019" maxValue="56041"/>
    </cacheField>
    <cacheField name="NAICS_DESC" numFmtId="0">
      <sharedItems/>
    </cacheField>
    <cacheField name="OWNER" numFmtId="0">
      <sharedItems/>
    </cacheField>
    <cacheField name="2020 Net Sales" numFmtId="0">
      <sharedItems containsSemiMixedTypes="0" containsString="0" containsNumber="1" minValue="101814.6947625" maxValue="6831111.2718019998"/>
    </cacheField>
    <cacheField name="2019 Net Sales" numFmtId="164">
      <sharedItems containsSemiMixedTypes="0" containsString="0" containsNumber="1" minValue="0" maxValue="929423.69233999995"/>
    </cacheField>
    <cacheField name="Region " numFmtId="0">
      <sharedItems/>
    </cacheField>
    <cacheField name="Type" numFmtId="0">
      <sharedItems/>
    </cacheField>
    <cacheField name="Growth" numFmtId="179">
      <sharedItems containsSemiMixedTypes="0" containsString="0" containsNumber="1" minValue="-333317.31521999999" maxValue="6237460.3633719999" count="994">
        <n v="-179438.386298"/>
        <n v="-183537.63439799997"/>
        <n v="-182484.46645399998"/>
        <n v="-182603.05016400001"/>
        <n v="-181896.10691999993"/>
        <n v="-182844.809656"/>
        <n v="-181721.78936399997"/>
        <n v="-182312.90300000005"/>
        <n v="-183403.15936399996"/>
        <n v="-181525.47308799997"/>
        <n v="-166713.62059599999"/>
        <n v="-182997.659506"/>
        <n v="821133.92076799972"/>
        <n v="-182350.88136800006"/>
        <n v="-182439.01482200006"/>
        <n v="-182077.69070799998"/>
        <n v="-182761.54946200002"/>
        <n v="-178818.50814599998"/>
        <n v="1274101.5586560001"/>
        <n v="778630.61245300004"/>
        <n v="270794.92642400006"/>
        <n v="-183085.98702600005"/>
        <n v="-181225.47317400004"/>
        <n v="-182808.83994600002"/>
        <n v="-182482.52011599997"/>
        <n v="1268563.27804"/>
        <n v="268416.89800000004"/>
        <n v="1265995.278492"/>
        <n v="2265867.1864400003"/>
        <n v="1265180.1312240001"/>
        <n v="2264947.7751839999"/>
        <n v="-173505.68277000007"/>
        <n v="-185884.73846799997"/>
        <n v="1264706.84246"/>
        <n v="-181180.38098400005"/>
        <n v="-180344.734268"/>
        <n v="-180166.37091000006"/>
        <n v="-183346.071704"/>
        <n v="-183600.61377399997"/>
        <n v="-181648.65015200002"/>
        <n v="-181581.75872200006"/>
        <n v="-181678.563494"/>
        <n v="-180312.47798199998"/>
        <n v="-180225.17495400005"/>
        <n v="-177683.88363399997"/>
        <n v="-181126.36093600001"/>
        <n v="-181161.80730600003"/>
        <n v="-181259.84323200001"/>
        <n v="-178518.80141999992"/>
        <n v="-178529.681752"/>
        <n v="-181494.80754399998"/>
        <n v="-182364.895028"/>
        <n v="-182528.03220999998"/>
        <n v="-182508.07912599994"/>
        <n v="-182864.13037000003"/>
        <n v="-182595.02749200002"/>
        <n v="-182761.67729200004"/>
        <n v="-178751.166662"/>
        <n v="-178262.90262800001"/>
        <n v="-179224.26804200001"/>
        <n v="-182014.58083800005"/>
        <n v="-181897.82651000004"/>
        <n v="-182008.92993600003"/>
        <n v="-181967.57719999994"/>
        <n v="-180153.39020399994"/>
        <n v="-179642.58207800006"/>
        <n v="-176972.62021600001"/>
        <n v="-174411.20518000005"/>
        <n v="-182632.36943800002"/>
        <n v="-182812.56996200001"/>
        <n v="-175925.28130400006"/>
        <n v="1264651.5980719998"/>
        <n v="264601.99419200001"/>
        <n v="1263879.799448"/>
        <n v="-182605.63193399995"/>
        <n v="-183369.86363599997"/>
        <n v="-180364.87846200005"/>
        <n v="263839.79350000003"/>
        <n v="263799.59755599999"/>
        <n v="263476.09032400011"/>
        <n v="263203.229192"/>
        <n v="261699.66230000008"/>
        <n v="261492.58484799997"/>
        <n v="261455.89002400008"/>
        <n v="-172392.63915800001"/>
        <n v="261454.69694399997"/>
        <n v="261452.672976"/>
        <n v="261433.45646800008"/>
        <n v="261182.95738000004"/>
        <n v="767923.11949800001"/>
        <n v="765992.58547200006"/>
        <n v="765933.73994300002"/>
        <n v="769104.62196399982"/>
        <n v="767980.55966500007"/>
        <n v="767807.80323600001"/>
        <n v="762335.99915499997"/>
        <n v="722468.26122699992"/>
        <n v="722026.30617099989"/>
        <n v="726159.81046799989"/>
        <n v="261081.51532400004"/>
        <n v="259249.38884799997"/>
        <n v="724558.42521900008"/>
        <n v="720642.89178800001"/>
        <n v="720424.13350399991"/>
        <n v="719606.03309400019"/>
        <n v="718977.19729999988"/>
        <n v="718500.92395700002"/>
        <n v="716683.05509199994"/>
        <n v="715944.37870200002"/>
        <n v="258866.33490399993"/>
        <n v="258628.16905999999"/>
        <n v="257701.03651999997"/>
        <n v="256836.83854400006"/>
        <n v="718798.46539000003"/>
        <n v="718772.06123499991"/>
        <n v="712976.16268300021"/>
        <n v="717804.64494200004"/>
        <n v="717118.7080440002"/>
        <n v="711510.89335899986"/>
        <n v="714354.56093400018"/>
        <n v="714834.59994700004"/>
        <n v="-200888.83258000002"/>
        <n v="-200522.29522500007"/>
        <n v="-200493.22193249996"/>
        <n v="-200423.22409500001"/>
        <n v="-200370.32203500002"/>
        <n v="-200356.54215999998"/>
        <n v="-200350.32637249999"/>
        <n v="-200283.88601500003"/>
        <n v="-200281.35183999996"/>
        <n v="-200200.72237000006"/>
        <n v="-200173.28975499998"/>
        <n v="-200049.7019675"/>
        <n v="-99966.735572500038"/>
        <n v="-99352.646157499985"/>
        <n v="-99348.439277500031"/>
        <n v="-99254.352214999963"/>
        <n v="-99212.154870000028"/>
        <n v="-99208.202800000028"/>
        <n v="-99199.632667500002"/>
        <n v="-99152.055404999992"/>
        <n v="-99123.823787499976"/>
        <n v="-99063.441200000001"/>
        <n v="-99060.865047500003"/>
        <n v="-98937.438545000041"/>
        <n v="-98871.418384999968"/>
        <n v="-98741.179002500023"/>
        <n v="-98734.55210500001"/>
        <n v="-98625.544492500019"/>
        <n v="-98602.409332499956"/>
        <n v="-98465.148935000005"/>
        <n v="-98356.246302500018"/>
        <n v="-98001.345035000006"/>
        <n v="-97583.877080000006"/>
        <n v="-97484.791334999958"/>
        <n v="-97198.087442499993"/>
        <n v="-97144.599342499976"/>
        <n v="-97119.354037499987"/>
        <n v="-96815.40386999998"/>
        <n v="-96803.005512500007"/>
        <n v="-96780.533687499992"/>
        <n v="-96779.368760000041"/>
        <n v="-96772.74682"/>
        <n v="-96759.536974999995"/>
        <n v="-96742.285797499993"/>
        <n v="-96619.880960000039"/>
        <n v="-96619.67379000003"/>
        <n v="-96608.711175000004"/>
        <n v="-96543.573267499974"/>
        <n v="-96453.398592500016"/>
        <n v="-96448.369420000003"/>
        <n v="-96444.0630275"/>
        <n v="-96386.349610000034"/>
        <n v="-96304.770107500022"/>
        <n v="-96294.955139999976"/>
        <n v="-96271.678717499948"/>
        <n v="-96104.424697500013"/>
        <n v="-95909.801229999983"/>
        <n v="-95884.12592999998"/>
        <n v="-95810.202685000026"/>
        <n v="-95766.688670000003"/>
        <n v="-95661.910237499978"/>
        <n v="-95538.347402499989"/>
        <n v="-95511.446670000034"/>
        <n v="-95430.722435000003"/>
        <n v="-95286.780734999978"/>
        <n v="-95271.078587499971"/>
        <n v="-95234.955872499966"/>
        <n v="-94989.132994999993"/>
        <n v="-94972.099592500017"/>
        <n v="-94945.153809999989"/>
        <n v="-94857.710610000009"/>
        <n v="-94706.235454999958"/>
        <n v="-94526.308665000019"/>
        <n v="-94460.861107499979"/>
        <n v="-94457.875027499977"/>
        <n v="-94309.39135749999"/>
        <n v="-94237.413494999986"/>
        <n v="-94171.285555000009"/>
        <n v="-94119.747792500013"/>
        <n v="-94091.311314999999"/>
        <n v="-94050.08878250001"/>
        <n v="-94043.064452500024"/>
        <n v="-94041.036367499968"/>
        <n v="-93943.840214999975"/>
        <n v="-93524.872527500032"/>
        <n v="-93497.408125000016"/>
        <n v="-93288.356067500019"/>
        <n v="-92931.81534500001"/>
        <n v="-92894.095257499954"/>
        <n v="-92559.875200000009"/>
        <n v="-92177.030135000008"/>
        <n v="-92127.319850000029"/>
        <n v="-92060.767062500003"/>
        <n v="-91765.669737500022"/>
        <n v="-91729.980190000031"/>
        <n v="-91499.500132500019"/>
        <n v="-91172.703007500037"/>
        <n v="-91106.971499999985"/>
        <n v="-90809.031427500013"/>
        <n v="-90191.723639999982"/>
        <n v="-89404.91889500001"/>
        <n v="-89246.042167500011"/>
        <n v="-89229.429987500014"/>
        <n v="-89070.973954999994"/>
        <n v="-88902.165062499989"/>
        <n v="-88740.658669999975"/>
        <n v="-88501.013674999995"/>
        <n v="-88493.964437499992"/>
        <n v="-88431.1114925"/>
        <n v="-88419.832087500021"/>
        <n v="-88233.273204999976"/>
        <n v="-88219.170879999991"/>
        <n v="-88113.349904999952"/>
        <n v="-88029.061262500007"/>
        <n v="-88000.347847500001"/>
        <n v="-87978.290912500001"/>
        <n v="-87896.297082500008"/>
        <n v="-87889.746630000009"/>
        <n v="-87859.594189999974"/>
        <n v="-87823.291087499994"/>
        <n v="-87821.553565000009"/>
        <n v="-87789.77708249999"/>
        <n v="-87779.405042500002"/>
        <n v="-87775.075822499988"/>
        <n v="-87697.688902499969"/>
        <n v="-87681.178747500002"/>
        <n v="-87680.561427499983"/>
        <n v="-87672.391215000011"/>
        <n v="-87633.211852499982"/>
        <n v="-87516.632474999991"/>
        <n v="-87471.402637500025"/>
        <n v="-87446.089827499993"/>
        <n v="-87422.082939999993"/>
        <n v="-87381.047989999992"/>
        <n v="-87283.939744999981"/>
        <n v="-87271.780177499983"/>
        <n v="-87062.947110000008"/>
        <n v="-87054.636327500019"/>
        <n v="-86979.912812499999"/>
        <n v="-86906.163142500009"/>
        <n v="-86871.706092499982"/>
        <n v="-86619.536640000006"/>
        <n v="-86573.785544999992"/>
        <n v="-86488.696322500036"/>
        <n v="-86414.480857500021"/>
        <n v="-86368.263277499995"/>
        <n v="-86204.050040000031"/>
        <n v="-85925.67981250002"/>
        <n v="-85647.606254999992"/>
        <n v="-85568.645942500007"/>
        <n v="-85489.691442499985"/>
        <n v="-85464.6986225"/>
        <n v="-85463.978847499995"/>
        <n v="-85033.3424925"/>
        <n v="-84872.727462499985"/>
        <n v="-84846.444824999984"/>
        <n v="-84636.408292500011"/>
        <n v="-84635.760357499996"/>
        <n v="-84494.687522499997"/>
        <n v="-84410.848507500021"/>
        <n v="-84377.756579999987"/>
        <n v="-84292.470430000016"/>
        <n v="-83796.650587500015"/>
        <n v="-83745.315922500013"/>
        <n v="-83732.572037500009"/>
        <n v="-83619.759235000005"/>
        <n v="-83484.718687500019"/>
        <n v="-83475.137737499987"/>
        <n v="-83349.635577499983"/>
        <n v="-83274.648202500015"/>
        <n v="-83237.102469999983"/>
        <n v="-83182.223455000028"/>
        <n v="-83180.829414999986"/>
        <n v="-82955.442292499996"/>
        <n v="-82832.142432499997"/>
        <n v="-82768.437535000005"/>
        <n v="-82760.242562500003"/>
        <n v="-82754.771084999986"/>
        <n v="-82677.5619725"/>
        <n v="-82645.635799999989"/>
        <n v="-82616.632522500004"/>
        <n v="-82568.002717500029"/>
        <n v="-82558.412707499985"/>
        <n v="-82476.242954999994"/>
        <n v="-82436.202864999999"/>
        <n v="-82314.570925000007"/>
        <n v="-82291.124325000012"/>
        <n v="-82193.103837500006"/>
        <n v="-82166.265472500003"/>
        <n v="-82148.709860000003"/>
        <n v="-82130.186692499992"/>
        <n v="-82074.939440000016"/>
        <n v="-82060.808050000021"/>
        <n v="-82060.044320000015"/>
        <n v="-81990.541275000025"/>
        <n v="-81938.236707500007"/>
        <n v="-81912.271085000015"/>
        <n v="-81875.171390000003"/>
        <n v="-81796.103507499996"/>
        <n v="-81767.211915000022"/>
        <n v="-81749.469717500004"/>
        <n v="-81741.537240000005"/>
        <n v="-81709.314847500005"/>
        <n v="-81657.050382499991"/>
        <n v="-81602.749232500006"/>
        <n v="-81583.452185000002"/>
        <n v="-81562.52304"/>
        <n v="-81547.439744999981"/>
        <n v="-81543.340659999987"/>
        <n v="-81444.614147499989"/>
        <n v="-81391.586519999983"/>
        <n v="-81379.411122499994"/>
        <n v="-81372.099764999992"/>
        <n v="-81273.744432500011"/>
        <n v="-81254.611534999975"/>
        <n v="-81243.908772499999"/>
        <n v="-81224.129327500006"/>
        <n v="-81194.362432499998"/>
        <n v="-81149.086034999986"/>
        <n v="-81092.546189999994"/>
        <n v="-81078.642022499989"/>
        <n v="-81059.262294999993"/>
        <n v="-81052.859469999996"/>
        <n v="-80967.556362500007"/>
        <n v="-80888.702814999997"/>
        <n v="-80872.783555000002"/>
        <n v="-80860.638845000009"/>
        <n v="-80797.493874999986"/>
        <n v="-80742.251415000006"/>
        <n v="-80739.881190000015"/>
        <n v="-80737.467349999992"/>
        <n v="-80729.190935000021"/>
        <n v="-80637.888749999984"/>
        <n v="-80620.691700000025"/>
        <n v="-80593.317172500014"/>
        <n v="-80550.713082500006"/>
        <n v="-80397.919590000005"/>
        <n v="-80363.177187499998"/>
        <n v="-80195.163382500003"/>
        <n v="-80071.587167499994"/>
        <n v="-80056.837615000026"/>
        <n v="-80056.14645"/>
        <n v="-80022.465395000007"/>
        <n v="-79849.195465000026"/>
        <n v="-79845.930132500012"/>
        <n v="-79799.684865000017"/>
        <n v="-79795.032927500026"/>
        <n v="-79772.041209999996"/>
        <n v="-79529.099824999983"/>
        <n v="-79452.373332499992"/>
        <n v="-79441.793207499984"/>
        <n v="-78970.596347500017"/>
        <n v="-78937.398362499982"/>
        <n v="-78926.832699999999"/>
        <n v="-78809.5260825"/>
        <n v="-78613.824239999987"/>
        <n v="-78592.667560000002"/>
        <n v="-78506.074747499981"/>
        <n v="-77881.583012499992"/>
        <n v="-77769.717382500006"/>
        <n v="-77205.586362500006"/>
        <n v="-77176.714695000002"/>
        <n v="-76857.046217499999"/>
        <n v="-76809.681572500005"/>
        <n v="-76700.050357500004"/>
        <n v="-76547.394050000003"/>
        <n v="-75921.190547500009"/>
        <n v="-75700.832119999977"/>
        <n v="-75681.524159999972"/>
        <n v="-75664.259260000021"/>
        <n v="-75261.951459999982"/>
        <n v="-75163.109020000004"/>
        <n v="-74808.861390000005"/>
        <n v="-74743.683409999998"/>
        <n v="-74556.913554999977"/>
        <n v="-74451.85315000001"/>
        <n v="-74168.744417500013"/>
        <n v="-73916.454077500006"/>
        <n v="-73818.238107499987"/>
        <n v="-73243.245742500003"/>
        <n v="-73242.09573999999"/>
        <n v="-73098.185532499978"/>
        <n v="-73036.931195000012"/>
        <n v="-72887.540879999986"/>
        <n v="-72869.231507499993"/>
        <n v="-72573.106787500001"/>
        <n v="-72544.419682500011"/>
        <n v="-72492.923719999992"/>
        <n v="-72422.356540000008"/>
        <n v="-72323.21576500003"/>
        <n v="-72249.185877499986"/>
        <n v="-72080.304622500029"/>
        <n v="-71937.253317499999"/>
        <n v="-71461.818342499988"/>
        <n v="-71074.704787499999"/>
        <n v="-70311.743182500009"/>
        <n v="-70171.594667500001"/>
        <n v="-70066.052272499976"/>
        <n v="-69856.736964999989"/>
        <n v="-69791.183482499997"/>
        <n v="-69748.391847499995"/>
        <n v="-69742.47318500001"/>
        <n v="-69658.281442500011"/>
        <n v="-69549.479037500016"/>
        <n v="-69408.959902500006"/>
        <n v="-69405.83361999999"/>
        <n v="-69385.626185000001"/>
        <n v="-69181.613494999998"/>
        <n v="-69142.946392500016"/>
        <n v="-69108.858130000008"/>
        <n v="-68889.589402500016"/>
        <n v="-68776.762292500003"/>
        <n v="-68764.165592500009"/>
        <n v="-68701.845905000024"/>
        <n v="-68662.124062500021"/>
        <n v="714832.37688000023"/>
        <n v="714706.17698700004"/>
        <n v="714565.58150300011"/>
        <n v="713191.51032900019"/>
        <n v="713180.06030500005"/>
        <n v="712576.79633699998"/>
        <n v="712485.9321969999"/>
        <n v="712321.19999599992"/>
        <n v="707135.17463200004"/>
        <n v="706512.97258599999"/>
        <n v="711724.90585999994"/>
        <n v="711177.07695599995"/>
        <n v="711572.84856699989"/>
        <n v="711566.20917300007"/>
        <n v="710920.64263299992"/>
        <n v="710080.42596100003"/>
        <n v="-68654.310612500005"/>
        <n v="-68561.764299999981"/>
        <n v="-68481.58375749999"/>
        <n v="-68421.215219999984"/>
        <n v="-68300.422964999976"/>
        <n v="-68256.219307499996"/>
        <n v="-68186.923777499993"/>
        <n v="-68110.110957500001"/>
        <n v="-68085.199207500002"/>
        <n v="-68008.675110000011"/>
        <n v="-67873.267257500032"/>
        <n v="-67863.271355000004"/>
        <n v="710082.93429999996"/>
        <n v="710112.22903699998"/>
        <n v="710034.24149699998"/>
        <n v="709464.93723799998"/>
        <n v="709935.32956300012"/>
        <n v="709935.13921499997"/>
        <n v="709338.16253099998"/>
        <n v="709312.74391700001"/>
        <n v="709263.54581700009"/>
        <n v="705490.75200900005"/>
        <n v="705050.56089000008"/>
        <n v="704306.01194300002"/>
        <n v="754278.18717000005"/>
        <n v="758813.69448599988"/>
        <n v="757810.38182699995"/>
        <n v="757050.26321499981"/>
        <n v="751942.46320099989"/>
        <n v="751698.400196"/>
        <n v="750754.95143000013"/>
        <n v="748953.42542700004"/>
        <n v="748625.16817099997"/>
        <n v="737455.20617200003"/>
        <n v="736201.05551199999"/>
        <n v="735162.21890899993"/>
        <n v="696394.40373800008"/>
        <n v="696542.39500299993"/>
        <n v="694555.94125400006"/>
        <n v="689990.86860399996"/>
        <n v="689989.47616000008"/>
        <n v="689985.60999100003"/>
        <n v="690013.30588900018"/>
        <n v="689856.34180200007"/>
        <n v="682977.49523599993"/>
        <n v="687821.81634799996"/>
        <n v="687842.656556"/>
        <n v="687786.918955"/>
        <n v="687721.63431299978"/>
        <n v="687628.69932900008"/>
        <n v="686077.68926100014"/>
        <n v="685305.519294"/>
        <n v="681322.08041199995"/>
        <n v="680400.28703399992"/>
        <n v="582501.07940900011"/>
        <n v="-67838.56071749999"/>
        <n v="-67820.314362499979"/>
        <n v="-67726.210622499988"/>
        <n v="-67708.136932499998"/>
        <n v="-67694.412432499987"/>
        <n v="-67664.56494750001"/>
        <n v="-67650.319125000009"/>
        <n v="-67620.918452499987"/>
        <n v="-67602.738719999994"/>
        <n v="-67597.581797499995"/>
        <n v="582445.43698699982"/>
        <n v="578178.46224700008"/>
        <n v="578161.75436399982"/>
        <n v="578176.03758500004"/>
        <n v="577761.00832700008"/>
        <n v="577689.29306299984"/>
        <n v="577583.16905299993"/>
        <n v="578086.77791299997"/>
        <n v="577875.68633000006"/>
        <n v="577687.30550499994"/>
        <n v="577166.61085499986"/>
        <n v="581231.00573700003"/>
        <n v="579846.89594199997"/>
        <n v="574971.78231699998"/>
        <n v="575191.14796199999"/>
        <n v="574329.63078500004"/>
        <n v="574757.9607249999"/>
        <n v="574165.25805999991"/>
        <n v="574096.88018300012"/>
        <n v="574097.58783299988"/>
        <n v="624228.64635499998"/>
        <n v="623816.76360299997"/>
        <n v="623796.66068600002"/>
        <n v="623808.40256899991"/>
        <n v="623708.96631000005"/>
        <n v="623743.92734900001"/>
        <n v="623474.561644"/>
        <n v="623463.11635199992"/>
        <n v="628793.65365700005"/>
        <n v="628623.03009000001"/>
        <n v="627063.80738900008"/>
        <n v="626614.2490539999"/>
        <n v="626590.74223900004"/>
        <n v="626510.67314899992"/>
        <n v="626501.12960299989"/>
        <n v="626747.62224900001"/>
        <n v="621968.59582200018"/>
        <n v="622126.98463299999"/>
        <n v="621660.5630549998"/>
        <n v="622006.99300699984"/>
        <n v="622006.546034"/>
        <n v="621386.79239399987"/>
        <n v="621151.04544400016"/>
        <n v="621085.0189410001"/>
        <n v="621045.44355799991"/>
        <n v="621013.55199999991"/>
        <n v="620459.15932000009"/>
        <n v="624856.55898199999"/>
        <n v="624887.77711999987"/>
        <n v="623749.61614900001"/>
        <n v="623304.05066000007"/>
        <n v="618954.92727300001"/>
        <n v="618310.62917999993"/>
        <n v="618762.1507750001"/>
        <n v="618064.42524199991"/>
        <n v="608462.1321230001"/>
        <n v="612693.8866330001"/>
        <n v="612402.60244899988"/>
        <n v="612326.06103099999"/>
        <n v="723140.44528699992"/>
        <n v="723115.80919499998"/>
        <n v="720452.52002100006"/>
        <n v="720414.63578499993"/>
        <n v="719653.13787900005"/>
        <n v="717586.64222699997"/>
        <n v="717463.93262700003"/>
        <n v="716388.48096399987"/>
        <n v="715301.44125699997"/>
        <n v="713839.66919199983"/>
        <n v="713635.92986400006"/>
        <n v="711428.40953599999"/>
        <n v="711402.00816099998"/>
        <n v="710340.41830700007"/>
        <n v="710101.36814500007"/>
        <n v="709192.09796500008"/>
        <n v="708466.52830200002"/>
        <n v="704673.77723600005"/>
        <n v="704209.69897200004"/>
        <n v="704002.71795100009"/>
        <n v="703641.04655000009"/>
        <n v="703514.08145200007"/>
        <n v="703260.9783030001"/>
        <n v="602751.63303299993"/>
        <n v="602691.84418900008"/>
        <n v="602549.53424799989"/>
        <n v="602096.28263499995"/>
        <n v="602087.89224000007"/>
        <n v="602135.16936199984"/>
        <n v="602024.30905299995"/>
        <n v="562018.14150099992"/>
        <n v="562010.98233100004"/>
        <n v="562421.79718799994"/>
        <n v="562307.63325200009"/>
        <n v="561734.33243099996"/>
        <n v="561993.78233799979"/>
        <n v="561476.34960099997"/>
        <n v="561469.10507899988"/>
        <n v="561431.47552599991"/>
        <n v="566408.15841200016"/>
        <n v="566865.54995399981"/>
        <n v="566826.16259800002"/>
        <n v="566816.34113700013"/>
        <n v="566804.44822599972"/>
        <n v="565123.79059800017"/>
        <n v="559608.92398900003"/>
        <n v="560050.76963899995"/>
        <n v="559252.2379350001"/>
        <n v="558977.59407800017"/>
        <n v="681260.51837999991"/>
        <n v="681219.75937600015"/>
        <n v="680957.71350099996"/>
        <n v="680520.61500800005"/>
        <n v="676577.78593599994"/>
        <n v="-67587.756735000003"/>
        <n v="-67585.304499999998"/>
        <n v="-67546.231534999999"/>
        <n v="-67514.598667500017"/>
        <n v="-67455.525002499984"/>
        <n v="-67450.708692499989"/>
        <n v="-67433.661595000012"/>
        <n v="-67407.060807499976"/>
        <n v="-67399.781792499998"/>
        <n v="-67388.486450000026"/>
        <n v="-67282.417485000013"/>
        <n v="-67276.392764999997"/>
        <n v="-67139.516962499998"/>
        <n v="-67006.288347499998"/>
        <n v="-66974.260650000011"/>
        <n v="-66674.518549999979"/>
        <n v="-66295.062239999999"/>
        <n v="-65837.621249999997"/>
        <n v="-65324.6664475"/>
        <n v="-65183.510217499977"/>
        <n v="-65102.334885000018"/>
        <n v="-309576.3683925001"/>
        <n v="-309431.53356499993"/>
        <n v="-309195.99942500005"/>
        <n v="-309734.26356000011"/>
        <n v="-307050.62034999992"/>
        <n v="-306983.15505499992"/>
        <n v="668749.52316900017"/>
        <n v="-306838.38636999996"/>
        <n v="668357.73536999989"/>
        <n v="666955.86266400001"/>
        <n v="664914.26314300008"/>
        <n v="663579.74623199995"/>
        <n v="658897.97305799997"/>
        <n v="658874.47249000007"/>
        <n v="658101.77236699988"/>
        <n v="655772.55857100012"/>
        <n v="655230.53064300003"/>
        <n v="654499.44882399996"/>
        <n v="654319.9292110001"/>
        <n v="652991.68351300003"/>
        <n v="652324.33844500012"/>
        <n v="648203.19716100011"/>
        <n v="647712.82837299991"/>
        <n v="647172.94361199986"/>
        <n v="646360.29985800013"/>
        <n v="645334.73638400005"/>
        <n v="641552.50408600015"/>
        <n v="641054.57756600017"/>
        <n v="639419.85053700011"/>
        <n v="637953.69452099991"/>
        <n v="636723.24584700004"/>
        <n v="636327.1561139999"/>
        <n v="634104.62663599988"/>
        <n v="632751.08414699999"/>
        <n v="632342.9753680001"/>
        <n v="631948.56172500015"/>
        <n v="631428.52043699997"/>
        <n v="631132.00300799997"/>
        <n v="-306825.00986500003"/>
        <n v="630659.75495900004"/>
        <n v="630611.81016599992"/>
        <n v="628883.63627700007"/>
        <n v="627557.47358200012"/>
        <n v="625224.7777359999"/>
        <n v="625179.62478399999"/>
        <n v="624583.58444300003"/>
        <n v="624123.37603200006"/>
        <n v="624047.08055300009"/>
        <n v="623866.787518"/>
        <n v="623852.10728100012"/>
        <n v="623487.98051799997"/>
        <n v="621708.33357100014"/>
        <n v="620041.16093399993"/>
        <n v="619717.78050000011"/>
        <n v="619498.51932799991"/>
        <n v="618976.64852400008"/>
        <n v="618951.36917900003"/>
        <n v="618457.54716199997"/>
        <n v="617763.60969700012"/>
        <n v="617393.54479399999"/>
        <n v="617331.39772200002"/>
        <n v="616588.88961800002"/>
        <n v="616311.544368"/>
        <n v="614949.96664399991"/>
        <n v="614718.01444300008"/>
        <n v="614315.19099600008"/>
        <n v="614101.43473899993"/>
        <n v="613817.30195500015"/>
        <n v="613772.4614710001"/>
        <n v="613013.52297899988"/>
        <n v="612811.41750400001"/>
        <n v="612774.04200999998"/>
        <n v="612071.88581499993"/>
        <n v="611941.029843"/>
        <n v="611770.02273400011"/>
        <n v="610693.20585000014"/>
        <n v="607257.84505099989"/>
        <n v="606919.07877899997"/>
        <n v="606592.70128599997"/>
        <n v="606437.56305599981"/>
        <n v="606209.70480199996"/>
        <n v="604837.46215100004"/>
        <n v="604628.76069700008"/>
        <n v="604527.98413800006"/>
        <n v="604051.57238399994"/>
        <n v="603972.25541900005"/>
        <n v="603662.79836200003"/>
        <n v="603602.10180400009"/>
        <n v="602596.5747489999"/>
        <n v="602417.01820300007"/>
        <n v="602374.31487999996"/>
        <n v="602220.737586"/>
        <n v="602179.16643300001"/>
        <n v="602143.2926990001"/>
        <n v="602044.74777200003"/>
        <n v="602037.48044700013"/>
        <n v="601930.65741900005"/>
        <n v="601884.51135799999"/>
        <n v="601551.21090999991"/>
        <n v="601481.12005799997"/>
        <n v="-306987.32042999991"/>
        <n v="-306981.53970499989"/>
        <n v="-306360.0738725001"/>
        <n v="-306333.74053250003"/>
        <n v="-306292.39533749991"/>
        <n v="-305965.22252750001"/>
        <n v="-305762.70422999986"/>
        <n v="-305759.83063000004"/>
        <n v="-305665.63065249997"/>
        <n v="-305664.16623999999"/>
        <n v="-305206.19802250003"/>
        <n v="-331680.88588749996"/>
        <n v="-304935.18586749997"/>
        <n v="-304874.31628000003"/>
        <n v="-304717.52660250012"/>
        <n v="601316.97758599999"/>
        <n v="-304322.72582249995"/>
        <n v="-304187.66662999993"/>
        <n v="-304060.53495499986"/>
        <n v="-333317.31521999999"/>
        <n v="-333314.30333249993"/>
        <n v="-306624.00654250011"/>
        <n v="-306563.70169749996"/>
        <n v="-303838.52306500002"/>
        <n v="-330316.59563499998"/>
        <n v="-303640.71496249991"/>
        <n v="-303625.97062249994"/>
        <n v="-303586.90673250001"/>
        <n v="-303539.63822000002"/>
        <n v="600853.00681899989"/>
        <n v="600528.98391200008"/>
        <n v="599710.33745999995"/>
        <n v="599007.66312400007"/>
        <n v="598673.25975600013"/>
        <n v="-303537.39158000011"/>
        <n v="598671.89560100017"/>
        <n v="598189.696"/>
        <n v="597802.4667029999"/>
        <n v="597700.82677500008"/>
        <n v="597557.46831299993"/>
        <n v="597379.086473"/>
        <n v="597350.63299600012"/>
        <n v="596791.18531500001"/>
        <n v="596428.67498499993"/>
        <n v="596283.23450800008"/>
        <n v="595813.73230600008"/>
        <n v="594554.81021300005"/>
        <n v="592890.60426699999"/>
        <n v="592329.08125300019"/>
        <n v="591521.64818500006"/>
        <n v="591286.25557299994"/>
        <n v="590547.63579500001"/>
        <n v="590495.56125299993"/>
        <n v="590430.19935899996"/>
        <n v="590264.92151900008"/>
        <n v="590099.28807700006"/>
        <n v="590081.96247000003"/>
        <n v="589857.02699299995"/>
        <n v="589813.67060199997"/>
        <n v="589450.7093150001"/>
        <n v="589077.28261200013"/>
        <n v="588649.66644900001"/>
        <n v="588400.29120599991"/>
        <n v="588002.01489900006"/>
        <n v="587577.02643899992"/>
        <n v="586686.15928000002"/>
        <n v="586579.73331100005"/>
        <n v="586227.53610200004"/>
        <n v="585987.911509"/>
        <n v="585887.73499099992"/>
        <n v="585867.60625900002"/>
        <n v="585791.85030599986"/>
        <n v="585040.75826300005"/>
        <n v="584592.59944800008"/>
        <n v="584225.62590599991"/>
        <n v="583999.30926999997"/>
        <n v="583653.36829799996"/>
        <n v="583250.13962799998"/>
        <n v="583242.02219399996"/>
        <n v="582769.09482999996"/>
        <n v="582524.4789649999"/>
        <n v="582486.00607600005"/>
        <n v="582449.80407899991"/>
        <n v="582439.74187100003"/>
        <n v="582423.35999900009"/>
        <n v="582276.78704000008"/>
        <n v="582176.723245"/>
        <n v="582124.5945319999"/>
        <n v="582063.23741800012"/>
        <n v="582043.90405200003"/>
        <n v="581867.19499999983"/>
        <n v="581763.79423500004"/>
        <n v="581673.53321999998"/>
        <n v="581382.15677100001"/>
        <n v="-303472.49332250003"/>
        <n v="581165.21708700003"/>
        <n v="581124.85269799992"/>
        <n v="581052.89056099998"/>
        <n v="580813.52068999992"/>
        <n v="580522.79849200021"/>
        <n v="579990.96542399994"/>
        <n v="579764.32017399999"/>
        <n v="578758.11615699995"/>
        <n v="-303325.82029249996"/>
        <n v="-303139.82663249999"/>
        <n v="578701.96645299997"/>
        <n v="578417.31954499986"/>
        <n v="578361.98179500003"/>
        <n v="578148.96093499998"/>
        <n v="577506.26022700011"/>
        <n v="577321.31844399997"/>
        <n v="577041.39372099983"/>
        <n v="576780.40172999993"/>
        <n v="575477.99614499998"/>
        <n v="575027.71212900011"/>
        <n v="574026.16625899996"/>
        <n v="-302928.55184249999"/>
        <n v="-302763.7096050001"/>
        <n v="-302997.16747999995"/>
        <n v="-302989.27352750005"/>
        <n v="-302420.84270500002"/>
        <n v="574024.61843999999"/>
        <n v="573690.50601200003"/>
        <n v="-302265.65276000003"/>
        <n v="-302319.04764000012"/>
        <n v="573689.06916099996"/>
        <n v="-301853.75871999998"/>
        <n v="-301838.34033249994"/>
        <n v="-301717.058005"/>
        <n v="-301630.03548999986"/>
        <n v="-301592.9838724999"/>
        <n v="-301586.93686499994"/>
        <n v="-301571.65418250009"/>
        <n v="-301470.93407999998"/>
        <n v="-301659.99983249995"/>
        <n v="571768.54424299998"/>
        <n v="571601.23796100006"/>
        <n v="571435.63735699991"/>
        <n v="571042.87888700003"/>
        <n v="568982.44425099995"/>
        <n v="567809.67898199998"/>
        <n v="567755.83584199997"/>
        <n v="567532.97799900011"/>
        <n v="566795.94905699987"/>
        <n v="565912.44882899988"/>
        <n v="565793.23604699993"/>
        <n v="565770.80991600011"/>
        <n v="564105.47900200007"/>
        <n v="563807.66128699994"/>
        <n v="563435.86622699979"/>
        <n v="563340.96029899991"/>
        <n v="563071.39161000005"/>
        <n v="559734.4535249999"/>
        <n v="558832.13919000002"/>
        <n v="557791.60763299989"/>
        <n v="556400.12366899999"/>
        <n v="556367.67695600004"/>
        <n v="554955.64216299995"/>
        <n v="553439.2798609999"/>
        <n v="553177.33406000002"/>
        <n v="553122.77627100004"/>
        <n v="553041.55932999984"/>
        <n v="553003.66611099988"/>
        <n v="552538.31796799996"/>
        <n v="552270.94345799997"/>
        <n v="551941.70041400008"/>
        <n v="-301654.20904749999"/>
        <n v="-300966.40923250007"/>
        <n v="-300898.21420499997"/>
        <n v="-300895.29732749989"/>
        <n v="-300818.29519749997"/>
        <n v="-300809.48764249997"/>
        <n v="-300807.31576500012"/>
        <n v="-300804.95742250001"/>
        <n v="-300800.29637000005"/>
        <n v="-300999.59294000012"/>
        <n v="-300999.35656750004"/>
        <n v="-303326.03356500005"/>
        <n v="-303298.23158750002"/>
        <n v="551337.05933800002"/>
        <n v="549431.87583699985"/>
        <n v="548904.37059900002"/>
        <n v="547297.91175800003"/>
        <n v="542870.29357600003"/>
        <n v="541660.6604109999"/>
        <n v="536757.85038200009"/>
        <n v="535690.83818900003"/>
        <n v="119710.17619699991"/>
        <n v="254750.58537999995"/>
        <n v="252014.58484399994"/>
        <n v="251162.91622400004"/>
        <n v="249253.95302400005"/>
        <n v="2248865.0485199997"/>
        <n v="1245553.682392"/>
        <n v="5245553.6823920002"/>
        <n v="5243382.6624119999"/>
        <n v="242168.32872800005"/>
        <n v="6237460.3633719999"/>
        <n v="237460.36337200005"/>
        <n v="2234658.153744"/>
        <n v="234658.15374400013"/>
        <n v="234305.08408000006"/>
        <n v="234065.77178800001"/>
        <n v="234062.90129199997"/>
        <n v="232884.84670400003"/>
        <n v="232866.29623200011"/>
        <n v="232108.15116400004"/>
        <n v="231606.80166400003"/>
        <n v="4231606.8016640004"/>
        <n v="4230834.527516"/>
        <n v="230740.05345200002"/>
        <n v="230286.62098400004"/>
        <n v="229979.76104800007"/>
        <n v="229753.70406400005"/>
        <n v="229471.81368000002"/>
        <n v="229459.09351200005"/>
        <n v="229239.78201600001"/>
        <n v="225990.364604"/>
        <n v="225611.35372000001"/>
        <n v="225504.23655199993"/>
        <n v="224289.47667200002"/>
        <n v="423681.41283599986"/>
        <n v="441898.56025600003"/>
        <n v="440643.59276799997"/>
        <n v="440323.01686799992"/>
        <n v="419547.71052800003"/>
        <n v="416739.68661200011"/>
        <n v="416127.41890399996"/>
        <n v="415331.08685999992"/>
        <n v="414764.25608399999"/>
        <n v="413724.64644000004"/>
        <n v="412252.06480000005"/>
        <n v="410927.42433200008"/>
        <n v="410518.51579999994"/>
        <n v="410408.44180400006"/>
        <n v="410378.07708800002"/>
        <n v="407434.69560400007"/>
        <n v="401313.76580399997"/>
        <n v="201313.76580399997"/>
        <n v="188714.44435600005"/>
        <n v="167999.47801600001"/>
        <n v="163069.51591199992"/>
        <n v="162461.05170000001"/>
      </sharedItems>
    </cacheField>
    <cacheField name="Key Accounts" numFmtId="0">
      <sharedItems count="2">
        <s v="Basic Account"/>
        <s v="Key Accou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793230"/>
    <s v="CENTRAL VALLEY GENERAL HOSPITAL"/>
    <s v="1025 NORTH DOUTY STREET"/>
    <s v="HANFORD"/>
    <s v="CA"/>
    <n v="93230"/>
    <s v="KINGS"/>
    <n v="6031"/>
    <s v="GENERAL MEDICAL AND SURGICAL HOSPITALS"/>
    <x v="0"/>
    <x v="0"/>
    <n v="897191.93148999999"/>
    <s v="West"/>
  </r>
  <r>
    <n v="53391362"/>
    <s v="LOS ROBLES HOSPITAL &amp; MEDICAL CENTER - EAST CAMPUS"/>
    <s v="150 VIA MERIDA"/>
    <s v="WESTLAKE VILAGE"/>
    <s v="CA"/>
    <n v="91362"/>
    <s v="VENTURA"/>
    <n v="6111"/>
    <s v="GENERAL MEDICAL AND SURGICAL HOSPITALS"/>
    <x v="0"/>
    <x v="1"/>
    <n v="917688.17198999994"/>
    <s v="West"/>
  </r>
  <r>
    <n v="11190023"/>
    <s v="EAST LOS ANGELES DOCTORS HOSPITAL"/>
    <s v="4060 WHITTIER BOULEVARD"/>
    <s v="LOS ANGELES"/>
    <s v="CA"/>
    <n v="90023"/>
    <s v="LOS ANGELES"/>
    <n v="6037"/>
    <s v="GENERAL MEDICAL AND SURGICAL HOSPITALS"/>
    <x v="0"/>
    <x v="2"/>
    <n v="912422.33227000013"/>
    <s v="West"/>
  </r>
  <r>
    <n v="17090028"/>
    <s v="SOUTHERN CALIFORNIA HOSPITAL AT HOLLYWOOD"/>
    <s v="6245 DE LONGPRE AVENUE"/>
    <s v="HOLLYWOOD"/>
    <s v="CA"/>
    <n v="90028"/>
    <s v="LOS ANGELES"/>
    <n v="6037"/>
    <s v="GENERAL MEDICAL AND SURGICAL HOSPITALS"/>
    <x v="0"/>
    <x v="3"/>
    <n v="913015.25081999996"/>
    <s v="West"/>
  </r>
  <r>
    <n v="23691706"/>
    <s v="KINDRED HOSPITAL BALDWIN PARK"/>
    <s v="14148 FRANCISQUITO AVENUE"/>
    <s v="BALDWIN PARK"/>
    <s v="CA"/>
    <n v="91706"/>
    <s v="LOS ANGELES"/>
    <n v="6037"/>
    <s v="GENERAL MEDICAL AND SURGICAL HOSPITALS"/>
    <x v="0"/>
    <x v="4"/>
    <n v="909480.5345999999"/>
    <s v="West"/>
  </r>
  <r>
    <n v="25190712"/>
    <s v="LAKEWOOD REGIONAL MEDICAL CENTER"/>
    <s v="3700 EAST SOUTH STREET"/>
    <s v="LAKEWOOD"/>
    <s v="CA"/>
    <n v="90712"/>
    <s v="LOS ANGELES"/>
    <n v="6037"/>
    <s v="GENERAL MEDICAL AND SURGICAL HOSPITALS"/>
    <x v="0"/>
    <x v="5"/>
    <n v="914224.04827999999"/>
    <s v="West"/>
  </r>
  <r>
    <n v="30791016"/>
    <s v="MONROVIA MEMORIAL HOSPITAL"/>
    <s v="323 SOUTH HELIOTROPE AVENUE"/>
    <s v="MONROVIA"/>
    <s v="CA"/>
    <n v="91016"/>
    <s v="LOS ANGELES"/>
    <n v="6037"/>
    <s v="GENERAL MEDICAL AND SURGICAL HOSPITALS"/>
    <x v="0"/>
    <x v="6"/>
    <n v="908608.94681999995"/>
    <s v="West"/>
  </r>
  <r>
    <n v="30891754"/>
    <s v="MONTEREY PARK HOSPITAL"/>
    <s v="900 SOUTH ATLANTIC BOULEVARD"/>
    <s v="MONTEREY PARK"/>
    <s v="CA"/>
    <n v="91754"/>
    <s v="LOS ANGELES"/>
    <n v="6037"/>
    <s v="GENERAL MEDICAL AND SURGICAL HOSPITALS"/>
    <x v="0"/>
    <x v="7"/>
    <n v="911564.51500000001"/>
    <s v="West"/>
  </r>
  <r>
    <n v="47090505"/>
    <s v="STAR VIEW ADOLESCENT - P H F"/>
    <s v="4025 WEST 226 STREET"/>
    <s v="TORRANCE"/>
    <s v="CA"/>
    <n v="90505"/>
    <s v="LOS ANGELES"/>
    <n v="6037"/>
    <s v="PSYCHIATRIC AND SUBSTANCE ABUSE HOSPITALS"/>
    <x v="0"/>
    <x v="8"/>
    <n v="917015.79682000005"/>
    <s v="West"/>
  </r>
  <r>
    <n v="9092879"/>
    <s v="CORONA REGIONAL MEDICAL CENTER-MAGNOLIA"/>
    <s v="730 MAGNOLIA AVENUE"/>
    <s v="CORONA"/>
    <s v="CA"/>
    <n v="92879"/>
    <s v="RIVERSIDE"/>
    <n v="6065"/>
    <s v="GENERAL MEDICAL AND SURGICAL HOSPITALS"/>
    <x v="0"/>
    <x v="9"/>
    <n v="907627.36544000008"/>
    <s v="West"/>
  </r>
  <r>
    <n v="30696101"/>
    <s v="MODOC MEDICAL CENTER"/>
    <s v="228 MC DOWELL STREET"/>
    <s v="ALTURAS"/>
    <s v="CA"/>
    <n v="96101"/>
    <s v="MODOC"/>
    <n v="6049"/>
    <s v="GENERAL MEDICAL AND SURGICAL HOSPITALS"/>
    <x v="1"/>
    <x v="10"/>
    <n v="833568.10297999997"/>
    <s v="West"/>
  </r>
  <r>
    <n v="38593901"/>
    <s v="SALINAS VALLEY MEMORIAL HOSPITAL"/>
    <s v="450 EAST ROMIE LANE"/>
    <s v="SALINAS"/>
    <s v="CA"/>
    <n v="93901"/>
    <s v="MONTEREY"/>
    <n v="6053"/>
    <s v="GENERAL MEDICAL AND SURGICAL HOSPITALS"/>
    <x v="1"/>
    <x v="11"/>
    <n v="914988.29752999987"/>
    <s v="West"/>
  </r>
  <r>
    <n v="19079938"/>
    <s v="THE HOSPITALS OF PROVIDENCE EAST CAMPUS"/>
    <s v="3280 JOE BATTLE BOULEVARD"/>
    <s v="EL PASO"/>
    <s v="TX"/>
    <n v="79938"/>
    <s v="EL PASO"/>
    <n v="48141"/>
    <s v="GENERAL MEDICAL AND SURGICAL HOSPITALS"/>
    <x v="2"/>
    <x v="12"/>
    <n v="231019.23123"/>
    <s v="Central"/>
  </r>
  <r>
    <n v="15992866"/>
    <s v="HEALTHBRIDGE CHILDREN'S HOSPITAL-ORANGE"/>
    <s v="393 S. TUSTIN STREET"/>
    <s v="ORANGE"/>
    <s v="CA"/>
    <n v="92866"/>
    <s v="ORANGE"/>
    <n v="6059"/>
    <s v="CHILDREN'S HOSPITALS, GENERAL"/>
    <x v="0"/>
    <x v="13"/>
    <n v="911754.40684000007"/>
    <s v="West"/>
  </r>
  <r>
    <n v="16192680"/>
    <s v="HEALTHSOUTH TUSTIN REHABILITATION HOSPITAL"/>
    <s v="14851 YORBA STREET"/>
    <s v="TUSTIN"/>
    <s v="CA"/>
    <n v="92680"/>
    <s v="ORANGE"/>
    <n v="6059"/>
    <s v="GENERAL MEDICAL AND SURGICAL HOSPITALS"/>
    <x v="0"/>
    <x v="14"/>
    <n v="912195.07411000005"/>
    <s v="West"/>
  </r>
  <r>
    <n v="23792621"/>
    <s v="KINDRED HOSPITAL BREA"/>
    <s v="875 NORTH BREA BOULEVARD"/>
    <s v="BREA"/>
    <s v="CA"/>
    <n v="92621"/>
    <s v="ORANGE"/>
    <n v="6059"/>
    <s v="GENERAL MEDICAL AND SURGICAL HOSPITALS"/>
    <x v="0"/>
    <x v="15"/>
    <n v="910388.45354000013"/>
    <s v="West"/>
  </r>
  <r>
    <n v="24392683"/>
    <s v="KINDRED HOSPITAL WESTMINSTER"/>
    <s v="200 HOSPITAL CIRCLE"/>
    <s v="WESTMINSTER"/>
    <s v="CA"/>
    <n v="92683"/>
    <s v="ORANGE"/>
    <n v="6059"/>
    <s v="GENERAL MEDICAL AND SURGICAL HOSPITALS"/>
    <x v="0"/>
    <x v="16"/>
    <n v="913807.74731000012"/>
    <s v="West"/>
  </r>
  <r>
    <n v="22093277"/>
    <s v="KAWEAH DELTA MENTAL HEALTH HOSPITAL D/P APH"/>
    <s v="1100 SO. AKERS STREET"/>
    <s v="VISALIA"/>
    <s v="CA"/>
    <n v="93277"/>
    <s v="TULARE"/>
    <n v="6107"/>
    <s v="GENERAL MEDICAL AND SURGICAL HOSPITALS"/>
    <x v="1"/>
    <x v="17"/>
    <n v="894092.54073000012"/>
    <s v="West"/>
  </r>
  <r>
    <n v="184270605"/>
    <s v="AVAIL LAKE ELDER HOSPITAL"/>
    <s v="3730 NELSON ROAD"/>
    <s v="LAKE CHARLES"/>
    <s v="LA"/>
    <n v="70605"/>
    <s v="CALCASIEU"/>
    <n v="22019"/>
    <s v="GENERAL MEDICAL AND SURGICAL HOSPITALS"/>
    <x v="0"/>
    <x v="18"/>
    <n v="685253.89664000005"/>
    <s v="Southeast"/>
  </r>
  <r>
    <n v="12678414"/>
    <s v="CORPUS CHRISTI SPECIALTY HOSPITAL"/>
    <s v="1310 THIRD STREET"/>
    <s v="CORPUS CHRISTI"/>
    <s v="TX"/>
    <n v="78414"/>
    <s v="NUECES"/>
    <n v="48355"/>
    <s v="GENERAL MEDICAL AND SURGICAL HOSPITALS"/>
    <x v="2"/>
    <x v="19"/>
    <n v="212101.82311"/>
    <s v="Central"/>
  </r>
  <r>
    <n v="1470548"/>
    <s v="ABROM KAPLAN MEMORIAL HOSPITAL"/>
    <s v="1310 W 7TH ST"/>
    <s v="KAPLAN"/>
    <s v="LA"/>
    <n v="70548"/>
    <s v="VERMILION"/>
    <n v="22113"/>
    <s v="GENERAL MEDICAL AND SURGICAL HOSPITALS"/>
    <x v="1"/>
    <x v="20"/>
    <n v="676987.3160600001"/>
    <s v="Southeast"/>
  </r>
  <r>
    <n v="70990806"/>
    <s v="COLLEGE MEDICAL CENTER"/>
    <s v="2776 PACIFIC AVENUE"/>
    <s v="LONG BEACH"/>
    <s v="CA"/>
    <n v="90806"/>
    <s v="LOS ANGELES"/>
    <n v="6037"/>
    <s v="GENERAL MEDICAL AND SURGICAL HOSPITALS"/>
    <x v="0"/>
    <x v="21"/>
    <n v="915429.93513000011"/>
    <s v="West"/>
  </r>
  <r>
    <n v="71794577"/>
    <s v="KAISER FOUNDATION HOSPITAL - SAN LEANDRO"/>
    <s v="2500 MERCED STREET"/>
    <s v="SAN LEANDRO"/>
    <s v="CA"/>
    <n v="94577"/>
    <s v="ALAMEDA"/>
    <n v="6001"/>
    <s v="GENERAL MEDICAL AND SURGICAL HOSPITALS"/>
    <x v="0"/>
    <x v="22"/>
    <n v="906127.3658700001"/>
    <s v="West"/>
  </r>
  <r>
    <n v="72590723"/>
    <s v="KINDRED HOSPITAL PARAMOUNT"/>
    <s v="16453 SOUTH COLORADO AVENUE"/>
    <s v="PARAMOUNT"/>
    <s v="CA"/>
    <n v="90723"/>
    <s v="LOS ANGELES"/>
    <n v="6037"/>
    <s v="SPECIALTY (EXCEPT PSYCHIATRIC AND SUBSTANCE ABUSE) HOSPITALS"/>
    <x v="0"/>
    <x v="23"/>
    <n v="914044.19973000011"/>
    <s v="West"/>
  </r>
  <r>
    <n v="73790650"/>
    <s v="DEPARTMENT OF STATE HOSPITAL-METROPOLITAN"/>
    <s v="11401 BLOOMFIELD AVENUE"/>
    <s v="NORWALK"/>
    <s v="CA"/>
    <n v="90650"/>
    <s v="LOS ANGELES"/>
    <n v="6037"/>
    <s v="PSYCHIATRIC AND SUBSTANCE ABUSE HOSPITALS"/>
    <x v="1"/>
    <x v="24"/>
    <n v="912412.60057999997"/>
    <s v="West"/>
  </r>
  <r>
    <n v="5870563"/>
    <s v="DAUTERIVE GERIATRIC HOSPITAL"/>
    <s v="600 N LEWIS AVE."/>
    <s v="NEW IBERIA"/>
    <s v="LA"/>
    <n v="70563"/>
    <s v="IBERIA"/>
    <n v="22045"/>
    <s v="GENERAL MEDICAL AND SURGICAL HOSPITALS"/>
    <x v="0"/>
    <x v="25"/>
    <n v="671408.1950999999"/>
    <s v="Southeast"/>
  </r>
  <r>
    <n v="6970538"/>
    <s v="FRANKLIN FOUNDATION HOSPITAL"/>
    <s v="1097 NORTHWEST BLVD"/>
    <s v="FRANKLIN"/>
    <s v="LA"/>
    <n v="70538"/>
    <s v="ST. MARY"/>
    <n v="22101"/>
    <s v="GENERAL MEDICAL AND SURGICAL HOSPITALS"/>
    <x v="1"/>
    <x v="26"/>
    <n v="671042.24499999988"/>
    <s v="Southeast"/>
  </r>
  <r>
    <n v="14770360"/>
    <s v="HOUMA BOTOX/PLASTICS CENTER"/>
    <s v="218 CORPORATE DR"/>
    <s v="HOUMA"/>
    <s v="LA"/>
    <n v="70360"/>
    <s v="TERREBONNE"/>
    <n v="22109"/>
    <s v="GENERAL MEDICAL AND SURGICAL HOSPITALS"/>
    <x v="0"/>
    <x v="27"/>
    <n v="664988.19623000012"/>
    <s v="Southeast"/>
  </r>
  <r>
    <n v="159470360"/>
    <s v="SENIOR PATIENT HOSPITAL"/>
    <s v="629 DUNN STREET"/>
    <s v="HOUMA"/>
    <s v="LA"/>
    <n v="70360"/>
    <s v="TERREBONNE"/>
    <n v="22109"/>
    <s v="SPECIALTY (EXCEPT PSYCHIATRIC AND SUBSTANCE ABUSE) HOSPITALS"/>
    <x v="0"/>
    <x v="28"/>
    <n v="664667.96609999996"/>
    <s v="Southeast"/>
  </r>
  <r>
    <n v="159171301"/>
    <s v="SENIOR PATIENT CENTER OF ALEXANDRIA"/>
    <s v="6410 MASONIC DRIVE"/>
    <s v="ALEXANDRIA"/>
    <s v="LA"/>
    <n v="71301"/>
    <s v="RAPIDES"/>
    <n v="22079"/>
    <s v="GENERAL MEDICAL AND SURGICAL HOSPITALS"/>
    <x v="0"/>
    <x v="29"/>
    <n v="662950.32805999997"/>
    <s v="Southeast"/>
  </r>
  <r>
    <n v="182271306"/>
    <s v="RIVERSIDE ELDER CENTER"/>
    <s v="13 HEYMAN LANE"/>
    <s v="ALEXANDRIA"/>
    <s v="LA"/>
    <n v="71306"/>
    <s v="RAPIDES"/>
    <n v="22079"/>
    <s v="EXTENDED CARE HOSPITALS (EXCEPT MENTAL, SUBSTANCE ABUSE)"/>
    <x v="0"/>
    <x v="30"/>
    <n v="662369.43796000013"/>
    <s v="Southeast"/>
  </r>
  <r>
    <n v="58796001"/>
    <s v="RESTPADD PSYCHIATRIC HEALTH FACILITY"/>
    <s v="2750 EUREKA WAY"/>
    <s v="REDDING"/>
    <s v="CA"/>
    <n v="96001"/>
    <s v="SHASTA"/>
    <n v="6089"/>
    <s v="PSYCHIATRIC AND SUBSTANCE ABUSE HOSPITALS"/>
    <x v="0"/>
    <x v="31"/>
    <n v="867528.41385000013"/>
    <s v="West"/>
  </r>
  <r>
    <n v="59093436"/>
    <s v="THE CHAMPION CENTER"/>
    <s v="303 SOUTH C STREET"/>
    <s v="LOMPOC"/>
    <s v="CA"/>
    <n v="93436"/>
    <s v="SANTA BARBARA"/>
    <n v="6083"/>
    <s v="REHABILITATION HOSPITALS (EXCEPT ALCOHOLISM, DRUG ADDICTION)"/>
    <x v="0"/>
    <x v="32"/>
    <n v="929423.69233999995"/>
    <s v="West"/>
  </r>
  <r>
    <n v="159371301"/>
    <s v="RAPID ELDER REHABILITATION"/>
    <s v="104 NORTH 3RD STREET"/>
    <s v="ALEXANDRIA"/>
    <s v="LA"/>
    <n v="71301"/>
    <s v="RAPIDES"/>
    <n v="22079"/>
    <s v="REHABILITATION HOSPITALS (EXCEPT ALCOHOLISM, DRUG ADDICTION)"/>
    <x v="0"/>
    <x v="33"/>
    <n v="661767.10615000001"/>
    <s v="Southeast"/>
  </r>
  <r>
    <n v="21891761"/>
    <s v="KAISER FND HOSP ONTARIO MEDICAL CENTER CAMPUS"/>
    <s v="2295 S. VINEYARD AVENUE"/>
    <s v="ONTARIO"/>
    <s v="CA"/>
    <n v="91761"/>
    <s v="SAN BERNARDINO"/>
    <n v="6071"/>
    <s v="GENERAL MEDICAL AND SURGICAL HOSPITALS"/>
    <x v="2"/>
    <x v="34"/>
    <n v="905901.90492"/>
    <s v="West"/>
  </r>
  <r>
    <n v="25692354"/>
    <s v="LOMA LINDA UNIV. MED. CENTER EAST CAMPUS HOSPITAL"/>
    <s v="25333 BARTON ROAD"/>
    <s v="LOMA LINDA"/>
    <s v="CA"/>
    <n v="92354"/>
    <s v="SAN BERNARDINO"/>
    <n v="6071"/>
    <s v="GENERAL MEDICAL AND SURGICAL HOSPITALS"/>
    <x v="2"/>
    <x v="35"/>
    <n v="901723.67134000012"/>
    <s v="West"/>
  </r>
  <r>
    <n v="44792404"/>
    <s v="ST. BERNARDINE MEDICAL CENTER"/>
    <s v="2101 NORTH WATERMAN AVENUE"/>
    <s v="SAN BERNARDINO"/>
    <s v="CA"/>
    <n v="92404"/>
    <s v="SAN BERNARDINO"/>
    <n v="6071"/>
    <s v="GENERAL MEDICAL AND SURGICAL HOSPITALS"/>
    <x v="2"/>
    <x v="36"/>
    <n v="900831.85455000005"/>
    <s v="West"/>
  </r>
  <r>
    <n v="20092120"/>
    <s v="KAISER FND HOSP - SAN DIEGO"/>
    <s v="4647 ZION AVENUE"/>
    <s v="SAN DIEGO"/>
    <s v="CA"/>
    <n v="92120"/>
    <s v="SAN DIEGO"/>
    <n v="6073"/>
    <s v="GENERAL MEDICAL AND SURGICAL HOSPITALS"/>
    <x v="2"/>
    <x v="37"/>
    <n v="916730.35852000001"/>
    <s v="West"/>
  </r>
  <r>
    <n v="51092103"/>
    <s v="UC SAN DIEGO HEALTH HILLCREST - HILLCREST MEDICAL CENTER"/>
    <s v="200 WEST ARBOR DRIVE"/>
    <s v="SAN DIEGO"/>
    <s v="CA"/>
    <n v="92103"/>
    <s v="SAN DIEGO"/>
    <n v="6073"/>
    <s v="GENERAL MEDICAL AND SURGICAL HOSPITALS"/>
    <x v="2"/>
    <x v="38"/>
    <n v="918003.06886999996"/>
    <s v="West"/>
  </r>
  <r>
    <n v="4894118"/>
    <s v="CALIFORNIA PACIFIC MED CTR-CALIFORNIA WEST"/>
    <s v="3700 CALIFORNIA STREET"/>
    <s v="SAN FRANCISCO"/>
    <s v="CA"/>
    <n v="94118"/>
    <s v="SAN FRANCISCO"/>
    <n v="6075"/>
    <s v="GENERAL MEDICAL AND SURGICAL HOSPITALS"/>
    <x v="2"/>
    <x v="39"/>
    <n v="908243.25075999997"/>
    <s v="West"/>
  </r>
  <r>
    <n v="5094115"/>
    <s v="CALIFORNIA PACIFIC MED CTR-PACIFIC CAMPUS"/>
    <s v="2333 BUCHANAN STREET"/>
    <s v="SAN FRANCISCO"/>
    <s v="CA"/>
    <n v="94115"/>
    <s v="SAN FRANCISCO"/>
    <n v="6075"/>
    <s v="GENERAL MEDICAL AND SURGICAL HOSPITALS"/>
    <x v="2"/>
    <x v="40"/>
    <n v="907908.79361000005"/>
    <s v="West"/>
  </r>
  <r>
    <n v="46594117"/>
    <s v="ST. MARY'S MEDICAL CENTER, SAN FRANCISCO"/>
    <s v="450 STANYAN STREET"/>
    <s v="SAN FRANCISCO"/>
    <s v="CA"/>
    <n v="94117"/>
    <s v="SAN FRANCISCO"/>
    <n v="6075"/>
    <s v="GENERAL MEDICAL AND SURGICAL HOSPITALS"/>
    <x v="2"/>
    <x v="41"/>
    <n v="908392.81746999989"/>
    <s v="West"/>
  </r>
  <r>
    <n v="20595403"/>
    <s v="KAISER FND HOSP - SANTA ROSA"/>
    <s v="401 BICENTENNIAL WAY"/>
    <s v="SANTA ROSA"/>
    <s v="CA"/>
    <n v="95403"/>
    <s v="SONOMA"/>
    <n v="6097"/>
    <s v="GENERAL MEDICAL AND SURGICAL HOSPITALS"/>
    <x v="2"/>
    <x v="42"/>
    <n v="901562.38991000014"/>
    <s v="West"/>
  </r>
  <r>
    <n v="19594590"/>
    <s v="KAISER FND HOSP - REHABILITATION CENTER VALLEJO"/>
    <s v="975 SERENO DRIVE"/>
    <s v="VALLEJO"/>
    <s v="CA"/>
    <n v="94590"/>
    <s v="SOLANO"/>
    <n v="6095"/>
    <s v="GENERAL MEDICAL AND SURGICAL HOSPITALS"/>
    <x v="2"/>
    <x v="43"/>
    <n v="901125.87476999999"/>
    <s v="West"/>
  </r>
  <r>
    <n v="53195695"/>
    <s v="WOODLAND MEMORIAL HOSPITAL"/>
    <s v="1325 COTTONWOOD STREET"/>
    <s v="WOODLAND"/>
    <s v="CA"/>
    <n v="95695"/>
    <s v="YOLO"/>
    <n v="6113"/>
    <s v="GENERAL MEDICAL AND SURGICAL HOSPITALS"/>
    <x v="2"/>
    <x v="44"/>
    <n v="888419.41817000008"/>
    <s v="West"/>
  </r>
  <r>
    <n v="1294609"/>
    <s v="ALTA BATES SUMMIT MED CTR-SUMMIT CAMPUS-SUMMIT"/>
    <s v="3100 SUMMIT STREET"/>
    <s v="OAKLAND"/>
    <s v="CA"/>
    <n v="94609"/>
    <s v="ALAMEDA"/>
    <n v="6001"/>
    <s v="GENERAL MEDICAL AND SURGICAL HOSPITALS"/>
    <x v="2"/>
    <x v="45"/>
    <n v="905631.80467999983"/>
    <s v="West"/>
  </r>
  <r>
    <n v="39794578"/>
    <s v="SAN LEANDRO HOSPITAL"/>
    <s v="13855 EAST 14TH STREET"/>
    <s v="SAN LEANDRO"/>
    <s v="CA"/>
    <n v="94578"/>
    <s v="ALAMEDA"/>
    <n v="6001"/>
    <s v="GENERAL MEDICAL AND SURGICAL HOSPITALS"/>
    <x v="2"/>
    <x v="46"/>
    <n v="905809.03652999992"/>
    <s v="West"/>
  </r>
  <r>
    <n v="46694545"/>
    <s v="ST. ROSE HOSPITAL"/>
    <s v="27200 CALAROGA AVENUE"/>
    <s v="HAYWARD"/>
    <s v="CA"/>
    <n v="94545"/>
    <s v="ALAMEDA"/>
    <n v="6001"/>
    <s v="GENERAL MEDICAL AND SURGICAL HOSPITALS"/>
    <x v="2"/>
    <x v="47"/>
    <n v="906299.21616000007"/>
    <s v="West"/>
  </r>
  <r>
    <n v="45995204"/>
    <s v="ST. JOSEPH'S BEHAVIORAL HEALTH CENTER"/>
    <s v="2510 NORTH CALIFORNIA STREET"/>
    <s v="STOCKTON"/>
    <s v="CA"/>
    <n v="95204"/>
    <s v="SAN JOAQUIN"/>
    <n v="6077"/>
    <s v="PSYCHIATRIC AND SUBSTANCE ABUSE HOSPITALS"/>
    <x v="2"/>
    <x v="48"/>
    <n v="892594.00709999981"/>
    <s v="West"/>
  </r>
  <r>
    <n v="46095204"/>
    <s v="ST. JOSEPH'S MEDICAL CENTER OF STOCKTON"/>
    <s v="1800 NORTH CALIFORNIA STREET"/>
    <s v="STOCKTON"/>
    <s v="CA"/>
    <n v="95204"/>
    <s v="SAN JOAQUIN"/>
    <n v="6077"/>
    <s v="GENERAL MEDICAL AND SURGICAL HOSPITALS"/>
    <x v="2"/>
    <x v="49"/>
    <n v="892648.40876000002"/>
    <s v="West"/>
  </r>
  <r>
    <n v="13291741"/>
    <s v="FOOTHILL PRESBYTERIAN HOSPITAL-JOHNSTON MEMORIAL"/>
    <s v="250 SOUTH GRAND AVENUE"/>
    <s v="GLENDORA"/>
    <s v="CA"/>
    <n v="91741"/>
    <s v="LOS ANGELES"/>
    <n v="6037"/>
    <s v="GENERAL MEDICAL AND SURGICAL HOSPITALS"/>
    <x v="2"/>
    <x v="50"/>
    <n v="907474.03772000002"/>
    <s v="West"/>
  </r>
  <r>
    <n v="14791204"/>
    <s v="GLENDALE MEMORIAL HOSPITAL AND HEALTH CENTER"/>
    <s v="1420 SOUTH CENTRAL AVENUE"/>
    <s v="GLENDALE"/>
    <s v="CA"/>
    <n v="91204"/>
    <s v="LOS ANGELES"/>
    <n v="6037"/>
    <s v="GENERAL MEDICAL AND SURGICAL HOSPITALS"/>
    <x v="2"/>
    <x v="51"/>
    <n v="911824.47514"/>
    <s v="West"/>
  </r>
  <r>
    <n v="19090027"/>
    <s v="KAISER FOUNDATION LOS ANGELES MEDICAL CENTER"/>
    <s v="4867 SUNSET BOULEVARD"/>
    <s v="LOS ANGELES"/>
    <s v="CA"/>
    <n v="90027"/>
    <s v="LOS ANGELES"/>
    <n v="6037"/>
    <s v="GENERAL MEDICAL AND SURGICAL HOSPITALS"/>
    <x v="2"/>
    <x v="52"/>
    <n v="912640.16105"/>
    <s v="West"/>
  </r>
  <r>
    <n v="19391402"/>
    <s v="KAISER PERMANENTE PANORAMA CITY"/>
    <s v="13652 CANTARA STREET"/>
    <s v="PANORAMA CITY"/>
    <s v="CA"/>
    <n v="91402"/>
    <s v="LOS ANGELES"/>
    <n v="6037"/>
    <s v="GENERAL MEDICAL AND SURGICAL HOSPITALS"/>
    <x v="2"/>
    <x v="53"/>
    <n v="912540.39562999993"/>
    <s v="West"/>
  </r>
  <r>
    <n v="36691356"/>
    <s v="PROVIDENCE TARZANA MEDICAL CENTER"/>
    <s v="18321 CLARK STREET"/>
    <s v="TARZANA"/>
    <s v="CA"/>
    <n v="91356"/>
    <s v="LOS ANGELES"/>
    <n v="6037"/>
    <s v="GENERAL MEDICAL AND SURGICAL HOSPITALS"/>
    <x v="2"/>
    <x v="54"/>
    <n v="914320.65185000002"/>
    <s v="West"/>
  </r>
  <r>
    <n v="42990020"/>
    <s v="SHRINERS HOSPITAL FOR CHILDREN - L.A."/>
    <s v="3160 GENEVA STREET"/>
    <s v="LOS ANGELES"/>
    <s v="CA"/>
    <n v="90020"/>
    <s v="LOS ANGELES"/>
    <n v="6037"/>
    <s v="GENERAL MEDICAL AND SURGICAL HOSPITALS"/>
    <x v="2"/>
    <x v="55"/>
    <n v="912975.13746000011"/>
    <s v="West"/>
  </r>
  <r>
    <n v="50190716"/>
    <s v="GARDENS REGIONAL HOSPITAL AND MEDICAL CENTER"/>
    <s v="21530 SOUTH PIONEER BOULEVARD"/>
    <s v="HAWAIIAN GARDENS"/>
    <s v="CA"/>
    <n v="90716"/>
    <s v="LOS ANGELES"/>
    <n v="6037"/>
    <s v="GENERAL MEDICAL AND SURGICAL HOSPITALS"/>
    <x v="2"/>
    <x v="56"/>
    <n v="913808.38646000007"/>
    <s v="West"/>
  </r>
  <r>
    <n v="45295422"/>
    <s v="ADVENTIST HEALTH CLEARLAKE"/>
    <s v="15630 18TH AVE - HWY 53"/>
    <s v="CLEARLAKE"/>
    <s v="CA"/>
    <n v="95422"/>
    <s v="LAKE"/>
    <n v="6033"/>
    <s v="GENERAL MEDICAL AND SURGICAL HOSPITALS"/>
    <x v="2"/>
    <x v="57"/>
    <n v="893755.83331000002"/>
    <s v="West"/>
  </r>
  <r>
    <n v="6193638"/>
    <s v="VALLEY CHILDREN'S HOSPITAL"/>
    <s v="9300 VALLEY CHILDREN'S PLACE"/>
    <s v="MADERA"/>
    <s v="CA"/>
    <n v="93638"/>
    <s v="MADERA"/>
    <n v="6039"/>
    <s v="CHILDREN'S HOSPITALS, GENERAL"/>
    <x v="2"/>
    <x v="58"/>
    <n v="891314.51314000005"/>
    <s v="West"/>
  </r>
  <r>
    <n v="11792270"/>
    <s v="EISENHOWER MEDICAL CENTER"/>
    <s v="39-000 BOB HOPE DRIVE"/>
    <s v="RANCHO MIRAGE"/>
    <s v="CA"/>
    <n v="92270"/>
    <s v="RIVERSIDE"/>
    <n v="6065"/>
    <s v="GENERAL MEDICAL AND SURGICAL HOSPITALS"/>
    <x v="2"/>
    <x v="59"/>
    <n v="896121.34021000005"/>
    <s v="West"/>
  </r>
  <r>
    <n v="15295124"/>
    <s v="GOOD SAMARITAN HOSPITAL-SAN JOSE"/>
    <s v="2425 SAMARITAN DRIVE"/>
    <s v="SAN JOSE"/>
    <s v="CA"/>
    <n v="95124"/>
    <s v="SANTA CLARA"/>
    <n v="6085"/>
    <s v="GENERAL MEDICAL AND SURGICAL HOSPITALS"/>
    <x v="2"/>
    <x v="60"/>
    <n v="910072.90419000015"/>
    <s v="West"/>
  </r>
  <r>
    <n v="20495051"/>
    <s v="KAISER FND HOSP - SANTA CLARA"/>
    <s v="700 LAWRENCE EXPRESSWAY"/>
    <s v="SANTA CLARA"/>
    <s v="CA"/>
    <n v="95051"/>
    <s v="SANTA CLARA"/>
    <n v="6085"/>
    <s v="GENERAL MEDICAL AND SURGICAL HOSPITALS"/>
    <x v="2"/>
    <x v="61"/>
    <n v="909489.13254999998"/>
    <s v="West"/>
  </r>
  <r>
    <n v="27094304"/>
    <s v="LUCILE SALTER PACKARD CHILDREN'S HOSP. AT STANFORD"/>
    <s v="725 WELCH ROAD"/>
    <s v="PALO ALTO"/>
    <s v="CA"/>
    <n v="94304"/>
    <s v="SANTA CLARA"/>
    <n v="6085"/>
    <s v="GENERAL MEDICAL AND SURGICAL HOSPITALS"/>
    <x v="2"/>
    <x v="62"/>
    <n v="910044.64968000003"/>
    <s v="West"/>
  </r>
  <r>
    <n v="19494063"/>
    <s v="KAISER FND HOSP - REDWOOD CITY"/>
    <s v="1100 VETERANS BOULEVARD"/>
    <s v="REDWOOD CITY"/>
    <s v="CA"/>
    <n v="94063"/>
    <s v="SAN MATEO"/>
    <n v="6081"/>
    <s v="GENERAL MEDICAL AND SURGICAL HOSPITALS"/>
    <x v="2"/>
    <x v="63"/>
    <n v="909837.88599999994"/>
    <s v="West"/>
  </r>
  <r>
    <n v="18094520"/>
    <s v="JOHN MUIR MEDICAL CENTER-CONCORD CAMPUS"/>
    <s v="2540 EAST STREET"/>
    <s v="CONCORD"/>
    <s v="CA"/>
    <n v="94520"/>
    <s v="CONTRA COSTA"/>
    <n v="6013"/>
    <s v="GENERAL MEDICAL AND SURGICAL HOSPITALS"/>
    <x v="2"/>
    <x v="64"/>
    <n v="900766.95101999992"/>
    <s v="West"/>
  </r>
  <r>
    <n v="47794509"/>
    <s v="SUTTER DELTA MEDICAL CENTER"/>
    <s v="3901 LONE TREE WAY"/>
    <s v="ANTIOCH"/>
    <s v="CA"/>
    <n v="94509"/>
    <s v="CONTRA COSTA"/>
    <n v="6013"/>
    <s v="GENERAL MEDICAL AND SURGICAL HOSPITALS"/>
    <x v="2"/>
    <x v="65"/>
    <n v="898212.91039000009"/>
    <s v="West"/>
  </r>
  <r>
    <n v="19995825"/>
    <s v="KAISER FND HOSP - SACRAMENTO"/>
    <s v="2025 MORSE AVENUE"/>
    <s v="SACRAMENTO"/>
    <s v="CA"/>
    <n v="95825"/>
    <s v="SACRAMENTO"/>
    <n v="6067"/>
    <s v="GENERAL MEDICAL AND SURGICAL HOSPITALS"/>
    <x v="2"/>
    <x v="66"/>
    <n v="884863.10108000005"/>
    <s v="West"/>
  </r>
  <r>
    <n v="43195945"/>
    <s v="SIERRA NEVADA MEMORIAL HOSPITAL"/>
    <s v="155 GLASSON WAY"/>
    <s v="GRASS VALLEY"/>
    <s v="CA"/>
    <n v="95945"/>
    <s v="NEVADA"/>
    <n v="6057"/>
    <s v="GENERAL MEDICAL AND SURGICAL HOSPITALS"/>
    <x v="2"/>
    <x v="67"/>
    <n v="872056.02590000001"/>
    <s v="West"/>
  </r>
  <r>
    <n v="24690623"/>
    <s v="LA PALMA INTERCOMMUNITY HOSPITAL"/>
    <s v="7901 WALKER STREET"/>
    <s v="LA PALMA"/>
    <s v="CA"/>
    <n v="90623"/>
    <s v="ORANGE"/>
    <n v="6059"/>
    <s v="GENERAL MEDICAL AND SURGICAL HOSPITALS"/>
    <x v="2"/>
    <x v="68"/>
    <n v="913161.84718999988"/>
    <s v="West"/>
  </r>
  <r>
    <n v="38492673"/>
    <s v="SADDLEBACK MEMORIAL MEDICAL CENTER - SAN CLEMENTE"/>
    <s v="654 CAMINO DE LOS MARES"/>
    <s v="SAN CLEMENTE"/>
    <s v="CA"/>
    <n v="92673"/>
    <s v="ORANGE"/>
    <n v="6059"/>
    <s v="GENERAL MEDICAL AND SURGICAL HOSPITALS"/>
    <x v="2"/>
    <x v="69"/>
    <n v="914062.84981000016"/>
    <s v="West"/>
  </r>
  <r>
    <n v="13795991"/>
    <s v="FREMONT MEDICAL CENTER"/>
    <s v="970 PLUMAS STREET"/>
    <s v="YUBA CITY"/>
    <s v="CA"/>
    <n v="95991"/>
    <s v="SUTTER"/>
    <n v="6101"/>
    <s v="GENERAL MEDICAL AND SURGICAL HOSPITALS"/>
    <x v="2"/>
    <x v="70"/>
    <n v="879626.40652000008"/>
    <s v="West"/>
  </r>
  <r>
    <n v="163570394"/>
    <s v="ST. ANNE GERIATRIC GENERAL HOSPITAL"/>
    <s v="4608 HIGHWAY 1"/>
    <s v="RACELAND"/>
    <s v="LA"/>
    <n v="70394"/>
    <s v="LAFOURCHE"/>
    <n v="22057"/>
    <s v="GENERAL MEDICAL AND SURGICAL HOSPITALS"/>
    <x v="0"/>
    <x v="71"/>
    <n v="661628.99517999997"/>
    <s v="Southeast"/>
  </r>
  <r>
    <n v="4671360"/>
    <s v="CENTRAL LOUISIANA STATE HOSPITAL"/>
    <s v="242 W SHAMROCK AVE"/>
    <s v="PINEVILLE"/>
    <s v="LA"/>
    <n v="71360"/>
    <s v="RAPIDES"/>
    <n v="22079"/>
    <s v="PSYCHIATRIC AND SUBSTANCE ABUSE HOSPITALS"/>
    <x v="1"/>
    <x v="72"/>
    <n v="661504.98548000003"/>
    <s v="Southeast"/>
  </r>
  <r>
    <n v="3371351"/>
    <s v="AVOYELLES BEAUTY AND PLASTICS"/>
    <s v="4231 HIGHWAY 1192"/>
    <s v="MARKSVILLE"/>
    <s v="LA"/>
    <n v="71351"/>
    <s v="AVOYELLES"/>
    <n v="22009"/>
    <s v="GENERAL MEDICAL AND SURGICAL HOSPITALS"/>
    <x v="0"/>
    <x v="73"/>
    <n v="659699.49861999997"/>
    <s v="Southeast"/>
  </r>
  <r>
    <n v="72390241"/>
    <s v="PIH HOSPITAL - DOWNEY"/>
    <s v="11500 BROOKSHIRE AVENUE"/>
    <s v="DOWNEY"/>
    <s v="CA"/>
    <n v="90241"/>
    <s v="LOS ANGELES"/>
    <n v="6037"/>
    <s v="GENERAL MEDICAL AND SURGICAL HOSPITALS"/>
    <x v="2"/>
    <x v="74"/>
    <n v="913028.15966999996"/>
    <s v="West"/>
  </r>
  <r>
    <n v="72790503"/>
    <s v="PROVIDENCE LITTLE COMPANY OF MARY TRANSITIONAL CARE CENTER"/>
    <s v="4320 MARICOPA STREET"/>
    <s v="TORRANCE"/>
    <s v="CA"/>
    <n v="90503"/>
    <s v="LOS ANGELES"/>
    <n v="6037"/>
    <s v="GENERAL MEDICAL AND SURGICAL HOSPITALS"/>
    <x v="2"/>
    <x v="75"/>
    <n v="916849.31818000006"/>
    <s v="West"/>
  </r>
  <r>
    <n v="58592354"/>
    <s v="LOMA LINDA UNIVERSITY CHILDREN'S HOSPITAL"/>
    <s v="11234 ANDERSON STREET"/>
    <s v="LOMA LINDA"/>
    <s v="CA"/>
    <n v="92354"/>
    <s v="SAN BERNARDINO"/>
    <n v="6071"/>
    <s v="CHILDREN'S HOSPITALS, GENERAL"/>
    <x v="3"/>
    <x v="76"/>
    <n v="901824.39231000002"/>
    <s v="West"/>
  </r>
  <r>
    <n v="15171111"/>
    <s v="PROMISE HOSPITAL OF LOUISIANA-BOSSIER CITY CAMPUS"/>
    <s v="2525 VIKING DR"/>
    <s v="BOSSIER CITY"/>
    <s v="LA"/>
    <n v="71111"/>
    <s v="BOSSIER"/>
    <n v="22015"/>
    <s v="SPECIALTY (EXCEPT PSYCHIATRIC AND SUBSTANCE ABUSE) HOSPITALS"/>
    <x v="0"/>
    <x v="77"/>
    <n v="659599.48375000001"/>
    <s v="Southeast"/>
  </r>
  <r>
    <n v="19070737"/>
    <s v="ST. JAMES BEHAVIORAL HEALTH HOSPITAL"/>
    <s v="3136 S ST. LANDRY ROAD"/>
    <s v="GONZALES"/>
    <s v="LA"/>
    <n v="70737"/>
    <s v="ASCENSION"/>
    <n v="22005"/>
    <s v="PSYCHIATRIC AND SUBSTANCE ABUSE HOSPITALS"/>
    <x v="0"/>
    <x v="78"/>
    <n v="659498.99388999993"/>
    <s v="Southeast"/>
  </r>
  <r>
    <n v="18870071"/>
    <s v="ST. JAMES PARISH HOSPITAL"/>
    <s v="1645 LUTCHER AVE"/>
    <s v="LUTCHER"/>
    <s v="LA"/>
    <n v="70071"/>
    <s v="ST. JAMES"/>
    <n v="22093"/>
    <s v="GENERAL MEDICAL AND SURGICAL HOSPITALS"/>
    <x v="1"/>
    <x v="79"/>
    <n v="658690.22581000009"/>
    <s v="Southeast"/>
  </r>
  <r>
    <n v="182870806"/>
    <s v="REGIONS BEHAVIORAL HOSPITAL"/>
    <s v="8416 CUMBERLAND"/>
    <s v="BATON ROUGE"/>
    <s v="LA"/>
    <n v="70806"/>
    <s v="EAST BATON ROUGE"/>
    <n v="22033"/>
    <s v="PSYCHIATRIC AND SUBSTANCE ABUSE HOSPITALS"/>
    <x v="0"/>
    <x v="80"/>
    <n v="658008.07298000006"/>
    <s v="Southeast"/>
  </r>
  <r>
    <n v="164970748"/>
    <s v="FELICIANA FORENSIC FACILITY"/>
    <s v="4502 HWY 951"/>
    <s v="JACKSON"/>
    <s v="LA"/>
    <n v="70748"/>
    <s v="EAST FELICIANA"/>
    <n v="22037"/>
    <s v="GENERAL MEDICAL AND SURGICAL HOSPITALS"/>
    <x v="1"/>
    <x v="81"/>
    <n v="654249.15575000015"/>
    <s v="Southeast"/>
  </r>
  <r>
    <n v="190270121"/>
    <s v="OCHSNER REHABILITATION HOSPITAL"/>
    <s v="2614 JEFFERSON HWY"/>
    <s v="JEFFERSON"/>
    <s v="LA"/>
    <n v="70121"/>
    <s v="JEFFERSON"/>
    <n v="22051"/>
    <s v="REHABILITATION HOSPITALS (EXCEPT ALCOHOLISM, DRUG ADDICTION)"/>
    <x v="0"/>
    <x v="82"/>
    <n v="653731.46211999992"/>
    <s v="Southeast"/>
  </r>
  <r>
    <n v="20070001"/>
    <s v="TULANE - LAKESIDE HOSPITAL"/>
    <s v="4700 S I 10 SERVICE RD W"/>
    <s v="METAIRIE"/>
    <s v="LA"/>
    <n v="70001"/>
    <s v="JEFFERSON"/>
    <n v="22051"/>
    <s v="GENERAL MEDICAL AND SURGICAL HOSPITALS"/>
    <x v="0"/>
    <x v="83"/>
    <n v="653639.72506000008"/>
    <s v="Southeast"/>
  </r>
  <r>
    <n v="14385622"/>
    <s v="SANTA CRUZ VALLEY HOSPITAL"/>
    <s v="4455 SOUTH I-19 FRONTAGE RD"/>
    <s v="GREEN VALLEY"/>
    <s v="AZ"/>
    <n v="85622"/>
    <s v="PIMA"/>
    <n v="4019"/>
    <s v="GENERAL MEDICAL AND SURGICAL HOSPITALS"/>
    <x v="0"/>
    <x v="84"/>
    <n v="861963.19579000003"/>
    <s v="West"/>
  </r>
  <r>
    <n v="159770121"/>
    <s v="OCHSNER MEDICAL CENTER"/>
    <s v="1516 JEFFERSON HIGHWAY"/>
    <s v="NEW ORLEANS"/>
    <s v="LA"/>
    <n v="70121"/>
    <s v="JEFFERSON"/>
    <n v="22051"/>
    <s v="GENERAL MEDICAL AND SURGICAL HOSPITALS"/>
    <x v="0"/>
    <x v="85"/>
    <n v="653636.74235999992"/>
    <s v="Southeast"/>
  </r>
  <r>
    <n v="20670748"/>
    <s v="VILLA FELICIANA MEDICAL COMPLEX"/>
    <s v="5002 HIGHWAY 10"/>
    <s v="JACKSON"/>
    <s v="LA"/>
    <n v="70748"/>
    <s v="EAST FELICIANA"/>
    <n v="22037"/>
    <s v="GENERAL MEDICAL AND SURGICAL HOSPITALS"/>
    <x v="1"/>
    <x v="86"/>
    <n v="653631.68244"/>
    <s v="Southeast"/>
  </r>
  <r>
    <n v="160970056"/>
    <s v="UNITED MEDICAL HEALTHWEST-NEW ORLEANS"/>
    <s v="3201 WALL BOULEVARD"/>
    <s v="GRETNA"/>
    <s v="LA"/>
    <n v="70056"/>
    <s v="JEFFERSON"/>
    <n v="22051"/>
    <s v="REHABILITATION HOSPITALS (EXCEPT ALCOHOLISM, DRUG ADDICTION)"/>
    <x v="0"/>
    <x v="87"/>
    <n v="653583.64117000008"/>
    <s v="Southeast"/>
  </r>
  <r>
    <n v="20170112"/>
    <s v="TULANE MEDICAL CENTER"/>
    <s v="1415 TULANE AVE"/>
    <s v="NEW ORLEANS"/>
    <s v="LA"/>
    <n v="70112"/>
    <s v="ORLEANS"/>
    <n v="22071"/>
    <s v="GENERAL MEDICAL AND SURGICAL HOSPITALS"/>
    <x v="0"/>
    <x v="88"/>
    <n v="652957.39344999997"/>
    <s v="Southeast"/>
  </r>
  <r>
    <n v="19176936"/>
    <s v="SCHLEICHER COUNTY MEDICAL CENTER"/>
    <s v="400 MURCHISON AVENUE"/>
    <s v="ELDORADO"/>
    <s v="TX"/>
    <n v="76936"/>
    <s v="SCHLEICHER"/>
    <n v="48413"/>
    <s v="GENERAL MEDICAL AND SURGICAL HOSPITALS"/>
    <x v="2"/>
    <x v="89"/>
    <n v="218010.39811000001"/>
    <s v="Central"/>
  </r>
  <r>
    <n v="19778114"/>
    <s v="CONNALLY MEMORIAL MEDICAL CENTER"/>
    <s v="499 10TH STREET"/>
    <s v="FLORESVILLE"/>
    <s v="TX"/>
    <n v="78114"/>
    <s v="WILSON"/>
    <n v="48493"/>
    <s v="GENERAL MEDICAL AND SURGICAL HOSPITALS"/>
    <x v="1"/>
    <x v="90"/>
    <n v="213291.283"/>
    <s v="Central"/>
  </r>
  <r>
    <n v="6581301"/>
    <s v="MERCY REGIONAL MEDICAL CENTER"/>
    <s v="1010 THREE SPRINGS BLVD"/>
    <s v="DURANGO"/>
    <s v="CO"/>
    <n v="81301"/>
    <s v="LA PLATA"/>
    <n v="8067"/>
    <s v="GENERAL MEDICAL AND SURGICAL HOSPITALS"/>
    <x v="2"/>
    <x v="91"/>
    <n v="213110.29981"/>
    <s v="Central"/>
  </r>
  <r>
    <n v="22078624"/>
    <s v="HILL COUNTRY MEMORIAL HOSPITAL"/>
    <s v="1020 STATE HIGHWAY 16"/>
    <s v="FREDERICKSBURG"/>
    <s v="TX"/>
    <n v="78624"/>
    <s v="GILLESPIE"/>
    <n v="48171"/>
    <s v="GENERAL MEDICAL AND SURGICAL HOSPITALS"/>
    <x v="2"/>
    <x v="92"/>
    <n v="202013.23988000001"/>
    <s v="Central"/>
  </r>
  <r>
    <n v="39179346"/>
    <s v="COCHRAN MEMORIAL HOSPITAL"/>
    <s v="201 EAST GRANT AVENUE"/>
    <s v="MORTON"/>
    <s v="TX"/>
    <n v="79346"/>
    <s v="COCHRAN"/>
    <n v="48079"/>
    <s v="GENERAL MEDICAL AND SURGICAL HOSPITALS"/>
    <x v="1"/>
    <x v="93"/>
    <n v="200218.31320999999"/>
    <s v="Central"/>
  </r>
  <r>
    <n v="1481147"/>
    <s v="PAGOSA MOUNTAIN HOSPITAL"/>
    <s v="95 SOUTH PAGOSA BOULEVARD"/>
    <s v="PAGOSA SPRINGS"/>
    <s v="CO"/>
    <n v="81147"/>
    <s v="ARCHULETA"/>
    <n v="8007"/>
    <s v="GENERAL MEDICAL AND SURGICAL HOSPITALS"/>
    <x v="2"/>
    <x v="94"/>
    <n v="200119.11012"/>
    <s v="Central"/>
  </r>
  <r>
    <n v="8476825"/>
    <s v="HEART OF TEXAS MEMORIAL HOSPITAL"/>
    <s v="2008 NINE RD"/>
    <s v="BRADY"/>
    <s v="TX"/>
    <n v="76825"/>
    <s v="MCCULLOCH"/>
    <n v="48307"/>
    <s v="GENERAL MEDICAL AND SURGICAL HOSPITALS"/>
    <x v="2"/>
    <x v="95"/>
    <n v="201119.80201000001"/>
    <s v="Central"/>
  </r>
  <r>
    <n v="57677995"/>
    <s v="YOAKUM COMMUNITY HOSPITAL"/>
    <s v="1200 CARL RAMERT DRIVE"/>
    <s v="YOAKUM"/>
    <s v="TX"/>
    <n v="77995"/>
    <s v="LAVACA"/>
    <n v="48285"/>
    <s v="GENERAL MEDICAL AND SURGICAL HOSPITALS"/>
    <x v="2"/>
    <x v="96"/>
    <n v="239219.12009000001"/>
    <s v="Central"/>
  </r>
  <r>
    <n v="17677957"/>
    <s v="JACKSON COUNTY HOSPITAL"/>
    <s v="1013 SOUTH WELLS STREET"/>
    <s v="EDNA"/>
    <s v="TX"/>
    <n v="77957"/>
    <s v="JACKSON"/>
    <n v="48239"/>
    <s v="GENERAL MEDICAL AND SURGICAL HOSPITALS"/>
    <x v="1"/>
    <x v="97"/>
    <n v="238120.33202"/>
    <s v="Central"/>
  </r>
  <r>
    <n v="35579408"/>
    <s v="COVENANT CHILDREN'S HOSPITAL"/>
    <s v="4015 22ND PLACE"/>
    <s v="LUBBOCK"/>
    <s v="TX"/>
    <n v="79410"/>
    <s v="LUBBOCK"/>
    <n v="48303"/>
    <s v="CHILDREN'S HOSPITALS, GENERAL"/>
    <x v="2"/>
    <x v="98"/>
    <n v="232181.81800999999"/>
    <s v="Central"/>
  </r>
  <r>
    <n v="22271465"/>
    <s v="HARDTNER MEDICAL CENTER"/>
    <s v="1102 N PINE RD"/>
    <s v="OLLA"/>
    <s v="LA"/>
    <n v="71465"/>
    <s v="LA SALLE"/>
    <n v="22059"/>
    <s v="GENERAL MEDICAL AND SURGICAL HOSPITALS"/>
    <x v="1"/>
    <x v="99"/>
    <n v="652703.78830999997"/>
    <s v="Southeast"/>
  </r>
  <r>
    <n v="5371418"/>
    <s v="CITIZENS MEDICAL CENTER"/>
    <s v="7939 HIGHWAY 165"/>
    <s v="COLUMBIA"/>
    <s v="LA"/>
    <n v="71418"/>
    <s v="CALDWELL"/>
    <n v="22021"/>
    <s v="GENERAL MEDICAL AND SURGICAL HOSPITALS"/>
    <x v="1"/>
    <x v="100"/>
    <n v="648123.47211999993"/>
    <s v="Southeast"/>
  </r>
  <r>
    <n v="7681502"/>
    <s v="ST MARYS HOSPITAL AND MEDICAL CENTER"/>
    <s v="2635 N 7TH STREET"/>
    <s v="GRAND JUNCTION"/>
    <s v="CO"/>
    <n v="81502"/>
    <s v="MESA"/>
    <n v="8077"/>
    <s v="GENERAL MEDICAL AND SURGICAL HOSPITALS"/>
    <x v="2"/>
    <x v="101"/>
    <n v="231019.23123"/>
    <s v="Central"/>
  </r>
  <r>
    <n v="2378705"/>
    <s v="ST. DAVID'S MEDICAL CENTER"/>
    <s v="919 EAST 32ND STREET"/>
    <s v="AUSTIN"/>
    <s v="TX"/>
    <n v="78705"/>
    <s v="TRAVIS"/>
    <n v="48453"/>
    <s v="GENERAL MEDICAL AND SURGICAL HOSPITALS"/>
    <x v="2"/>
    <x v="102"/>
    <n v="233290.12001000001"/>
    <s v="Central"/>
  </r>
  <r>
    <n v="6878746"/>
    <s v="DELL CHILDREN'S MEDICAL CENTER"/>
    <s v="4900 MUELLER BOULEVARD"/>
    <s v="AUSTIN"/>
    <s v="TX"/>
    <n v="78746"/>
    <s v="TRAVIS"/>
    <n v="48453"/>
    <s v="CHILDREN'S HOSPITALS, GENERAL"/>
    <x v="2"/>
    <x v="103"/>
    <n v="233012.02118000001"/>
    <s v="Central"/>
  </r>
  <r>
    <n v="6778758"/>
    <s v="NORTH AUSTIN MEDICAL CENTER"/>
    <s v="12221 MOPAC SERVICE ROAD"/>
    <s v="AUSTIN"/>
    <s v="TX"/>
    <n v="78758"/>
    <s v="TRAVIS"/>
    <n v="48453"/>
    <s v="GENERAL MEDICAL AND SURGICAL HOSPITALS"/>
    <x v="2"/>
    <x v="104"/>
    <n v="232001.02197999999"/>
    <s v="Central"/>
  </r>
  <r>
    <n v="4382931"/>
    <s v="WYOMING STATE HOSPITAL"/>
    <s v="831 HIGHWAY 150 SOUTH"/>
    <s v="EVANSTON"/>
    <s v="WY"/>
    <n v="82931"/>
    <s v="UINTA"/>
    <n v="56041"/>
    <s v="PSYCHIATRIC AND SUBSTANCE ABUSE HOSPITALS"/>
    <x v="1"/>
    <x v="105"/>
    <n v="229923.99100000001"/>
    <s v="Central"/>
  </r>
  <r>
    <n v="981101"/>
    <s v="SAN LUIS VALLEY REGIONAL MEDICAL CENTER"/>
    <s v="106 BLANCA AVE"/>
    <s v="ALAMOSA"/>
    <s v="CO"/>
    <n v="81101"/>
    <s v="ALAMOSA"/>
    <n v="8003"/>
    <s v="GENERAL MEDICAL AND SURGICAL HOSPITALS"/>
    <x v="2"/>
    <x v="106"/>
    <n v="228118.01319"/>
    <s v="Central"/>
  </r>
  <r>
    <n v="1177515"/>
    <s v="UTMB ANGLETON-DANBURY MEDICAL CENTER"/>
    <s v="132 EAST HOSPITAL DRIVE"/>
    <s v="ANGLETON"/>
    <s v="TX"/>
    <n v="77515"/>
    <s v="BRAZORIA"/>
    <n v="48039"/>
    <s v="GENERAL MEDICAL AND SURGICAL HOSPITALS"/>
    <x v="0"/>
    <x v="107"/>
    <n v="222101.11180000001"/>
    <s v="Central"/>
  </r>
  <r>
    <n v="17176448"/>
    <s v="EASTLAND MEMORIAL HOSPITAL"/>
    <s v="304 SOUTH DAUGHERTY AVENUE"/>
    <s v="EASTLAND"/>
    <s v="TX"/>
    <n v="76448"/>
    <s v="EASTLAND"/>
    <n v="48133"/>
    <s v="GENERAL MEDICAL AND SURGICAL HOSPITALS"/>
    <x v="1"/>
    <x v="108"/>
    <n v="218081.0221"/>
    <s v="Central"/>
  </r>
  <r>
    <n v="15371373"/>
    <s v="RIVERBRIDGE SPECIALTY HOSPITAL"/>
    <s v="209 FRONT ST."/>
    <s v="VIDALIA"/>
    <s v="LA"/>
    <n v="71373"/>
    <s v="CONCORDIA"/>
    <n v="22029"/>
    <s v="SPECIALTY (EXCEPT PSYCHIATRIC AND SUBSTANCE ABUSE) HOSPITALS"/>
    <x v="0"/>
    <x v="109"/>
    <n v="647165.83725999994"/>
    <s v="Southeast"/>
  </r>
  <r>
    <n v="11770433"/>
    <s v="PAM SPECIALTY HOSPITAL OF COVINGTON"/>
    <s v="20050 CRESTWOOD BLVD"/>
    <s v="COVINGTON"/>
    <s v="LA"/>
    <n v="70433"/>
    <s v="ST. TAMMANY"/>
    <n v="22103"/>
    <s v="SPECIALTY (EXCEPT PSYCHIATRIC AND SUBSTANCE ABUSE) HOSPITALS"/>
    <x v="0"/>
    <x v="110"/>
    <n v="646570.42265000008"/>
    <s v="Southeast"/>
  </r>
  <r>
    <n v="15671222"/>
    <s v="REEVES MEMORIAL MEDICAL CENTER"/>
    <s v="409 1ST ST"/>
    <s v="BERNICE"/>
    <s v="LA"/>
    <n v="71222"/>
    <s v="UNION"/>
    <n v="22111"/>
    <s v="GENERAL MEDICAL AND SURGICAL HOSPITALS"/>
    <x v="1"/>
    <x v="111"/>
    <n v="644252.59129999997"/>
    <s v="Southeast"/>
  </r>
  <r>
    <n v="16971241"/>
    <s v="SERENITY SPRINGS SPECIALTY HOSPITAL"/>
    <s v="309 N MAIN ST"/>
    <s v="FARMERVILLE"/>
    <s v="LA"/>
    <n v="71241"/>
    <s v="UNION"/>
    <n v="22111"/>
    <s v="PSYCHIATRIC AND SUBSTANCE ABUSE HOSPITALS"/>
    <x v="0"/>
    <x v="112"/>
    <n v="642092.09636000008"/>
    <s v="Southeast"/>
  </r>
  <r>
    <n v="6177401"/>
    <s v="MEMORIAL HERMANN ORTHOPEDIC AND SPINE HOSPITAL"/>
    <s v="5410 WEST LOOP SOUTH"/>
    <s v="BELLAIRE"/>
    <s v="TX"/>
    <n v="77401"/>
    <s v="HARRIS"/>
    <n v="48201"/>
    <s v="GENERAL MEDICAL AND SURGICAL HOSPITALS"/>
    <x v="2"/>
    <x v="113"/>
    <n v="211819.2113"/>
    <s v="Central"/>
  </r>
  <r>
    <n v="2281201"/>
    <s v="HEART OF THE ROCKIES REGIONAL MEDICAL CENTER"/>
    <s v="1000 RUSH DRIVE"/>
    <s v="SALIDA"/>
    <s v="CO"/>
    <n v="81201"/>
    <s v="CHAFFEE"/>
    <n v="8015"/>
    <s v="GENERAL MEDICAL AND SURGICAL HOSPITALS"/>
    <x v="1"/>
    <x v="114"/>
    <n v="210000.01110999999"/>
    <s v="Central"/>
  </r>
  <r>
    <n v="4677521"/>
    <s v="HOUSTON METHODIST BAYTOWN HOSPITAL"/>
    <s v="4401 GARTH ROAD"/>
    <s v="BAYTOWN"/>
    <s v="TX"/>
    <n v="77521"/>
    <s v="HARRIS"/>
    <n v="48201"/>
    <s v="GENERAL MEDICAL AND SURGICAL HOSPITALS"/>
    <x v="2"/>
    <x v="115"/>
    <n v="209918.20011000001"/>
    <s v="Central"/>
  </r>
  <r>
    <n v="6680461"/>
    <s v="ST VINCENT GENERAL HOSPITAL DISTRICT"/>
    <s v="822 W 4TH STREET"/>
    <s v="LEADVILLE"/>
    <s v="CO"/>
    <n v="80461"/>
    <s v="LAKE"/>
    <n v="8065"/>
    <s v="GENERAL MEDICAL AND SURGICAL HOSPITALS"/>
    <x v="1"/>
    <x v="116"/>
    <n v="202181.91130000001"/>
    <s v="Central"/>
  </r>
  <r>
    <n v="6277514"/>
    <s v="BAYSIDE COMMUNITY HOSPITAL"/>
    <s v="200 HOSPITAL DRIVE"/>
    <s v="ANAHUAC"/>
    <s v="TX"/>
    <n v="77514"/>
    <s v="CHAMBERS"/>
    <n v="48071"/>
    <s v="GENERAL MEDICAL AND SURGICAL HOSPITALS"/>
    <x v="1"/>
    <x v="117"/>
    <n v="201822.10107999999"/>
    <s v="Central"/>
  </r>
  <r>
    <n v="137479007"/>
    <s v="GOLDEN PLAINS COMMUNITY HOSPITAL"/>
    <s v="100 MEDICAL DRIVE"/>
    <s v="BORGER"/>
    <s v="TX"/>
    <n v="79007"/>
    <s v="HUTCHINSON"/>
    <n v="48233"/>
    <s v="GENERAL MEDICAL AND SURGICAL HOSPITALS"/>
    <x v="2"/>
    <x v="118"/>
    <n v="203110.12113000001"/>
    <s v="Central"/>
  </r>
  <r>
    <n v="19475840"/>
    <s v="FREESTONE MEDICAL CENTER"/>
    <s v="125 NEWMAN STREET"/>
    <s v="FAIRFIELD"/>
    <s v="TX"/>
    <n v="75840"/>
    <s v="FREESTONE"/>
    <n v="48161"/>
    <s v="GENERAL MEDICAL AND SURGICAL HOSPITALS"/>
    <x v="2"/>
    <x v="119"/>
    <n v="192831.01027999999"/>
    <s v="Central"/>
  </r>
  <r>
    <n v="4276020"/>
    <s v="TEXAS HEALTH HARRIS METHODIST HOSPITAL AZLE"/>
    <s v="108 DENVER TRAIL"/>
    <s v="AZLE"/>
    <s v="TX"/>
    <n v="76020"/>
    <s v="TARRANT"/>
    <n v="48439"/>
    <s v="GENERAL MEDICAL AND SURGICAL HOSPITALS"/>
    <x v="2"/>
    <x v="120"/>
    <n v="192281.99809000001"/>
    <s v="Central"/>
  </r>
  <r>
    <n v="15948201"/>
    <s v="DETROIT RECEIVING HOSPITAL &amp; UNIV HEALTH CENTER"/>
    <s v="4201 ST ANTOINE ST, 3M"/>
    <s v="DETROIT"/>
    <s v="MI"/>
    <n v="48201"/>
    <s v="WAYNE"/>
    <n v="26163"/>
    <s v="GENERAL MEDICAL AND SURGICAL HOSPITALS"/>
    <x v="0"/>
    <x v="121"/>
    <n v="403151.33032000001"/>
    <s v="Northeast"/>
  </r>
  <r>
    <n v="11449953"/>
    <s v="ASPIRUS ONTONAGON HOSPITAL, INC"/>
    <s v="601 S SEVENTH ST"/>
    <s v="ONTONAGON"/>
    <s v="MI"/>
    <n v="49953"/>
    <s v="ONTONAGON"/>
    <n v="26131"/>
    <s v="GENERAL MEDICAL AND SURGICAL HOSPITALS"/>
    <x v="2"/>
    <x v="122"/>
    <n v="402085.18050000007"/>
    <s v="Northeast"/>
  </r>
  <r>
    <n v="6548091"/>
    <s v="SOUTHEAST MICHIGAN SURGICAL HOSPITAL"/>
    <s v="21230 DEQUINDRE ROAD"/>
    <s v="WARREN"/>
    <s v="MI"/>
    <n v="48091"/>
    <s v="MACOMB"/>
    <n v="26099"/>
    <s v="SPECIALTY (EXCEPT PSYCHIATRIC AND SUBSTANCE ABUSE) HOSPITALS"/>
    <x v="0"/>
    <x v="123"/>
    <n v="401972.44772999996"/>
    <s v="Northeast"/>
  </r>
  <r>
    <n v="11148341"/>
    <s v="SELECT SPECIALTY HOSPITAL - PONTIAC"/>
    <s v="44405 WOODWARD AVENUE, 8TH FLOOR"/>
    <s v="PONTIAC"/>
    <s v="MI"/>
    <n v="48341"/>
    <s v="OAKLAND"/>
    <n v="26125"/>
    <s v="SPECIALTY (EXCEPT PSYCHIATRIC AND SUBSTANCE ABUSE) HOSPITALS"/>
    <x v="0"/>
    <x v="124"/>
    <n v="401692.49638000003"/>
    <s v="Northeast"/>
  </r>
  <r>
    <n v="17648342"/>
    <s v="PIONEER SPECIALTY HOSPITAL"/>
    <s v="50 NORTH PERRY, 6TH FLOOR"/>
    <s v="PONTIAC"/>
    <s v="MI"/>
    <n v="48342"/>
    <s v="OAKLAND"/>
    <n v="26125"/>
    <s v="SPECIALTY (EXCEPT PSYCHIATRIC AND SUBSTANCE ABUSE) HOSPITALS"/>
    <x v="0"/>
    <x v="125"/>
    <n v="401481.28814000002"/>
    <s v="Northeast"/>
  </r>
  <r>
    <n v="16648234"/>
    <s v="KINDRED HOSPITAL DETROIT"/>
    <s v="4777 E OUTER DRIVE"/>
    <s v="DETROIT"/>
    <s v="MI"/>
    <n v="48234"/>
    <s v="WAYNE"/>
    <n v="26163"/>
    <s v="SPECIALTY (EXCEPT PSYCHIATRIC AND SUBSTANCE ABUSE) HOSPITALS"/>
    <x v="0"/>
    <x v="126"/>
    <n v="401426.16463999997"/>
    <s v="Northeast"/>
  </r>
  <r>
    <n v="10048071"/>
    <s v="DMC SURGERY HOSPITAL"/>
    <s v="30671 STEPHENSON HIGHWAY"/>
    <s v="MADISON HEIGHTS"/>
    <s v="MI"/>
    <n v="48071"/>
    <s v="OAKLAND"/>
    <n v="26125"/>
    <s v="GENERAL MEDICAL AND SURGICAL HOSPITALS"/>
    <x v="2"/>
    <x v="127"/>
    <n v="401401.30549"/>
    <s v="Northeast"/>
  </r>
  <r>
    <n v="16748230"/>
    <s v="SELECT SPECIALTY HOSPITAL - GROSSE POINTE"/>
    <s v="468 CADIEUX RD, 3 NORTHEAST"/>
    <s v="GROSSE POINTE"/>
    <s v="MI"/>
    <n v="48230"/>
    <s v="WAYNE"/>
    <n v="26163"/>
    <s v="EXTENDED CARE HOSPITALS (EXCEPT MENTAL, SUBSTANCE ABUSE)"/>
    <x v="0"/>
    <x v="128"/>
    <n v="401135.14406000002"/>
    <s v="Northeast"/>
  </r>
  <r>
    <n v="15048230"/>
    <s v="BEAUMONT HOSPITAL GROSSE POINTE"/>
    <s v="468 CADIEUX RD"/>
    <s v="GROSSE POINTE"/>
    <s v="MI"/>
    <n v="48230"/>
    <s v="WAYNE"/>
    <n v="26163"/>
    <s v="GENERAL MEDICAL AND SURGICAL HOSPITALS"/>
    <x v="2"/>
    <x v="129"/>
    <n v="401125.40735999995"/>
    <s v="Northeast"/>
  </r>
  <r>
    <n v="17548236"/>
    <s v="HENRY FORD MEDICAL CENTER COTTAGE"/>
    <s v="159 KERCHEVAL AVENUE"/>
    <s v="GROSSE POINTE FARMS"/>
    <s v="MI"/>
    <n v="48236"/>
    <s v="WAYNE"/>
    <n v="26163"/>
    <s v="GENERAL MEDICAL AND SURGICAL HOSPITALS"/>
    <x v="2"/>
    <x v="130"/>
    <n v="400802.88948000007"/>
    <s v="Northeast"/>
  </r>
  <r>
    <n v="1348532"/>
    <s v="SELECT SPECIALTY HOSPITAL - FLINT"/>
    <s v="401 S BALLENGER, 5TH FLOOR"/>
    <s v="FLINT"/>
    <s v="MI"/>
    <n v="48532"/>
    <s v="GENESEE"/>
    <n v="26049"/>
    <s v="SPECIALTY (EXCEPT PSYCHIATRIC AND SUBSTANCE ABUSE) HOSPITALS"/>
    <x v="0"/>
    <x v="131"/>
    <n v="400693.15901999996"/>
    <s v="Northeast"/>
  </r>
  <r>
    <n v="16949601"/>
    <s v="MUNSON HEALTHCARE CADILLAC"/>
    <s v="400 HOBART ST"/>
    <s v="CADILLAC"/>
    <s v="MI"/>
    <n v="49601"/>
    <s v="WEXFORD"/>
    <n v="26165"/>
    <s v="GENERAL MEDICAL AND SURGICAL HOSPITALS"/>
    <x v="2"/>
    <x v="132"/>
    <n v="400198.80787000002"/>
    <s v="Northeast"/>
  </r>
  <r>
    <n v="3848617"/>
    <s v="MIDMICHIGAN MEDICAL CENTER-CLARE"/>
    <s v="703 N MCEWAN ST"/>
    <s v="CLARE"/>
    <s v="MI"/>
    <n v="48617"/>
    <s v="CLARE"/>
    <n v="26035"/>
    <s v="GENERAL MEDICAL AND SURGICAL HOSPITALS"/>
    <x v="2"/>
    <x v="133"/>
    <n v="399866.94229000004"/>
    <s v="Northeast"/>
  </r>
  <r>
    <n v="7248043"/>
    <s v="SELECT SPECIALTY HOSPITAL - MACOMB COUNTY"/>
    <s v="215 NORTH AVE, SUITE 200"/>
    <s v="MOUNT CLEMENS"/>
    <s v="MI"/>
    <n v="48043"/>
    <s v="MACOMB"/>
    <n v="26099"/>
    <s v="SPECIALTY (EXCEPT PSYCHIATRIC AND SUBSTANCE ABUSE) HOSPITALS"/>
    <x v="0"/>
    <x v="134"/>
    <n v="397410.58462999994"/>
    <s v="Northeast"/>
  </r>
  <r>
    <n v="6648043"/>
    <s v="HENRY FORD MACOMB HOSPITAL-MT CLEMENS CAMPUS"/>
    <s v="215 NORTH AVE."/>
    <s v="MOUNT CLEMENS"/>
    <s v="MI"/>
    <n v="48043"/>
    <s v="MACOMB"/>
    <n v="26099"/>
    <s v="GENERAL MEDICAL AND SURGICAL HOSPITALS"/>
    <x v="2"/>
    <x v="135"/>
    <n v="397393.75711000012"/>
    <s v="Northeast"/>
  </r>
  <r>
    <n v="12548602"/>
    <s v="COVENANT MEDICAL CENTER, MICHIGAN"/>
    <s v="515 N. MICHIGAN AVE."/>
    <s v="SAGINAW"/>
    <s v="MI"/>
    <n v="48602"/>
    <s v="SAGINAW"/>
    <n v="26145"/>
    <s v="GENERAL MEDICAL AND SURGICAL HOSPITALS"/>
    <x v="2"/>
    <x v="136"/>
    <n v="397017.40885999997"/>
    <s v="Northeast"/>
  </r>
  <r>
    <n v="17848602"/>
    <s v="SELECT SPECIALTY HOSPITAL - SAGINAW"/>
    <s v="1447 N HARRISON, 7TH &amp; 8TH FLOOR"/>
    <s v="SAGINAW"/>
    <s v="MI"/>
    <n v="48602"/>
    <s v="SAGINAW"/>
    <n v="26145"/>
    <s v="SPECIALTY (EXCEPT PSYCHIATRIC AND SUBSTANCE ABUSE) HOSPITALS"/>
    <x v="0"/>
    <x v="137"/>
    <n v="396848.61948000005"/>
    <s v="Northeast"/>
  </r>
  <r>
    <n v="7415666"/>
    <s v="EXCELA HEALTH FRICK HOSPITAL"/>
    <s v="508 SOUTH CHURCH STREET"/>
    <s v="MOUNT PLEASANT"/>
    <s v="PA"/>
    <n v="15666"/>
    <s v="WESTMORELAND"/>
    <n v="42129"/>
    <s v="GENERAL MEDICAL AND SURGICAL HOSPITALS"/>
    <x v="2"/>
    <x v="138"/>
    <n v="396832.81120000005"/>
    <s v="Northeast"/>
  </r>
  <r>
    <n v="12448602"/>
    <s v="COVENANT MEDICAL CENTER, COOPER"/>
    <s v="700 COOPER"/>
    <s v="SAGINAW"/>
    <s v="MI"/>
    <n v="48602"/>
    <s v="SAGINAW"/>
    <n v="26145"/>
    <s v="GENERAL MEDICAL AND SURGICAL HOSPITALS"/>
    <x v="2"/>
    <x v="139"/>
    <n v="396798.53067000007"/>
    <s v="Northeast"/>
  </r>
  <r>
    <n v="2315217"/>
    <s v="CHILDREN'S INSTITUTE OF PITTSBURGH, THE"/>
    <s v="6301 NORTHUMBERLAND STREET"/>
    <s v="PITTSBURGH"/>
    <s v="PA"/>
    <n v="15217"/>
    <s v="ALLEGHENY"/>
    <n v="42003"/>
    <s v="GENERAL MEDICAL AND SURGICAL HOSPITALS"/>
    <x v="2"/>
    <x v="140"/>
    <n v="396608.22161999997"/>
    <s v="Northeast"/>
  </r>
  <r>
    <n v="18415224"/>
    <s v="CHILDRENS HOME OF PITTSBURGH"/>
    <s v="5324 PENN AVENUE"/>
    <s v="PITTSBURGH"/>
    <s v="PA"/>
    <n v="15224"/>
    <s v="ALLEGHENY"/>
    <n v="42003"/>
    <s v="CHILDREN'S HOSPITALS, SPECIALTY (EXCEPT PSYCHIATRIC, SUBSTANCE ABUSE)"/>
    <x v="2"/>
    <x v="141"/>
    <n v="396495.29514999996"/>
    <s v="Northeast"/>
  </r>
  <r>
    <n v="61"/>
    <s v="ST MARY'S OF MICHIGAN-TOWNE CTR"/>
    <s v="4599 TOWNE CENTRE RD"/>
    <s v="SAGINAW"/>
    <s v="MI"/>
    <n v="48604"/>
    <s v="SAGINAW"/>
    <n v="26145"/>
    <s v="GENERAL MEDICAL AND SURGICAL HOSPITALS"/>
    <x v="2"/>
    <x v="142"/>
    <n v="396253.7648"/>
    <s v="Northeast"/>
  </r>
  <r>
    <n v="23615221"/>
    <s v="LIFECARE BEHAVIORAL HEALTH HOSPITAL"/>
    <s v="225 PENN AVENUE"/>
    <s v="PITTSBURGH"/>
    <s v="PA"/>
    <n v="15221"/>
    <s v="ALLEGHENY"/>
    <n v="42003"/>
    <s v="SPECIALTY (EXCEPT PSYCHIATRIC AND SUBSTANCE ABUSE) HOSPITALS"/>
    <x v="0"/>
    <x v="143"/>
    <n v="396243.46019000001"/>
    <s v="Northeast"/>
  </r>
  <r>
    <n v="20415237"/>
    <s v="UPMC PASSAVANT"/>
    <s v="9100 BABCOCK BOULEVARD"/>
    <s v="PITTSBURGH"/>
    <s v="PA"/>
    <n v="15237"/>
    <s v="ALLEGHENY"/>
    <n v="42003"/>
    <s v="GENERAL MEDICAL AND SURGICAL HOSPITALS"/>
    <x v="2"/>
    <x v="144"/>
    <n v="395749.75418000005"/>
    <s v="Northeast"/>
  </r>
  <r>
    <n v="12815215"/>
    <s v="VA MEDICAL CENTER - H.J. HEINZ CAMPUS"/>
    <s v="1010 DELAFIELD RD"/>
    <s v="PITTSBURGH"/>
    <s v="PA"/>
    <n v="15215"/>
    <s v="ALLEGHENY"/>
    <n v="42003"/>
    <s v="GENERAL MEDICAL AND SURGICAL HOSPITALS"/>
    <x v="1"/>
    <x v="145"/>
    <n v="395485.67353999999"/>
    <s v="Northeast"/>
  </r>
  <r>
    <n v="4521502"/>
    <s v="WESTERN MARYLAND REGIONAL MEDICAL CENTER"/>
    <s v="12500 WILLOWBROOK ROAD"/>
    <s v="CUMBERLAND"/>
    <s v="MD"/>
    <n v="21502"/>
    <s v="ALLEGANY"/>
    <n v="24001"/>
    <s v="GENERAL MEDICAL AND SURGICAL HOSPITALS"/>
    <x v="2"/>
    <x v="146"/>
    <n v="394964.71600999997"/>
    <s v="Northeast"/>
  </r>
  <r>
    <n v="16415146"/>
    <s v="LIFECARE HOSPITALS OF PITTSBURGH - MONROEVILLE"/>
    <s v="2380 MCGINLEY ROAD"/>
    <s v="MONROEVILLE"/>
    <s v="PA"/>
    <n v="15146"/>
    <s v="ALLEGHENY"/>
    <n v="42003"/>
    <s v="EXTENDED CARE HOSPITALS (EXCEPT MENTAL, SUBSTANCE ABUSE)"/>
    <x v="0"/>
    <x v="147"/>
    <n v="394938.20842000004"/>
    <s v="Northeast"/>
  </r>
  <r>
    <n v="1949946"/>
    <s v="BARAGA COUNTY MEMORIAL HOSPITAL"/>
    <s v="18341 US HIGHWAY 41"/>
    <s v="L' ANSE"/>
    <s v="MI"/>
    <n v="49946"/>
    <s v="BARAGA"/>
    <n v="26013"/>
    <s v="GENERAL MEDICAL AND SURGICAL HOSPITALS"/>
    <x v="1"/>
    <x v="148"/>
    <n v="394502.17797000008"/>
    <s v="Northeast"/>
  </r>
  <r>
    <n v="4648624"/>
    <s v="MIDMICHIGAN MEDICAL CENTER-GLADWIN"/>
    <s v="515 QUARTER STREET"/>
    <s v="GLADWIN"/>
    <s v="MI"/>
    <n v="48624"/>
    <s v="GLADWIN"/>
    <n v="26051"/>
    <s v="GENERAL MEDICAL AND SURGICAL HOSPITALS"/>
    <x v="2"/>
    <x v="149"/>
    <n v="394409.63732999994"/>
    <s v="Northeast"/>
  </r>
  <r>
    <n v="2448706"/>
    <s v="MCLAREN BAY SPECIAL CARE HOSPITAL"/>
    <s v="3250 E MIDLAND RD, SUITE 1"/>
    <s v="BAY CITY"/>
    <s v="MI"/>
    <n v="48706"/>
    <s v="BAY"/>
    <n v="26017"/>
    <s v="SPECIALTY (EXCEPT PSYCHIATRIC AND SUBSTANCE ABUSE) HOSPITALS"/>
    <x v="2"/>
    <x v="150"/>
    <n v="393860.59573999996"/>
    <s v="Northeast"/>
  </r>
  <r>
    <n v="2148708"/>
    <s v="MCLAREN BAY REGION"/>
    <s v="1900 COLUMBUS AVE"/>
    <s v="BAY CITY"/>
    <s v="MI"/>
    <n v="48708"/>
    <s v="BAY"/>
    <n v="26017"/>
    <s v="GENERAL MEDICAL AND SURGICAL HOSPITALS"/>
    <x v="2"/>
    <x v="151"/>
    <n v="393424.98520999996"/>
    <s v="Northeast"/>
  </r>
  <r>
    <n v="25515065"/>
    <s v="ALLEGHENY VALLEY HOSPITAL"/>
    <s v="1301 CARLISLE STREET"/>
    <s v="NATRONA HEIGHTS"/>
    <s v="PA"/>
    <n v="15065"/>
    <s v="ALLEGHENY"/>
    <n v="42003"/>
    <s v="GENERAL MEDICAL AND SURGICAL HOSPITALS"/>
    <x v="2"/>
    <x v="152"/>
    <n v="392005.38014000014"/>
    <s v="Northeast"/>
  </r>
  <r>
    <n v="5949646"/>
    <s v="KALKASKA MEMORIAL HEALTH CENTER"/>
    <s v="419 S CORAL"/>
    <s v="KALKASKA"/>
    <s v="MI"/>
    <n v="49646"/>
    <s v="KALKASKA"/>
    <n v="26079"/>
    <s v="GENERAL MEDICAL AND SURGICAL HOSPITALS"/>
    <x v="1"/>
    <x v="153"/>
    <n v="390335.50832000014"/>
    <s v="Northeast"/>
  </r>
  <r>
    <n v="7849849"/>
    <s v="BELL MEMORIAL HOSPITAL"/>
    <s v="901 LAKESHORE DRIVE"/>
    <s v="ISHPEMING"/>
    <s v="MI"/>
    <n v="49849"/>
    <s v="MARQUETTE"/>
    <n v="26103"/>
    <s v="GENERAL MEDICAL AND SURGICAL HOSPITALS"/>
    <x v="2"/>
    <x v="154"/>
    <n v="389939.16533999995"/>
    <s v="Northeast"/>
  </r>
  <r>
    <n v="2520744"/>
    <s v="FORT WASHINGTON HOSPITAL"/>
    <s v="11711 LIVINGSTON ROAD"/>
    <s v="FORT WASHINGTON"/>
    <s v="MD"/>
    <n v="20744"/>
    <s v="PRINCE GEORGE'S"/>
    <n v="24033"/>
    <s v="GENERAL MEDICAL AND SURGICAL HOSPITALS"/>
    <x v="2"/>
    <x v="155"/>
    <n v="388792.34976999991"/>
    <s v="Northeast"/>
  </r>
  <r>
    <n v="13448453"/>
    <s v="MARLETTE REGIONAL HOSPITAL"/>
    <s v="2770 MAIN STREET"/>
    <s v="MARLETTE"/>
    <s v="MI"/>
    <n v="48453"/>
    <s v="SANILAC"/>
    <n v="26151"/>
    <s v="GENERAL MEDICAL AND SURGICAL HOSPITALS"/>
    <x v="2"/>
    <x v="156"/>
    <n v="388578.39737000002"/>
    <s v="Northeast"/>
  </r>
  <r>
    <n v="1748658"/>
    <s v="ASCENSION STANDISH COMMUNITY HOSPITAL"/>
    <s v="805 W CEDAR ST"/>
    <s v="STANDISH"/>
    <s v="MI"/>
    <n v="48658"/>
    <s v="ARENAC"/>
    <n v="26011"/>
    <s v="GENERAL MEDICAL AND SURGICAL HOSPITALS"/>
    <x v="2"/>
    <x v="157"/>
    <n v="388477.41615000006"/>
    <s v="Northeast"/>
  </r>
  <r>
    <n v="17716201"/>
    <s v="ACMH HOSPITAL"/>
    <s v="ONE NOLTE DRIVE"/>
    <s v="KITTANNING"/>
    <s v="PA"/>
    <n v="16201"/>
    <s v="ARMSTRONG"/>
    <n v="42005"/>
    <s v="GENERAL MEDICAL AND SURGICAL HOSPITALS"/>
    <x v="2"/>
    <x v="158"/>
    <n v="387261.61547999998"/>
    <s v="Northeast"/>
  </r>
  <r>
    <n v="103720735"/>
    <s v="MEDSTAR SOUTHERN MARYLAND HOSPITAL CENTER"/>
    <s v="7503 SURRATTS ROAD"/>
    <s v="CLINTON"/>
    <s v="MD"/>
    <n v="20735"/>
    <s v="PRINCE GEORGE'S"/>
    <n v="24033"/>
    <s v="GENERAL MEDICAL AND SURGICAL HOSPITALS"/>
    <x v="2"/>
    <x v="159"/>
    <n v="387212.02204999997"/>
    <s v="Northeast"/>
  </r>
  <r>
    <n v="320016"/>
    <s v="SIBLEY MEMORIAL HOSPITAL"/>
    <s v="5255 LOUGHBORO ROAD NW"/>
    <s v="WASHINGTON"/>
    <s v="DC"/>
    <n v="20016"/>
    <s v="DISTRICT OF COLUMBIA"/>
    <n v="11001"/>
    <s v="GENERAL MEDICAL AND SURGICAL HOSPITALS"/>
    <x v="2"/>
    <x v="160"/>
    <n v="387122.13475000003"/>
    <s v="Northeast"/>
  </r>
  <r>
    <n v="12748060"/>
    <s v="LAKE HURON MEDICAL CENTER"/>
    <s v="2601 ELECTRIC AVENUE"/>
    <s v="PORT HURON"/>
    <s v="MI"/>
    <n v="48060"/>
    <s v="ST. CLAIR"/>
    <n v="26147"/>
    <s v="GENERAL MEDICAL AND SURGICAL HOSPITALS"/>
    <x v="2"/>
    <x v="161"/>
    <n v="387117.47504000011"/>
    <s v="Northeast"/>
  </r>
  <r>
    <n v="75420007"/>
    <s v="MEDSTAR-GEORGETOWN UNIVERSITY MEDICAL CENTER"/>
    <s v="3800 RESERVOIR ROAD, NW"/>
    <s v="WASHINGTON"/>
    <s v="DC"/>
    <n v="20007"/>
    <s v="DISTRICT OF COLUMBIA"/>
    <n v="11001"/>
    <s v="GENERAL MEDICAL AND SURGICAL HOSPITALS"/>
    <x v="3"/>
    <x v="162"/>
    <n v="387090.98728000012"/>
    <s v="Northeast"/>
  </r>
  <r>
    <n v="1520032"/>
    <s v="SAINT ELIZABETHS HOSPITAL"/>
    <s v="1100 ALABAMA AVENUE SE"/>
    <s v="WASHINGTON"/>
    <s v="DC"/>
    <n v="20032"/>
    <s v="DISTRICT OF COLUMBIA"/>
    <n v="11001"/>
    <s v="GENERAL MEDICAL AND SURGICAL HOSPITALS"/>
    <x v="1"/>
    <x v="163"/>
    <n v="387038.14790000004"/>
    <s v="Northeast"/>
  </r>
  <r>
    <n v="1220037"/>
    <s v="GEORGE WASHINGTON UNIVERSITY HOSPITAL"/>
    <s v="900 23RD STREET NW"/>
    <s v="WASHINGTON"/>
    <s v="DC"/>
    <n v="20037"/>
    <s v="DISTRICT OF COLUMBIA"/>
    <n v="11001"/>
    <s v="GENERAL MEDICAL AND SURGICAL HOSPITALS"/>
    <x v="3"/>
    <x v="164"/>
    <n v="386969.14319000003"/>
    <s v="Northeast"/>
  </r>
  <r>
    <n v="1620002"/>
    <s v="BRIDGEPOINT HOSPITAL CAPITOL HILL"/>
    <s v="700 CONSTITUTION AVENUE NE"/>
    <s v="WASHINGTON"/>
    <s v="DC"/>
    <n v="20002"/>
    <s v="DISTRICT OF COLUMBIA"/>
    <n v="11001"/>
    <s v="GENERAL MEDICAL AND SURGICAL HOSPITALS"/>
    <x v="0"/>
    <x v="165"/>
    <n v="386479.5238400001"/>
    <s v="Northeast"/>
  </r>
  <r>
    <n v="3221817"/>
    <s v="EDWARD MCCREADY MEMORIAL HOSPITAL"/>
    <s v="201 HALL HIGHWAY"/>
    <s v="CRISFIELD"/>
    <s v="MD"/>
    <n v="21817"/>
    <s v="SOMERSET"/>
    <n v="24039"/>
    <s v="GENERAL MEDICAL AND SURGICAL HOSPITALS"/>
    <x v="2"/>
    <x v="166"/>
    <n v="386478.69516"/>
    <s v="Northeast"/>
  </r>
  <r>
    <n v="8849913"/>
    <s v="ASPIRUS KEWEENAW HOSPITAL"/>
    <s v="205 OSCEOLA"/>
    <s v="LAURIUM"/>
    <s v="MI"/>
    <n v="49913"/>
    <s v="HOUGHTON"/>
    <n v="26061"/>
    <s v="GENERAL MEDICAL AND SURGICAL HOSPITALS"/>
    <x v="2"/>
    <x v="167"/>
    <n v="386434.84469999996"/>
    <s v="Northeast"/>
  </r>
  <r>
    <n v="620010"/>
    <s v="MEDSTAR WASHINGTON HOSPITAL CENTER"/>
    <s v="110 IRVING STREET NW"/>
    <s v="WASHINGTON"/>
    <s v="DC"/>
    <n v="20010"/>
    <s v="DISTRICT OF COLUMBIA"/>
    <n v="11001"/>
    <s v="GENERAL MEDICAL AND SURGICAL HOSPITALS"/>
    <x v="2"/>
    <x v="168"/>
    <n v="386174.29306999996"/>
    <s v="Northeast"/>
  </r>
  <r>
    <n v="103520850"/>
    <s v="ADVENTIST REHABILITATION HOSPITAL OF MARYLAND"/>
    <s v="9909 MEDICAL CENTER DRIVE"/>
    <s v="ROCKVILLE"/>
    <s v="MD"/>
    <n v="20850"/>
    <s v="MONTGOMERY"/>
    <n v="24031"/>
    <s v="REHABILITATION HOSPITALS (EXCEPT ALCOHOLISM, DRUG ADDICTION)"/>
    <x v="2"/>
    <x v="169"/>
    <n v="385813.59436999995"/>
    <s v="Northeast"/>
  </r>
  <r>
    <n v="103020850"/>
    <s v="ADVENTIST HEALTHCARE SHADY GROVE MEDICAL CENTER"/>
    <s v="9901 MEDICAL CENTER DRIVE"/>
    <s v="ROCKVILLE"/>
    <s v="MD"/>
    <n v="20850"/>
    <s v="MONTGOMERY"/>
    <n v="24031"/>
    <s v="GENERAL MEDICAL AND SURGICAL HOSPITALS"/>
    <x v="2"/>
    <x v="170"/>
    <n v="385793.47768000013"/>
    <s v="Northeast"/>
  </r>
  <r>
    <n v="1520850"/>
    <s v="ADVENTIST HEALTHCARE BEHAVIORAL HEALTH &amp; WELLNESS"/>
    <s v="14901 BROSCHART ROAD"/>
    <s v="ROCKVILLE"/>
    <s v="MD"/>
    <n v="20850"/>
    <s v="MONTGOMERY"/>
    <n v="24031"/>
    <s v="GENERAL MEDICAL AND SURGICAL HOSPITALS"/>
    <x v="2"/>
    <x v="171"/>
    <n v="385776.25210999994"/>
    <s v="Northeast"/>
  </r>
  <r>
    <n v="13748726"/>
    <s v="HILLS &amp; DALES GENERAL HOSPITAL"/>
    <s v="4675 HILL STREET"/>
    <s v="CASS CITY"/>
    <s v="MI"/>
    <n v="48726"/>
    <s v="TUSCOLA"/>
    <n v="26157"/>
    <s v="GENERAL MEDICAL AND SURGICAL HOSPITALS"/>
    <x v="2"/>
    <x v="172"/>
    <n v="385545.39844000002"/>
    <s v="Northeast"/>
  </r>
  <r>
    <n v="103120912"/>
    <s v="ADVENTIST HEALTHCARE WASHINGTON ADVENTIST HOSPITAL"/>
    <s v="7600 CARROLL AVENUE"/>
    <s v="TAKOMA PARK"/>
    <s v="MD"/>
    <n v="20912"/>
    <s v="MONTGOMERY"/>
    <n v="24031"/>
    <s v="GENERAL MEDICAL AND SURGICAL HOSPITALS"/>
    <x v="2"/>
    <x v="173"/>
    <n v="385219.08042999997"/>
    <s v="Northeast"/>
  </r>
  <r>
    <n v="1920910"/>
    <s v="HOLY CROSS HOSPITAL"/>
    <s v="1500 FOREST GLEN ROAD"/>
    <s v="SILVER SPRING"/>
    <s v="MD"/>
    <n v="20910"/>
    <s v="MONTGOMERY"/>
    <n v="24031"/>
    <s v="GENERAL MEDICAL AND SURGICAL HOSPITALS"/>
    <x v="2"/>
    <x v="174"/>
    <n v="385179.82055999991"/>
    <s v="Northeast"/>
  </r>
  <r>
    <n v="104420876"/>
    <s v="HOLY CROSS GERMANTOWN HOSPITAL"/>
    <s v="19801 OBSERVATION DRIVE"/>
    <s v="GERMANTOWN"/>
    <s v="MD"/>
    <n v="20876"/>
    <s v="MONTGOMERY"/>
    <n v="24031"/>
    <s v="GENERAL MEDICAL AND SURGICAL HOSPITALS"/>
    <x v="0"/>
    <x v="175"/>
    <n v="385086.71486999991"/>
    <s v="Northeast"/>
  </r>
  <r>
    <n v="13348471"/>
    <s v="MCKENZIE MEMORIAL HOSPITAL"/>
    <s v="120 DELAWARE STREET"/>
    <s v="SANDUSKY"/>
    <s v="MI"/>
    <n v="48471"/>
    <s v="SANILAC"/>
    <n v="26151"/>
    <s v="GENERAL MEDICAL AND SURGICAL HOSPITALS"/>
    <x v="2"/>
    <x v="176"/>
    <n v="384417.69878999999"/>
    <s v="Northeast"/>
  </r>
  <r>
    <n v="3521742"/>
    <s v="MERITUS MEDICAL CENTER"/>
    <s v="11116 MEDICAL CAMPUS ROAD"/>
    <s v="HAGERSTOWN"/>
    <s v="MD"/>
    <n v="21742"/>
    <s v="WASHINGTON"/>
    <n v="24043"/>
    <s v="GENERAL MEDICAL AND SURGICAL HOSPITALS"/>
    <x v="2"/>
    <x v="177"/>
    <n v="383639.20492000005"/>
    <s v="Northeast"/>
  </r>
  <r>
    <n v="6221701"/>
    <s v="FREDERICK MEMORIAL HOSPITAL"/>
    <s v="400 WEST SEVENTH ST"/>
    <s v="FREDERICK"/>
    <s v="MD"/>
    <n v="21701"/>
    <s v="FREDERICK"/>
    <n v="24021"/>
    <s v="GENERAL MEDICAL AND SURGICAL HOSPITALS"/>
    <x v="2"/>
    <x v="178"/>
    <n v="383536.50371999992"/>
    <s v="Northeast"/>
  </r>
  <r>
    <n v="17749854"/>
    <s v="SCHOOLCRAFT MEMORIAL HOSPITAL"/>
    <s v="7870W US HWY 2"/>
    <s v="MANISTIQUE"/>
    <s v="MI"/>
    <n v="49854"/>
    <s v="SCHOOLCRAFT"/>
    <n v="26153"/>
    <s v="GENERAL MEDICAL AND SURGICAL HOSPITALS"/>
    <x v="2"/>
    <x v="179"/>
    <n v="383240.81073999999"/>
    <s v="Northeast"/>
  </r>
  <r>
    <n v="1848755"/>
    <s v="SCHEURER HOSPITAL"/>
    <s v="170 N CASEVILLE RD"/>
    <s v="PIGEON"/>
    <s v="MI"/>
    <n v="48755"/>
    <s v="HURON"/>
    <n v="26063"/>
    <s v="GENERAL MEDICAL AND SURGICAL HOSPITALS"/>
    <x v="2"/>
    <x v="180"/>
    <n v="383066.75467999995"/>
    <s v="Northeast"/>
  </r>
  <r>
    <n v="13549854"/>
    <s v="SCHOOLCRAFT MEMORIAL HOSPITAL"/>
    <s v="500 MAIN ST"/>
    <s v="MANISTIQUE"/>
    <s v="MI"/>
    <n v="49854"/>
    <s v="SCHOOLCRAFT"/>
    <n v="26153"/>
    <s v="GENERAL MEDICAL AND SURGICAL HOSPITALS"/>
    <x v="2"/>
    <x v="181"/>
    <n v="382647.64095000003"/>
    <s v="Northeast"/>
  </r>
  <r>
    <n v="949720"/>
    <s v="MUNSON HEALTHCARE CHARLEVOIX HOSPITAL"/>
    <s v="14700 LAKESHORE DRIVE"/>
    <s v="CHARLEVOIX"/>
    <s v="MI"/>
    <n v="49720"/>
    <s v="CHARLEVOIX"/>
    <n v="26029"/>
    <s v="GENERAL MEDICAL AND SURGICAL HOSPITALS"/>
    <x v="2"/>
    <x v="182"/>
    <n v="382153.38961000007"/>
    <s v="Northeast"/>
  </r>
  <r>
    <n v="3421740"/>
    <s v="BROOK LANE HEALTH SERVICES"/>
    <s v="13218 BROOK LANE DRIVE"/>
    <s v="HAGERSTOWN"/>
    <s v="MD"/>
    <n v="21740"/>
    <s v="WASHINGTON"/>
    <n v="24043"/>
    <s v="GENERAL MEDICAL AND SURGICAL HOSPITALS"/>
    <x v="2"/>
    <x v="183"/>
    <n v="382045.78668000008"/>
    <s v="Northeast"/>
  </r>
  <r>
    <n v="13248427"/>
    <s v="DECKERVILLE COMMUNITY HOSPITAL"/>
    <s v="3559 PINE ST"/>
    <s v="DECKERVILLE"/>
    <s v="MI"/>
    <n v="48427"/>
    <s v="SANILAC"/>
    <n v="26151"/>
    <s v="GENERAL MEDICAL AND SURGICAL HOSPITALS"/>
    <x v="2"/>
    <x v="184"/>
    <n v="381722.88974000001"/>
    <s v="Northeast"/>
  </r>
  <r>
    <n v="6121613"/>
    <s v="EASTERN SHORE HOSPITAL CENTER"/>
    <s v="POST OFFICE BOX 800"/>
    <s v="CAMBRIDGE"/>
    <s v="MD"/>
    <n v="21613"/>
    <s v="DORCHESTER"/>
    <n v="24019"/>
    <s v="GENERAL MEDICAL AND SURGICAL HOSPITALS"/>
    <x v="1"/>
    <x v="185"/>
    <n v="381147.12293999997"/>
    <s v="Northeast"/>
  </r>
  <r>
    <n v="10416673"/>
    <s v="CONEMAUGH NASON MEDICAL CENTER"/>
    <s v="105 NASON DRIVE"/>
    <s v="ROARING SPRING"/>
    <s v="PA"/>
    <n v="16673"/>
    <s v="BLAIR"/>
    <n v="42013"/>
    <s v="GENERAL MEDICAL AND SURGICAL HOSPITALS"/>
    <x v="2"/>
    <x v="186"/>
    <n v="381084.31434999994"/>
    <s v="Northeast"/>
  </r>
  <r>
    <n v="6021613"/>
    <s v="ACH BEHAVIORAL HEALTH AND WELLNESS SERVICES"/>
    <s v="821 FIELDCREST DRIVE"/>
    <s v="CAMBRIDGE"/>
    <s v="MD"/>
    <n v="21613"/>
    <s v="DORCHESTER"/>
    <n v="24019"/>
    <s v="GENERAL MEDICAL AND SURGICAL HOSPITALS"/>
    <x v="2"/>
    <x v="187"/>
    <n v="380939.82348999986"/>
    <s v="Northeast"/>
  </r>
  <r>
    <n v="4621401"/>
    <s v="ANNE ARUNDEL MEDICAL CENTER"/>
    <s v="2001 MEDICAL PARKWAY"/>
    <s v="ANNAPOLIS"/>
    <s v="MD"/>
    <n v="21401"/>
    <s v="ANNE ARUNDEL"/>
    <n v="24003"/>
    <s v="GENERAL MEDICAL AND SURGICAL HOSPITALS"/>
    <x v="2"/>
    <x v="188"/>
    <n v="379956.53198000009"/>
    <s v="Northeast"/>
  </r>
  <r>
    <n v="11649735"/>
    <s v="OTSEGO MEMORIAL HOSPITAL"/>
    <s v="825 N CENTER AVE"/>
    <s v="GAYLORD"/>
    <s v="MI"/>
    <n v="49735"/>
    <s v="OTSEGO"/>
    <n v="26137"/>
    <s v="GENERAL MEDICAL AND SURGICAL HOSPITALS"/>
    <x v="2"/>
    <x v="189"/>
    <n v="379888.39836999995"/>
    <s v="Northeast"/>
  </r>
  <r>
    <n v="4116214"/>
    <s v="CLARION HOSPITAL"/>
    <s v="ONE HOSPITAL DRIVE"/>
    <s v="CLARION"/>
    <s v="PA"/>
    <n v="16214"/>
    <s v="CLARION"/>
    <n v="42031"/>
    <s v="GENERAL MEDICAL AND SURGICAL HOSPITALS"/>
    <x v="2"/>
    <x v="190"/>
    <n v="379780.6152399999"/>
    <s v="Northeast"/>
  </r>
  <r>
    <n v="1549862"/>
    <s v="MUNISING MEMORIAL HOSPITAL"/>
    <s v="1500 SAND POINT RD"/>
    <s v="MUNISING"/>
    <s v="MI"/>
    <n v="49862"/>
    <s v="ALGER"/>
    <n v="26003"/>
    <s v="GENERAL MEDICAL AND SURGICAL HOSPITALS"/>
    <x v="2"/>
    <x v="191"/>
    <n v="379430.84244000009"/>
    <s v="Northeast"/>
  </r>
  <r>
    <n v="103821061"/>
    <s v="UNIVERITY OF MD BALTIMORE WASHINGTON MEDICAL CENTER"/>
    <s v="301 HOSPITAL DRIVE"/>
    <s v="GLEN BURNIE"/>
    <s v="MD"/>
    <n v="21061"/>
    <s v="ANNE ARUNDEL"/>
    <n v="24003"/>
    <s v="GENERAL MEDICAL AND SURGICAL HOSPITALS"/>
    <x v="0"/>
    <x v="192"/>
    <n v="378824.94181999995"/>
    <s v="Northeast"/>
  </r>
  <r>
    <n v="6521228"/>
    <s v="SPRING GROVE HOSPITAL CENTER"/>
    <s v="55 WADE AVENUE"/>
    <s v="CATONSVILLE"/>
    <s v="MD"/>
    <n v="21228"/>
    <s v="BALTIMORE"/>
    <n v="24005"/>
    <s v="GENERAL MEDICAL AND SURGICAL HOSPITALS"/>
    <x v="1"/>
    <x v="193"/>
    <n v="378105.23465999996"/>
    <s v="Northeast"/>
  </r>
  <r>
    <n v="4549770"/>
    <s v="MCLAREN NORTHERN MICHIGAN"/>
    <s v="416 CONNABLE AVE"/>
    <s v="PETOSKEY"/>
    <s v="MI"/>
    <n v="49770"/>
    <s v="EMMET"/>
    <n v="26047"/>
    <s v="GENERAL MEDICAL AND SURGICAL HOSPITALS"/>
    <x v="2"/>
    <x v="194"/>
    <n v="377843.44442999997"/>
    <s v="Northeast"/>
  </r>
  <r>
    <n v="4021801"/>
    <s v="ENCOMPASS HEALTH REHAB HOSPITAL OF SALISBURY"/>
    <s v="220 TILGHMAN ROAD"/>
    <s v="SALISBURY"/>
    <s v="MD"/>
    <n v="21801"/>
    <s v="WICOMICO"/>
    <n v="24045"/>
    <s v="GENERAL MEDICAL AND SURGICAL HOSPITALS"/>
    <x v="0"/>
    <x v="195"/>
    <n v="377831.50010999991"/>
    <s v="Northeast"/>
  </r>
  <r>
    <n v="103221207"/>
    <s v="UNIV OF MD REHABILITATION &amp; ORTHOPAEDIC INSTITUTE"/>
    <s v="2200 KERNAN DRIVE"/>
    <s v="BALTIMORE"/>
    <s v="MD"/>
    <n v="21207"/>
    <s v="BALTIMORE CITY"/>
    <n v="24510"/>
    <s v="ORTHOPEDIC HOSPITALS"/>
    <x v="0"/>
    <x v="196"/>
    <n v="377237.56543000008"/>
    <s v="Northeast"/>
  </r>
  <r>
    <n v="721223"/>
    <s v="GRACE MEDICAL CENTER"/>
    <s v="2000 W BALTIMORE STREET"/>
    <s v="BALTIMORE"/>
    <s v="MD"/>
    <n v="21223"/>
    <s v="BALTIMORE CITY"/>
    <n v="24510"/>
    <s v="GENERAL MEDICAL AND SURGICAL HOSPITALS"/>
    <x v="2"/>
    <x v="197"/>
    <n v="376949.65397999994"/>
    <s v="Northeast"/>
  </r>
  <r>
    <n v="4121201"/>
    <s v="UNIVERSITY OF MARYLAND MEDICAL CENTER"/>
    <s v="22 S GREENE ST"/>
    <s v="BALTIMORE"/>
    <s v="MD"/>
    <n v="21201"/>
    <s v="BALTIMORE CITY"/>
    <n v="24510"/>
    <s v="GENERAL MEDICAL AND SURGICAL HOSPITALS"/>
    <x v="3"/>
    <x v="198"/>
    <n v="376685.1422200001"/>
    <s v="Northeast"/>
  </r>
  <r>
    <n v="2321202"/>
    <s v="MERCY MEDICAL CENTER"/>
    <s v="301 ST PAUL PLACE"/>
    <s v="BALTIMORE"/>
    <s v="MD"/>
    <n v="21202"/>
    <s v="BALTIMORE CITY"/>
    <n v="24510"/>
    <s v="GENERAL MEDICAL AND SURGICAL HOSPITALS"/>
    <x v="2"/>
    <x v="199"/>
    <n v="376478.99116999999"/>
    <s v="Northeast"/>
  </r>
  <r>
    <n v="13716354"/>
    <s v="TITUSVILLE AREA HOSPITAL"/>
    <s v="406 WEST OAK STREET"/>
    <s v="TITUSVILLE"/>
    <s v="PA"/>
    <n v="16354"/>
    <s v="CRAWFORD"/>
    <n v="42039"/>
    <s v="GENERAL MEDICAL AND SURGICAL HOSPITALS"/>
    <x v="2"/>
    <x v="200"/>
    <n v="376365.24526000005"/>
    <s v="Northeast"/>
  </r>
  <r>
    <n v="921287"/>
    <s v="JOHNS HOPKINS HOSPITAL"/>
    <s v="600 NORTH WOLFE STREET"/>
    <s v="BALTIMORE"/>
    <s v="MD"/>
    <n v="21287"/>
    <s v="BALTIMORE CITY"/>
    <n v="24510"/>
    <s v="GENERAL MEDICAL AND SURGICAL HOSPITALS"/>
    <x v="2"/>
    <x v="201"/>
    <n v="376200.35513000004"/>
    <s v="Northeast"/>
  </r>
  <r>
    <n v="3721215"/>
    <s v="SINAI HOSPITAL OF BALTIMORE"/>
    <s v="2401 WEST BELVEDERE AVE"/>
    <s v="BALTIMORE"/>
    <s v="MD"/>
    <n v="21215"/>
    <s v="BALTIMORE CITY"/>
    <n v="24510"/>
    <s v="GENERAL MEDICAL AND SURGICAL HOSPITALS"/>
    <x v="2"/>
    <x v="202"/>
    <n v="376172.25781000004"/>
    <s v="Northeast"/>
  </r>
  <r>
    <n v="1021205"/>
    <s v="KENNEDY KREIGER INSTITUTE"/>
    <s v="707 N BROADWAY"/>
    <s v="BALTIMORE"/>
    <s v="MD"/>
    <n v="21205"/>
    <s v="BALTIMORE CITY"/>
    <n v="24510"/>
    <s v="GENERAL MEDICAL AND SURGICAL HOSPITALS"/>
    <x v="2"/>
    <x v="203"/>
    <n v="376164.14546999987"/>
    <s v="Northeast"/>
  </r>
  <r>
    <n v="4821224"/>
    <s v="JOHNS HOPKINS BAYVIEW MEDICAL CENTER"/>
    <s v="4940 EASTERN AVENUE"/>
    <s v="BALTIMORE"/>
    <s v="MD"/>
    <n v="21224"/>
    <s v="BALTIMORE CITY"/>
    <n v="24510"/>
    <s v="GENERAL MEDICAL AND SURGICAL HOSPITALS"/>
    <x v="2"/>
    <x v="204"/>
    <n v="375775.3608599999"/>
    <s v="Northeast"/>
  </r>
  <r>
    <n v="13116505"/>
    <s v="SHRINERS HOSPITALS FOR CHILDREN - ERIE"/>
    <s v="1645 WEST 8TH STREET"/>
    <s v="ERIE"/>
    <s v="PA"/>
    <n v="16505"/>
    <s v="ERIE"/>
    <n v="42049"/>
    <s v="GENERAL MEDICAL AND SURGICAL HOSPITALS"/>
    <x v="2"/>
    <x v="205"/>
    <n v="374099.49011000001"/>
    <s v="Northeast"/>
  </r>
  <r>
    <n v="4915801"/>
    <s v="PENN HIGHLANDS DUBOIS"/>
    <s v="100 HOSPITAL AVENUE, PO BOX 447"/>
    <s v="DUBOIS"/>
    <s v="PA"/>
    <n v="15801"/>
    <s v="CLEARFIELD"/>
    <n v="42033"/>
    <s v="GENERAL MEDICAL AND SURGICAL HOSPITALS"/>
    <x v="2"/>
    <x v="206"/>
    <n v="373989.63250000001"/>
    <s v="Northeast"/>
  </r>
  <r>
    <n v="7017331"/>
    <s v="UPMC HANOVER"/>
    <s v="300 HIGHLAND AVENUE"/>
    <s v="HANOVER"/>
    <s v="PA"/>
    <n v="17331"/>
    <s v="YORK"/>
    <n v="42133"/>
    <s v="GENERAL MEDICAL AND SURGICAL HOSPITALS"/>
    <x v="2"/>
    <x v="207"/>
    <n v="373153.42427000002"/>
    <s v="Northeast"/>
  </r>
  <r>
    <n v="3416407"/>
    <s v="CORRY MEMORIAL HOSPITAL"/>
    <s v="612 WEST SMITH STREET"/>
    <s v="CORRY"/>
    <s v="PA"/>
    <n v="16407"/>
    <s v="ERIE"/>
    <n v="42049"/>
    <s v="GENERAL MEDICAL AND SURGICAL HOSPITALS"/>
    <x v="2"/>
    <x v="208"/>
    <n v="371727.26137999992"/>
    <s v="Northeast"/>
  </r>
  <r>
    <n v="18216830"/>
    <s v="PENN HIGHLANDS CLEARFIELD"/>
    <s v="809 TURNPIKE AVENUE, PO BOX 992"/>
    <s v="CLEARFIELD"/>
    <s v="PA"/>
    <n v="16830"/>
    <s v="CLEARFIELD"/>
    <n v="42033"/>
    <s v="GENERAL MEDICAL AND SURGICAL HOSPITALS"/>
    <x v="2"/>
    <x v="209"/>
    <n v="371576.38102999993"/>
    <s v="Northeast"/>
  </r>
  <r>
    <n v="103921014"/>
    <s v="UNIVERSITY OF M D UPPER CHESAPEAKE MEDICAL CENTER"/>
    <s v="500 UPPER CHESAPEAKE DRIVE"/>
    <s v="BEL AIR"/>
    <s v="MD"/>
    <n v="21014"/>
    <s v="HARFORD"/>
    <n v="24025"/>
    <s v="GENERAL MEDICAL AND SURGICAL HOSPITALS"/>
    <x v="3"/>
    <x v="210"/>
    <n v="370239.50079999992"/>
    <s v="Northeast"/>
  </r>
  <r>
    <n v="189219963"/>
    <s v="BAYHEALTH HOSPITAL SUSSEX CAMPUS"/>
    <s v="100 WELLNESS WAY"/>
    <s v="MILFORD"/>
    <s v="DE"/>
    <n v="19963"/>
    <s v="SUSSEX"/>
    <n v="10005"/>
    <s v="GENERAL MEDICAL AND SURGICAL HOSPITALS"/>
    <x v="2"/>
    <x v="211"/>
    <n v="368708.12054000003"/>
    <s v="Northeast"/>
  </r>
  <r>
    <n v="28617403"/>
    <s v="WELLSPAN SURGERY AND REHABILITATION HOSPITAL"/>
    <s v="55 MONUMENT ROAD"/>
    <s v="YORK"/>
    <s v="PA"/>
    <n v="17403"/>
    <s v="YORK"/>
    <n v="42133"/>
    <s v="REHABILITATION HOSPITALS (EXCEPT ALCOHOLISM, DRUG ADDICTION)"/>
    <x v="0"/>
    <x v="212"/>
    <n v="368509.27940000006"/>
    <s v="Northeast"/>
  </r>
  <r>
    <n v="7349868"/>
    <s v="HELEN NEWBERRY JOY HOSPITAL"/>
    <s v="502 W HARRIE ST"/>
    <s v="NEWBERRY"/>
    <s v="MI"/>
    <n v="49868"/>
    <s v="LUCE"/>
    <n v="26095"/>
    <s v="GENERAL MEDICAL AND SURGICAL HOSPITALS"/>
    <x v="1"/>
    <x v="213"/>
    <n v="368243.06824999989"/>
    <s v="Northeast"/>
  </r>
  <r>
    <n v="104021078"/>
    <s v="UNIVERSITY OF MARYLAND HARFORD MEMORIAL HOSPITAL"/>
    <s v="501 SOUTH UNION AVENUE"/>
    <s v="HAVRE DE GRACE"/>
    <s v="MD"/>
    <n v="21078"/>
    <s v="HARFORD"/>
    <n v="24025"/>
    <s v="GENERAL MEDICAL AND SURGICAL HOSPITALS"/>
    <x v="3"/>
    <x v="214"/>
    <n v="367062.67895000009"/>
    <s v="Northeast"/>
  </r>
  <r>
    <n v="7549781"/>
    <s v="MACKINAC STRAITS HOSPITAL AND HEALTH CENTER"/>
    <s v="1140 N STATE STREET"/>
    <s v="SAINT IGNACE"/>
    <s v="MI"/>
    <n v="49781"/>
    <s v="MACKINAC"/>
    <n v="26097"/>
    <s v="GENERAL MEDICAL AND SURGICAL HOSPITALS"/>
    <x v="2"/>
    <x v="215"/>
    <n v="366919.92076000001"/>
    <s v="Northeast"/>
  </r>
  <r>
    <n v="19117011"/>
    <s v="HOLY SPIRIT HOSPITAL"/>
    <s v="503 NORTH 21ST STREET"/>
    <s v="CAMP HILL"/>
    <s v="PA"/>
    <n v="17011"/>
    <s v="CUMBERLAND"/>
    <n v="42041"/>
    <s v="GENERAL MEDICAL AND SURGICAL HOSPITALS"/>
    <x v="2"/>
    <x v="216"/>
    <n v="365998.00053000002"/>
    <s v="Northeast"/>
  </r>
  <r>
    <n v="120614701"/>
    <s v="UPMC CHAUTAUQUA AT WCA"/>
    <s v="51 GLASGOW AVENUE"/>
    <s v="JAMESTOWN"/>
    <s v="NY"/>
    <n v="14701"/>
    <s v="CHAUTAUQUA"/>
    <n v="36013"/>
    <s v="HOSPITALS, SUBSTANCE ABUSE"/>
    <x v="2"/>
    <x v="217"/>
    <n v="364690.81203000003"/>
    <s v="Northeast"/>
  </r>
  <r>
    <n v="11949779"/>
    <s v="ROGERS CITY REHABILITATION HOSPITAL"/>
    <s v="555 N BRADLEY HIGHWAY"/>
    <s v="ROGERS CITY"/>
    <s v="MI"/>
    <n v="49779"/>
    <s v="PRESQUE ISLE"/>
    <n v="26141"/>
    <s v="REHABILITATION HOSPITALS (EXCEPT ALCOHOLISM, DRUG ADDICTION)"/>
    <x v="0"/>
    <x v="218"/>
    <n v="364427.88600000006"/>
    <s v="Northeast"/>
  </r>
  <r>
    <n v="5821921"/>
    <s v="UNION HOSPITAL OF CECIL COUNTY"/>
    <s v="106 BOW STREET"/>
    <s v="ELKTON"/>
    <s v="MD"/>
    <n v="21921"/>
    <s v="CECIL"/>
    <n v="24015"/>
    <s v="GENERAL MEDICAL AND SURGICAL HOSPITALS"/>
    <x v="2"/>
    <x v="219"/>
    <n v="363236.12570999999"/>
    <s v="Northeast"/>
  </r>
  <r>
    <n v="18319390"/>
    <s v="JENNERSVILLE REGIONAL HOSPITAL"/>
    <s v="1015 WEST BALTIMORE PIKE"/>
    <s v="WEST GROVE"/>
    <s v="PA"/>
    <n v="19390"/>
    <s v="CHESTER"/>
    <n v="42029"/>
    <s v="GENERAL MEDICAL AND SURGICAL HOSPITALS"/>
    <x v="0"/>
    <x v="220"/>
    <n v="360766.89456000004"/>
    <s v="Northeast"/>
  </r>
  <r>
    <n v="1308302"/>
    <s v="SEABROOK HOUSE"/>
    <s v="133 POLK LANE"/>
    <s v="SEABROOK"/>
    <s v="NJ"/>
    <n v="8302"/>
    <s v="CUMBERLAND"/>
    <n v="34011"/>
    <s v="HOSPITALS, ADDICTION"/>
    <x v="0"/>
    <x v="221"/>
    <n v="357619.67558000004"/>
    <s v="Northeast"/>
  </r>
  <r>
    <n v="13808360"/>
    <s v="INSPIRA MEDICAL CENTER VINELAND"/>
    <s v="1505 WEST SHERMAN AVENUE"/>
    <s v="VINELAND"/>
    <s v="NJ"/>
    <n v="8360"/>
    <s v="CUMBERLAND"/>
    <n v="34011"/>
    <s v="GENERAL MEDICAL AND SURGICAL HOSPITALS"/>
    <x v="2"/>
    <x v="222"/>
    <n v="356984.16866999993"/>
    <s v="Northeast"/>
  </r>
  <r>
    <n v="109608360"/>
    <s v="ENCOMPASS HEALTH REHABILITATION HOSPITAL OF VINELAND"/>
    <s v="1237 W SHERMAN AVENUE"/>
    <s v="VINELAND"/>
    <s v="NJ"/>
    <n v="8360"/>
    <s v="CUMBERLAND"/>
    <n v="34011"/>
    <s v="REHABILITATION HOSPITALS (EXCEPT ALCOHOLISM, DRUG ADDICTION)"/>
    <x v="0"/>
    <x v="223"/>
    <n v="356917.71995"/>
    <s v="Northeast"/>
  </r>
  <r>
    <n v="8708318"/>
    <s v="INSPIRA MEDICAL CENTER - ELMER"/>
    <s v="501 WEST FRONT STREET"/>
    <s v="ELMER"/>
    <s v="NJ"/>
    <n v="8318"/>
    <s v="SALEM"/>
    <n v="34033"/>
    <s v="GENERAL MEDICAL AND SURGICAL HOSPITALS"/>
    <x v="2"/>
    <x v="224"/>
    <n v="356283.89581999992"/>
    <s v="Northeast"/>
  </r>
  <r>
    <n v="714760"/>
    <s v="OLEAN GENERAL HOSPITAL"/>
    <s v="515 MAIN ST"/>
    <s v="OLEAN"/>
    <s v="NY"/>
    <n v="14760"/>
    <s v="CATTARAUGUS"/>
    <n v="36009"/>
    <s v="GENERAL MEDICAL AND SURGICAL HOSPITALS"/>
    <x v="2"/>
    <x v="225"/>
    <n v="355608.66025000002"/>
    <s v="Northeast"/>
  </r>
  <r>
    <n v="23317837"/>
    <s v="EVANGELICAL COMMUNITY HOSPITAL"/>
    <s v="ONE HOSPITAL DRIVE"/>
    <s v="LEWISBURG"/>
    <s v="PA"/>
    <n v="17837"/>
    <s v="UNION"/>
    <n v="42119"/>
    <s v="GENERAL MEDICAL AND SURGICAL HOSPITALS"/>
    <x v="2"/>
    <x v="226"/>
    <n v="354962.63467999996"/>
    <s v="Northeast"/>
  </r>
  <r>
    <n v="12917866"/>
    <s v="GEISINGER SHAMOKIN AREA COMMUNITY HOSPITAL"/>
    <s v="4200 HOSPITAL ROAD"/>
    <s v="COAL TOWNSHIP"/>
    <s v="PA"/>
    <n v="17866"/>
    <s v="NORTHUMBERLAND"/>
    <n v="42097"/>
    <s v="GENERAL MEDICAL AND SURGICAL HOSPITALS"/>
    <x v="2"/>
    <x v="227"/>
    <n v="354004.05469999992"/>
    <s v="Northeast"/>
  </r>
  <r>
    <n v="1008094"/>
    <s v="MARYVILLE INCORPORATED"/>
    <s v="1903 GRANT AVENUE"/>
    <s v="WILLIAMSTOWN"/>
    <s v="NJ"/>
    <n v="8094"/>
    <s v="GLOUCESTER"/>
    <n v="34015"/>
    <s v="HOSPITALS, ADDICTION"/>
    <x v="0"/>
    <x v="228"/>
    <n v="353975.85775000008"/>
    <s v="Northeast"/>
  </r>
  <r>
    <n v="118"/>
    <s v="ST JOSEPH MEDICAL CENTER-MAIN"/>
    <s v="2500 BERNVILLE RD"/>
    <s v="READING"/>
    <s v="PA"/>
    <n v="19605"/>
    <s v="BERKS"/>
    <n v="42011"/>
    <s v="GENERAL MEDICAL AND SURGICAL HOSPITALS"/>
    <x v="2"/>
    <x v="229"/>
    <n v="353724.44597000006"/>
    <s v="Northeast"/>
  </r>
  <r>
    <n v="15319601"/>
    <s v="HAVEN BEHAVIORAL HEALTH OF EASTERN PENNSYLVANIA"/>
    <s v="145 NORTH 6TH STREET"/>
    <s v="READING"/>
    <s v="PA"/>
    <n v="19601"/>
    <s v="BERKS"/>
    <n v="42011"/>
    <s v="PSYCHIATRIC AND SUBSTANCE ABUSE HOSPITALS"/>
    <x v="0"/>
    <x v="230"/>
    <n v="353679.32834999997"/>
    <s v="Northeast"/>
  </r>
  <r>
    <n v="3649783"/>
    <s v="CHIPPEWA COUNTY WAR MEMORIAL HOSPITAL"/>
    <s v="500 OSBORN BLVD"/>
    <s v="SAULT SAINTE MARIE"/>
    <s v="MI"/>
    <n v="49783"/>
    <s v="CHIPPEWA"/>
    <n v="26033"/>
    <s v="GENERAL MEDICAL AND SURGICAL HOSPITALS"/>
    <x v="2"/>
    <x v="231"/>
    <n v="352933.09282000002"/>
    <s v="Northeast"/>
  </r>
  <r>
    <n v="8408012"/>
    <s v="JEFFERSON WASHINGTON TOWNSHIP"/>
    <s v="435 HURFFVILLE-CROSSKEYS ROAD"/>
    <s v="TURNERSVILLE"/>
    <s v="NJ"/>
    <n v="8012"/>
    <s v="GLOUCESTER"/>
    <n v="34015"/>
    <s v="GENERAL MEDICAL AND SURGICAL HOSPITALS"/>
    <x v="2"/>
    <x v="232"/>
    <n v="352876.68352000008"/>
    <s v="Northeast"/>
  </r>
  <r>
    <n v="16917701"/>
    <s v="WILLIAMSPORT REGIONAL MEDICAL CENTER"/>
    <s v="700 HIGH STREET"/>
    <s v="WILLIAMSPORT"/>
    <s v="PA"/>
    <n v="17701"/>
    <s v="LYCOMING"/>
    <n v="42081"/>
    <s v="GENERAL MEDICAL AND SURGICAL HOSPITALS"/>
    <x v="2"/>
    <x v="233"/>
    <n v="352453.39961999992"/>
    <s v="Northeast"/>
  </r>
  <r>
    <n v="4819026"/>
    <s v="DELAWARE COUNTY MEMORIAL HOSPITAL"/>
    <s v="501 NORTH LANSDOWNE AVENUE"/>
    <s v="DREXEL HILL"/>
    <s v="PA"/>
    <n v="19026"/>
    <s v="DELAWARE"/>
    <n v="42045"/>
    <s v="GENERAL MEDICAL AND SURGICAL HOSPITALS"/>
    <x v="2"/>
    <x v="234"/>
    <n v="352116.24504999991"/>
    <s v="Northeast"/>
  </r>
  <r>
    <n v="6017822"/>
    <s v="GEISINGER MEDICAL CENTER"/>
    <s v="100 NORTH ACADEMY AVENUE"/>
    <s v="DANVILLE"/>
    <s v="PA"/>
    <n v="17822"/>
    <s v="MONTOUR"/>
    <n v="42093"/>
    <s v="GENERAL MEDICAL AND SURGICAL HOSPITALS"/>
    <x v="2"/>
    <x v="235"/>
    <n v="352001.39139"/>
    <s v="Northeast"/>
  </r>
  <r>
    <n v="4617701"/>
    <s v="DIVINE PROVIDENCE HOSPITAL"/>
    <s v="1100 GRAMPIAN BOULEVARD"/>
    <s v="WILLIAMSPORT"/>
    <s v="PA"/>
    <n v="17701"/>
    <s v="LYCOMING"/>
    <n v="42081"/>
    <s v="PSYCHIATRIC AND SUBSTANCE ABUSE HOSPITALS"/>
    <x v="2"/>
    <x v="236"/>
    <n v="351913.16365"/>
    <s v="Northeast"/>
  </r>
  <r>
    <n v="11219464"/>
    <s v="POTTSTOWN MEMORIAL MEDICAL CENTER"/>
    <s v="1600 EAST HIGH STREET"/>
    <s v="POTTSTOWN"/>
    <s v="PA"/>
    <n v="19464"/>
    <s v="MONTGOMERY"/>
    <n v="42091"/>
    <s v="GENERAL MEDICAL AND SURGICAL HOSPITALS"/>
    <x v="0"/>
    <x v="237"/>
    <n v="351585.18833000009"/>
    <s v="Northeast"/>
  </r>
  <r>
    <n v="9619143"/>
    <s v="MERCY PHILADELPHIA HOSPITAL"/>
    <s v="501 SOUTH 54TH STREET"/>
    <s v="PHILADELPHIA"/>
    <s v="PA"/>
    <n v="19143"/>
    <s v="PHILADELPHIA"/>
    <n v="42101"/>
    <s v="GENERAL MEDICAL AND SURGICAL HOSPITALS"/>
    <x v="2"/>
    <x v="238"/>
    <n v="351558.98651999998"/>
    <s v="Northeast"/>
  </r>
  <r>
    <n v="23717901"/>
    <s v="SCHUYLKILL MEDICAL CENTER EAST NORWEGIAN STREET"/>
    <s v="700 EAST NORWEGIAN STREET"/>
    <s v="POTTSVILLE"/>
    <s v="PA"/>
    <n v="17901"/>
    <s v="SCHUYLKILL"/>
    <n v="42107"/>
    <s v="GENERAL MEDICAL AND SURGICAL HOSPITALS"/>
    <x v="2"/>
    <x v="239"/>
    <n v="351438.37676000001"/>
    <s v="Northeast"/>
  </r>
  <r>
    <n v="7819139"/>
    <s v="KIRKBRIDE CENTER"/>
    <s v="111 NORTH 49TH STREET"/>
    <s v="PHILADELPHIA"/>
    <s v="PA"/>
    <n v="19139"/>
    <s v="PHILADELPHIA"/>
    <n v="42101"/>
    <s v="PSYCHIATRIC AND SUBSTANCE ABUSE HOSPITALS"/>
    <x v="0"/>
    <x v="240"/>
    <n v="351293.16435000004"/>
    <s v="Northeast"/>
  </r>
  <r>
    <n v="25019104"/>
    <s v="VA MEDICAL CENTER - PHILADELPHIA"/>
    <s v="UNIVERSITY &amp; WOODLAND AVENUES"/>
    <s v="PHILADELPHIA"/>
    <s v="PA"/>
    <n v="19104"/>
    <s v="PHILADELPHIA"/>
    <n v="42101"/>
    <s v="GENERAL MEDICAL AND SURGICAL HOSPITALS"/>
    <x v="1"/>
    <x v="241"/>
    <n v="351286.21425999998"/>
    <s v="Northeast"/>
  </r>
  <r>
    <n v="5108401"/>
    <s v="JOHN BROOKS RECOVERY CENTER - RESIDENT DRUG TREATMENT (MEN)"/>
    <s v="1315 PACIFIC AVENUE"/>
    <s v="ATLANTIC CITY"/>
    <s v="NJ"/>
    <n v="8401"/>
    <s v="ATLANTIC"/>
    <n v="34001"/>
    <s v="HOSPITALS, ADDICTION"/>
    <x v="0"/>
    <x v="242"/>
    <n v="351159.10833000002"/>
    <s v="Northeast"/>
  </r>
  <r>
    <n v="20819104"/>
    <s v="PENN PRESBYTERIAN MEDICAL CENTER"/>
    <s v="51 NORTH 39TH STREET"/>
    <s v="PHILADELPHIA"/>
    <s v="PA"/>
    <n v="19104"/>
    <s v="PHILADELPHIA"/>
    <n v="42101"/>
    <s v="GENERAL MEDICAL AND SURGICAL HOSPITALS"/>
    <x v="2"/>
    <x v="243"/>
    <n v="351117.62017000001"/>
    <s v="Northeast"/>
  </r>
  <r>
    <n v="11308037"/>
    <s v="WILLIAM B KESSLER MEMORIAL HOSPITAL"/>
    <s v="600 SOUTH WHITE HORSE PIKE"/>
    <s v="HAMMONTON"/>
    <s v="NJ"/>
    <n v="8037"/>
    <s v="ATLANTIC"/>
    <n v="34001"/>
    <s v="GENERAL MEDICAL AND SURGICAL HOSPITALS"/>
    <x v="2"/>
    <x v="244"/>
    <n v="351100.30329000001"/>
    <s v="Northeast"/>
  </r>
  <r>
    <n v="13619107"/>
    <s v="THOMAS JEFFERSON UNIVERSITY HOSPITAL"/>
    <s v="111 SOUTH 11TH STREET"/>
    <s v="PHILADELPHIA"/>
    <s v="PA"/>
    <n v="19107"/>
    <s v="PHILADELPHIA"/>
    <n v="42101"/>
    <s v="GENERAL MEDICAL AND SURGICAL HOSPITALS"/>
    <x v="3"/>
    <x v="245"/>
    <n v="350790.75560999999"/>
    <s v="Northeast"/>
  </r>
  <r>
    <n v="11008240"/>
    <s v="ATLANTICARE REGIONAL MEDICAL CENTER - MAINLAND DIVISION"/>
    <s v="65 WEST JIMMIE LEEDS ROAD"/>
    <s v="POMONA"/>
    <s v="NJ"/>
    <n v="8240"/>
    <s v="ATLANTIC"/>
    <n v="34001"/>
    <s v="GENERAL MEDICAL AND SURGICAL HOSPITALS"/>
    <x v="2"/>
    <x v="246"/>
    <n v="350724.71499000007"/>
    <s v="Northeast"/>
  </r>
  <r>
    <n v="2608240"/>
    <s v="BACHARACH INSTITUTE FOR REHABILITATION"/>
    <s v="61 WEST JIMMIE LEEDS ROAD"/>
    <s v="POMONA"/>
    <s v="NJ"/>
    <n v="8240"/>
    <s v="ATLANTIC"/>
    <n v="34001"/>
    <s v="REHABILITATION HOSPITALS (EXCEPT ALCOHOLISM, DRUG ADDICTION)"/>
    <x v="2"/>
    <x v="247"/>
    <n v="350722.24571000005"/>
    <s v="Northeast"/>
  </r>
  <r>
    <n v="11419131"/>
    <s v="BELMONT CENTER FOR COMPREHENSIVE TREATMENT"/>
    <s v="4200 MONUMENT ROAD"/>
    <s v="PHILADELPHIA"/>
    <s v="PA"/>
    <n v="19131"/>
    <s v="PHILADELPHIA"/>
    <n v="42101"/>
    <s v="PSYCHIATRIC AND SUBSTANCE ABUSE HOSPITALS"/>
    <x v="2"/>
    <x v="248"/>
    <n v="350689.56485999998"/>
    <s v="Northeast"/>
  </r>
  <r>
    <n v="21419130"/>
    <s v="ST JOSEPHS HOSPITAL"/>
    <s v="16TH STREET &amp; GIRARD AVENUE"/>
    <s v="PHILADELPHIA"/>
    <s v="PA"/>
    <n v="19130"/>
    <s v="PHILADELPHIA"/>
    <n v="42101"/>
    <s v="GENERAL MEDICAL AND SURGICAL HOSPITALS"/>
    <x v="2"/>
    <x v="249"/>
    <n v="350532.84740999993"/>
    <s v="Northeast"/>
  </r>
  <r>
    <n v="8519122"/>
    <s v="KENSINGTON HOSPITAL"/>
    <s v="136 WEST DIAMOND STREET"/>
    <s v="PHILADELPHIA"/>
    <s v="PA"/>
    <n v="19122"/>
    <s v="PHILADELPHIA"/>
    <n v="42101"/>
    <s v="GENERAL MEDICAL AND SURGICAL HOSPITALS"/>
    <x v="2"/>
    <x v="250"/>
    <n v="350066.52990000008"/>
    <s v="Northeast"/>
  </r>
  <r>
    <n v="21619140"/>
    <s v="SHRINERS HOSPITALS FOR CHILDREN-PHILADELPHIA"/>
    <s v="3551 NORTH BROAD STREET"/>
    <s v="PHILADELPHIA"/>
    <s v="PA"/>
    <n v="19140"/>
    <s v="PHILADELPHIA"/>
    <n v="42101"/>
    <s v="GENERAL MEDICAL AND SURGICAL HOSPITALS"/>
    <x v="2"/>
    <x v="251"/>
    <n v="349885.61055000004"/>
    <s v="Northeast"/>
  </r>
  <r>
    <n v="13319401"/>
    <s v="SUBURBAN COMMUNITY HOSPITAL"/>
    <s v="2701 DEKALB PIKE"/>
    <s v="NORRISTOWN"/>
    <s v="PA"/>
    <n v="19401"/>
    <s v="MONTGOMERY"/>
    <n v="42091"/>
    <s v="GENERAL MEDICAL AND SURGICAL HOSPITALS"/>
    <x v="2"/>
    <x v="252"/>
    <n v="349784.35931000003"/>
    <s v="Northeast"/>
  </r>
  <r>
    <n v="3117815"/>
    <s v="GEISINGER-BLOOMSBURG HOSPITAL"/>
    <s v="549 FAIR STREET"/>
    <s v="BLOOMSBURG"/>
    <s v="PA"/>
    <n v="17815"/>
    <s v="COLUMBIA"/>
    <n v="42037"/>
    <s v="GENERAL MEDICAL AND SURGICAL HOSPITALS"/>
    <x v="2"/>
    <x v="253"/>
    <n v="349688.33176000009"/>
    <s v="Northeast"/>
  </r>
  <r>
    <n v="8608002"/>
    <s v="JEFFERSON CHERRY HILL HOSPITAL"/>
    <s v="2201 CHAPEL AVE WEST"/>
    <s v="CHERRY HILL"/>
    <s v="NJ"/>
    <n v="8002"/>
    <s v="CAMDEN"/>
    <n v="34007"/>
    <s v="GENERAL MEDICAL AND SURGICAL HOSPITALS"/>
    <x v="2"/>
    <x v="254"/>
    <n v="349524.19195999997"/>
    <s v="Northeast"/>
  </r>
  <r>
    <n v="12119124"/>
    <s v="EASTERN REGIONAL MEDICAL CENTER"/>
    <s v="1331 EAST WYOMING AVENUE"/>
    <s v="PHILADELPHIA"/>
    <s v="PA"/>
    <n v="19124"/>
    <s v="PHILADELPHIA"/>
    <n v="42101"/>
    <s v="GENERAL MEDICAL AND SURGICAL HOSPITALS"/>
    <x v="0"/>
    <x v="255"/>
    <n v="349135.75897999993"/>
    <s v="Northeast"/>
  </r>
  <r>
    <n v="4908053"/>
    <s v="WEISMAN CHILDRENS REHABILITATION HOSPITAL"/>
    <s v="92 BRICK ROAD"/>
    <s v="MARLTON"/>
    <s v="NJ"/>
    <n v="8053"/>
    <s v="BURLINGTON"/>
    <n v="34005"/>
    <s v="CHILDREN'S HOSPITALS, SPECIALTY (EXCEPT PSYCHIATRIC, SUBSTANCE ABUSE)"/>
    <x v="0"/>
    <x v="256"/>
    <n v="349087.12070999993"/>
    <s v="Northeast"/>
  </r>
  <r>
    <n v="8119111"/>
    <s v="JEANES HOSPITAL"/>
    <s v="7600 CENTRAL AVENUE"/>
    <s v="PHILADELPHIA"/>
    <s v="PA"/>
    <n v="19111"/>
    <s v="PHILADELPHIA"/>
    <n v="42101"/>
    <s v="GENERAL MEDICAL AND SURGICAL HOSPITALS"/>
    <x v="2"/>
    <x v="257"/>
    <n v="348251.78843999997"/>
    <s v="Northeast"/>
  </r>
  <r>
    <n v="120114222"/>
    <s v="WOMEN AND CHILDREN'S HOSPITAL OF BUFFALO"/>
    <s v="219 BRYANT STREET"/>
    <s v="BUFFALO"/>
    <s v="NY"/>
    <n v="14222"/>
    <s v="ERIE"/>
    <n v="36029"/>
    <s v="CHILDREN'S HOSPITALS, SPECIALTY (EXCEPT PSYCHIATRIC, SUBSTANCE ABUSE)"/>
    <x v="2"/>
    <x v="258"/>
    <n v="348218.54531000007"/>
    <s v="Northeast"/>
  </r>
  <r>
    <n v="17519001"/>
    <s v="ABINGTON MEMORIAL HOSPITAL"/>
    <s v="1200 OLD YORK ROAD"/>
    <s v="ABINGTON"/>
    <s v="PA"/>
    <n v="19001"/>
    <s v="MONTGOMERY"/>
    <n v="42091"/>
    <s v="GENERAL MEDICAL AND SURGICAL HOSPITALS"/>
    <x v="2"/>
    <x v="259"/>
    <n v="347919.65125"/>
    <s v="Northeast"/>
  </r>
  <r>
    <n v="7519046"/>
    <s v="HOLY REDEEMER HOSPITAL &amp; MEDICAL CENTER"/>
    <s v="1648 HUNTINGDON PIKE"/>
    <s v="MEADOWBROOK"/>
    <s v="PA"/>
    <n v="19046"/>
    <s v="MONTGOMERY"/>
    <n v="42091"/>
    <s v="GENERAL MEDICAL AND SURGICAL HOSPITALS"/>
    <x v="2"/>
    <x v="260"/>
    <n v="347624.65257000003"/>
    <s v="Northeast"/>
  </r>
  <r>
    <n v="3214215"/>
    <s v="ERIE COUNTY MEDICAL CENTER"/>
    <s v="462 GRIDER ST"/>
    <s v="BUFFALO"/>
    <s v="NY"/>
    <n v="14215"/>
    <s v="ERIE"/>
    <n v="36029"/>
    <s v="GENERAL MEDICAL AND SURGICAL HOSPITALS"/>
    <x v="1"/>
    <x v="261"/>
    <n v="347486.82436999993"/>
    <s v="Northeast"/>
  </r>
  <r>
    <n v="3408060"/>
    <s v="HAMPTON BEHAVIORAL HEALTH CENTER"/>
    <s v="650 RANCOCAS ROAD"/>
    <s v="WESTAMPTON TOWNSHIP"/>
    <s v="NJ"/>
    <n v="8060"/>
    <s v="BURLINGTON"/>
    <n v="34005"/>
    <s v="PSYCHIATRIC AND SUBSTANCE ABUSE HOSPITALS"/>
    <x v="0"/>
    <x v="262"/>
    <n v="346478.14655999996"/>
    <s v="Northeast"/>
  </r>
  <r>
    <n v="108508046"/>
    <s v="ACUITY SPECIALTY HOSPITAL OF SOUTHERN NEW JERSEY"/>
    <s v="218 SUNSET ROAD"/>
    <s v="WILLINGBORO"/>
    <s v="NJ"/>
    <n v="8046"/>
    <s v="BURLINGTON"/>
    <n v="34005"/>
    <s v="SPECIALTY (EXCEPT PSYCHIATRIC AND SUBSTANCE ABUSE) HOSPITALS"/>
    <x v="0"/>
    <x v="263"/>
    <n v="346295.14217999997"/>
    <s v="Northeast"/>
  </r>
  <r>
    <n v="13918104"/>
    <s v="WESTFIELD HOSPITAL"/>
    <s v="4815 TILGHMAN STREET"/>
    <s v="ALLENTOWN"/>
    <s v="PA"/>
    <n v="18104"/>
    <s v="LEHIGH"/>
    <n v="42077"/>
    <s v="GENERAL MEDICAL AND SURGICAL HOSPITALS"/>
    <x v="0"/>
    <x v="264"/>
    <n v="345954.78529000015"/>
    <s v="Northeast"/>
  </r>
  <r>
    <n v="2718069"/>
    <s v="KIDSPEACE ORCHARD HILLS CAMPUS"/>
    <s v="5300 KIDSPEACE DRIVE"/>
    <s v="OREFIELD"/>
    <s v="PA"/>
    <n v="18069"/>
    <s v="LEHIGH"/>
    <n v="42077"/>
    <s v="PSYCHIATRIC AND SUBSTANCE ABUSE HOSPITALS"/>
    <x v="2"/>
    <x v="265"/>
    <n v="345657.92343000008"/>
    <s v="Northeast"/>
  </r>
  <r>
    <n v="18518901"/>
    <s v="DOYLESTOWN HOSPITAL"/>
    <s v="595 WEST STATE STREET"/>
    <s v="DOYLESTOWN"/>
    <s v="PA"/>
    <n v="18901"/>
    <s v="BUCKS"/>
    <n v="42017"/>
    <s v="GENERAL MEDICAL AND SURGICAL HOSPITALS"/>
    <x v="2"/>
    <x v="266"/>
    <n v="345473.05310999992"/>
    <s v="Northeast"/>
  </r>
  <r>
    <n v="25718103"/>
    <s v="GOOD SHEPHERD REHABILITATION HOSPITAL"/>
    <s v="850 SOUTH 5TH STREET"/>
    <s v="ALLENTOWN"/>
    <s v="PA"/>
    <n v="18103"/>
    <s v="LEHIGH"/>
    <n v="42077"/>
    <s v="REHABILITATION HOSPITALS (EXCEPT ALCOHOLISM, DRUG ADDICTION)"/>
    <x v="2"/>
    <x v="267"/>
    <n v="344816.20016000012"/>
    <s v="Northeast"/>
  </r>
  <r>
    <n v="11614843"/>
    <s v="ST. JAMES HOSPITAL"/>
    <s v="411 CANISTEO ST"/>
    <s v="HORNELL"/>
    <s v="NY"/>
    <n v="14843"/>
    <s v="STEUBEN"/>
    <n v="36101"/>
    <s v="GENERAL MEDICAL AND SURGICAL HOSPITALS"/>
    <x v="2"/>
    <x v="268"/>
    <n v="343702.71925000008"/>
    <s v="Northeast"/>
  </r>
  <r>
    <n v="908618"/>
    <s v="TRENTON PSYCHIATRIC HOSPITAL"/>
    <s v="100 SULLIVAN WAY"/>
    <s v="TRENTON"/>
    <s v="NJ"/>
    <n v="8618"/>
    <s v="MERCER"/>
    <n v="34021"/>
    <s v="PSYCHIATRIC AND SUBSTANCE ABUSE HOSPITALS"/>
    <x v="1"/>
    <x v="269"/>
    <n v="342590.42501999997"/>
    <s v="Northeast"/>
  </r>
  <r>
    <n v="11108629"/>
    <s v="SAINT FRANCIS MEDICAL CENTER"/>
    <s v="601 HAMILTON AVENUE"/>
    <s v="TRENTON"/>
    <s v="NJ"/>
    <n v="8629"/>
    <s v="MERCER"/>
    <n v="34021"/>
    <s v="GENERAL MEDICAL AND SURGICAL HOSPITALS"/>
    <x v="2"/>
    <x v="270"/>
    <n v="342274.58377000003"/>
    <s v="Northeast"/>
  </r>
  <r>
    <n v="10518634"/>
    <s v="SPECIAL CARE HOSPITAL"/>
    <s v="128 WEST WASHINGTON STREET"/>
    <s v="NANTICOKE"/>
    <s v="PA"/>
    <n v="18634"/>
    <s v="LUZERNE"/>
    <n v="42079"/>
    <s v="EXTENDED CARE HOSPITALS (EXCEPT MENTAL, SUBSTANCE ABUSE)"/>
    <x v="0"/>
    <x v="271"/>
    <n v="341958.76576999994"/>
    <s v="Northeast"/>
  </r>
  <r>
    <n v="28516947"/>
    <s v="TROY COMMUNITY HOSPITAL"/>
    <s v="275 GUTHRIE DRIVE"/>
    <s v="TROY"/>
    <s v="PA"/>
    <n v="16947"/>
    <s v="BRADFORD"/>
    <n v="42015"/>
    <s v="GENERAL MEDICAL AND SURGICAL HOSPITALS"/>
    <x v="2"/>
    <x v="272"/>
    <n v="341858.79449000006"/>
    <s v="Northeast"/>
  </r>
  <r>
    <n v="110308534"/>
    <s v="CAPITAL HEALTH MEDICAL CENTER - HOPEWELL"/>
    <s v="ONE CAPITAL WAY"/>
    <s v="PENNINGTON"/>
    <s v="NJ"/>
    <n v="8534"/>
    <s v="MERCER"/>
    <n v="34021"/>
    <s v="GENERAL MEDICAL AND SURGICAL HOSPITALS"/>
    <x v="2"/>
    <x v="273"/>
    <n v="341855.91539000004"/>
    <s v="Northeast"/>
  </r>
  <r>
    <n v="2908755"/>
    <s v="ENCOMPASS HEALTH REHABILITATION HOSPITAL OF TOMS RIVER"/>
    <s v="14 HOSPITAL DRIVE"/>
    <s v="TOMS RIVER"/>
    <s v="NJ"/>
    <n v="8755"/>
    <s v="OCEAN"/>
    <n v="34029"/>
    <s v="REHABILITATION HOSPITALS (EXCEPT ALCOHOLISM, DRUG ADDICTION)"/>
    <x v="0"/>
    <x v="274"/>
    <n v="340133.36997"/>
    <s v="Northeast"/>
  </r>
  <r>
    <n v="16818764"/>
    <s v="WILKES-BARRE GENERAL HOSPITAL"/>
    <s v="575 NORTH RIVER STREET"/>
    <s v="WILKES-BARRE"/>
    <s v="PA"/>
    <n v="18764"/>
    <s v="LUZERNE"/>
    <n v="42079"/>
    <s v="GENERAL MEDICAL AND SURGICAL HOSPITALS"/>
    <x v="0"/>
    <x v="275"/>
    <n v="339490.90984999994"/>
    <s v="Northeast"/>
  </r>
  <r>
    <n v="3908755"/>
    <s v="SAINT BARNABAS BEHAVIORAL HEALTH CENTER"/>
    <s v="1691 UNITED STATES HIGHWAY 9"/>
    <s v="TOMS RIVER"/>
    <s v="NJ"/>
    <n v="8755"/>
    <s v="OCEAN"/>
    <n v="34029"/>
    <s v="PSYCHIATRIC AND SUBSTANCE ABUSE HOSPITALS"/>
    <x v="2"/>
    <x v="276"/>
    <n v="339385.77929999994"/>
    <s v="Northeast"/>
  </r>
  <r>
    <n v="108808701"/>
    <s v="SPECIALTY HOSPITAL OF CENTRAL JERSEY"/>
    <s v="600 RIVER AVENUE, 4 WEST"/>
    <s v="LAKEWOOD"/>
    <s v="NJ"/>
    <n v="8701"/>
    <s v="OCEAN"/>
    <n v="34029"/>
    <s v="SPECIALTY (EXCEPT PSYCHIATRIC AND SUBSTANCE ABUSE) HOSPITALS"/>
    <x v="2"/>
    <x v="277"/>
    <n v="338545.63316999999"/>
    <s v="Northeast"/>
  </r>
  <r>
    <n v="117114810"/>
    <s v="IRA DAVENPORT MEMORIAL HOSPITAL INC"/>
    <s v="7571 STATE ROUTE 54"/>
    <s v="BATH"/>
    <s v="NY"/>
    <n v="14810"/>
    <s v="STEUBEN"/>
    <n v="36101"/>
    <s v="GENERAL MEDICAL AND SURGICAL HOSPITALS"/>
    <x v="2"/>
    <x v="278"/>
    <n v="338543.04143000004"/>
    <s v="Northeast"/>
  </r>
  <r>
    <n v="109408502"/>
    <s v="EAST MOUNTAIN HOSPITAL"/>
    <s v="40 EAST MOUNTAIN ROAD"/>
    <s v="BELLE MEAD"/>
    <s v="NJ"/>
    <n v="8502"/>
    <s v="SOMERSET"/>
    <n v="34035"/>
    <s v="PSYCHIATRIC AND SUBSTANCE ABUSE HOSPITALS"/>
    <x v="2"/>
    <x v="279"/>
    <n v="337978.75009000005"/>
    <s v="Northeast"/>
  </r>
  <r>
    <n v="1314905"/>
    <s v="ARNOT OGDEN MEDICAL CENTER"/>
    <s v="600 ROE AVE"/>
    <s v="ELMIRA"/>
    <s v="NY"/>
    <n v="14905"/>
    <s v="CHEMUNG"/>
    <n v="36015"/>
    <s v="GENERAL MEDICAL AND SURGICAL HOSPITALS"/>
    <x v="2"/>
    <x v="280"/>
    <n v="337643.39403000008"/>
    <s v="Northeast"/>
  </r>
  <r>
    <n v="9408724"/>
    <s v="OCEAN MEDICAL CENTER"/>
    <s v="425 JACK MARTIN BOULEVARD"/>
    <s v="BRICK"/>
    <s v="NJ"/>
    <n v="8724"/>
    <s v="OCEAN"/>
    <n v="34029"/>
    <s v="GENERAL MEDICAL AND SURGICAL HOSPITALS"/>
    <x v="2"/>
    <x v="281"/>
    <n v="337511.02632"/>
    <s v="Northeast"/>
  </r>
  <r>
    <n v="10307728"/>
    <s v="CENTRASTATE MEDICAL CENTER"/>
    <s v="901 WEST MAIN STREET"/>
    <s v="FREEHOLD"/>
    <s v="NJ"/>
    <n v="7728"/>
    <s v="MONMOUTH"/>
    <n v="34025"/>
    <s v="GENERAL MEDICAL AND SURGICAL HOSPITALS"/>
    <x v="2"/>
    <x v="282"/>
    <n v="337169.88172000006"/>
    <s v="Northeast"/>
  </r>
  <r>
    <n v="10208857"/>
    <s v="RARITAN BAY MEDICAL CENTER - OLD BRIDGE"/>
    <s v="1 HOSPITAL PLAZA"/>
    <s v="OLD BRIDGE"/>
    <s v="NJ"/>
    <n v="8857"/>
    <s v="MIDDLESEX"/>
    <n v="34023"/>
    <s v="GENERAL MEDICAL AND SURGICAL HOSPITALS"/>
    <x v="2"/>
    <x v="283"/>
    <n v="335186.60235"/>
    <s v="Northeast"/>
  </r>
  <r>
    <n v="108108901"/>
    <s v="CHILDREN'S SPECIALIZED HOSPITAL"/>
    <s v="200 SOMERSET STREET"/>
    <s v="NEW BRUNSWICK"/>
    <s v="NJ"/>
    <n v="8901"/>
    <s v="MIDDLESEX"/>
    <n v="34023"/>
    <s v="CHILDREN'S HOSPITALS, SPECIALTY (EXCEPT PSYCHIATRIC, SUBSTANCE ABUSE)"/>
    <x v="0"/>
    <x v="284"/>
    <n v="334981.26369000005"/>
    <s v="Northeast"/>
  </r>
  <r>
    <n v="1808901"/>
    <s v="CANCER INSTITUTE OF NEW JERSEY"/>
    <s v="195 LITTLE ALBANY STREET"/>
    <s v="NEW BRUNSWICK"/>
    <s v="NJ"/>
    <n v="8901"/>
    <s v="MIDDLESEX"/>
    <n v="34023"/>
    <s v="SPECIALTY (EXCEPT PSYCHIATRIC AND SUBSTANCE ABUSE) HOSPITALS"/>
    <x v="1"/>
    <x v="285"/>
    <n v="334930.28815000004"/>
    <s v="Northeast"/>
  </r>
  <r>
    <n v="1618501"/>
    <s v="ALLIED SERVICES REHABILITATION HOSPITAL"/>
    <s v="475 MORGAN HIGHWAY, PO BOX 1103"/>
    <s v="SCRANTON"/>
    <s v="PA"/>
    <n v="18501"/>
    <s v="LACKAWANNA"/>
    <n v="42069"/>
    <s v="REHABILITATION HOSPITALS (EXCEPT ALCOHOLISM, DRUG ADDICTION)"/>
    <x v="2"/>
    <x v="286"/>
    <n v="334479.03694000002"/>
    <s v="Northeast"/>
  </r>
  <r>
    <n v="108307724"/>
    <s v="ENCOMPASS HEALTH REHABILITATION HOSPITAL OF TINTON FALLS"/>
    <s v="2 CENTRE PLAZA"/>
    <s v="TINTON FALLS"/>
    <s v="NJ"/>
    <n v="7724"/>
    <s v="MONMOUTH"/>
    <n v="34025"/>
    <s v="REHABILITATION HOSPITALS (EXCEPT ALCOHOLISM, DRUG ADDICTION)"/>
    <x v="0"/>
    <x v="287"/>
    <n v="333938.87475000008"/>
    <s v="Northeast"/>
  </r>
  <r>
    <n v="2307977"/>
    <s v="THE MATHENY MEDICAL AND EDUCATIONAL CENTER"/>
    <s v="65 HIGHLAND AVENUE"/>
    <s v="PEAPACK"/>
    <s v="NJ"/>
    <n v="7977"/>
    <s v="SOMERSET"/>
    <n v="34035"/>
    <s v="SPECIALTY (EXCEPT PSYCHIATRIC AND SUBSTANCE ABUSE) HOSPITALS"/>
    <x v="2"/>
    <x v="288"/>
    <n v="333900.55094999995"/>
    <s v="Northeast"/>
  </r>
  <r>
    <n v="9807733"/>
    <s v="BAYSHORE MEDICAL CENTER"/>
    <s v="727 NORTH BEERS STREET"/>
    <s v="HOLMDEL"/>
    <s v="NJ"/>
    <n v="7733"/>
    <s v="MONMOUTH"/>
    <n v="34025"/>
    <s v="GENERAL MEDICAL AND SURGICAL HOSPITALS"/>
    <x v="2"/>
    <x v="289"/>
    <n v="333398.54230999993"/>
    <s v="Northeast"/>
  </r>
  <r>
    <n v="119614420"/>
    <s v="URMC STRONG WEST"/>
    <s v="156 WEST AVENUE"/>
    <s v="BROCKPORT"/>
    <s v="NY"/>
    <n v="14420"/>
    <s v="MONROE"/>
    <n v="36055"/>
    <s v="GENERAL MEDICAL AND SURGICAL HOSPITALS"/>
    <x v="2"/>
    <x v="290"/>
    <n v="333098.59281"/>
    <s v="Northeast"/>
  </r>
  <r>
    <n v="10608820"/>
    <s v="ANTHONY M YELENCSICS COMMUNITY"/>
    <s v="65 JAMES STREET"/>
    <s v="EDISON"/>
    <s v="NJ"/>
    <n v="8820"/>
    <s v="MIDDLESEX"/>
    <n v="34023"/>
    <s v="GENERAL MEDICAL AND SURGICAL HOSPITALS"/>
    <x v="2"/>
    <x v="291"/>
    <n v="332948.40987999999"/>
    <s v="Northeast"/>
  </r>
  <r>
    <n v="1708861"/>
    <s v="CARE ONE"/>
    <s v="530 NEW BRUNSWICK AVENUE"/>
    <s v="PERTH AMBOY"/>
    <s v="NJ"/>
    <n v="8861"/>
    <s v="MIDDLESEX"/>
    <n v="34023"/>
    <s v="SPECIALTY (EXCEPT PSYCHIATRIC AND SUBSTANCE ABUSE) HOSPITALS"/>
    <x v="0"/>
    <x v="292"/>
    <n v="332728.89382000006"/>
    <s v="Northeast"/>
  </r>
  <r>
    <n v="10007701"/>
    <s v="RIVERVIEW MEDICAL CENTER"/>
    <s v="1 RIVERVIEW PLAZA"/>
    <s v="RED BANK"/>
    <s v="NJ"/>
    <n v="7701"/>
    <s v="MONMOUTH"/>
    <n v="34025"/>
    <s v="GENERAL MEDICAL AND SURGICAL HOSPITALS"/>
    <x v="2"/>
    <x v="293"/>
    <n v="332723.31766"/>
    <s v="Northeast"/>
  </r>
  <r>
    <n v="21210305"/>
    <s v="STATEN ISLAND UNIVERSITY HOSPITAL - SOUTH"/>
    <s v="375 SEGUINE AVENUE"/>
    <s v="STATEN ISLAND"/>
    <s v="NY"/>
    <n v="10305"/>
    <s v="RICHMOND"/>
    <n v="36085"/>
    <s v="GENERAL MEDICAL AND SURGICAL HOSPITALS"/>
    <x v="3"/>
    <x v="294"/>
    <n v="331821.76917000004"/>
    <s v="Northeast"/>
  </r>
  <r>
    <n v="4507092"/>
    <s v="CHILDRENS SPECIALIZED HOSPITAL"/>
    <s v="150 NEW PROVIDENCE ROAD"/>
    <s v="MOUNTAINSIDE"/>
    <s v="NJ"/>
    <n v="7092"/>
    <s v="UNION"/>
    <n v="34039"/>
    <s v="CHILDREN'S HOSPITALS, SPECIALTY (EXCEPT PSYCHIATRIC, SUBSTANCE ABUSE)"/>
    <x v="2"/>
    <x v="295"/>
    <n v="331328.56972999999"/>
    <s v="Northeast"/>
  </r>
  <r>
    <n v="107807962"/>
    <s v="ATLANTIC REHABILITATION INSTITUTE"/>
    <s v="95 MT KEMBLE AVENUE"/>
    <s v="MORRISTOWN"/>
    <s v="NJ"/>
    <n v="7962"/>
    <s v="MORRIS"/>
    <n v="34027"/>
    <s v="REHABILITATION HOSPITALS (EXCEPT ALCOHOLISM, DRUG ADDICTION)"/>
    <x v="2"/>
    <x v="296"/>
    <n v="331073.75014000002"/>
    <s v="Northeast"/>
  </r>
  <r>
    <n v="5514607"/>
    <s v="STRONG MEMORIAL HOSPITAL"/>
    <s v="601 ELMWOOD AVE"/>
    <s v="ROCHESTER"/>
    <s v="NY"/>
    <n v="14607"/>
    <s v="MONROE"/>
    <n v="36055"/>
    <s v="GENERAL MEDICAL AND SURGICAL HOSPITALS"/>
    <x v="2"/>
    <x v="297"/>
    <n v="331040.97025000007"/>
    <s v="Northeast"/>
  </r>
  <r>
    <n v="9918801"/>
    <s v="MONTROSE GENERAL HOSPITAL"/>
    <s v="25 GROW AVENUE"/>
    <s v="MONTROSE"/>
    <s v="PA"/>
    <n v="18801"/>
    <s v="SUSQUEHANNA"/>
    <n v="42115"/>
    <s v="GENERAL MEDICAL AND SURGICAL HOSPITALS"/>
    <x v="2"/>
    <x v="298"/>
    <n v="331019.08433999994"/>
    <s v="Northeast"/>
  </r>
  <r>
    <n v="8207901"/>
    <s v="OVERLOOK HOSPITAL"/>
    <s v="99 BEAUVOIR AVENUE"/>
    <s v="SUMMIT"/>
    <s v="NJ"/>
    <n v="7901"/>
    <s v="UNION"/>
    <n v="34039"/>
    <s v="GENERAL MEDICAL AND SURGICAL HOSPITALS"/>
    <x v="2"/>
    <x v="299"/>
    <n v="330710.24788999994"/>
    <s v="Northeast"/>
  </r>
  <r>
    <n v="4307950"/>
    <s v="GREYSTONE PARK PSYCHIATRIC HOSPITAL"/>
    <s v="59 KOCH AVE"/>
    <s v="MORRIS PLAINS"/>
    <s v="NJ"/>
    <n v="7950"/>
    <s v="MORRIS"/>
    <n v="34027"/>
    <s v="PSYCHIATRIC AND SUBSTANCE ABUSE HOSPITALS"/>
    <x v="1"/>
    <x v="300"/>
    <n v="330582.54320000001"/>
    <s v="Northeast"/>
  </r>
  <r>
    <n v="10314424"/>
    <s v="VA MEDICAL CENTER - CANANDAIGUA"/>
    <s v="400 FORT HILL AVE"/>
    <s v="CANANDAIGUA"/>
    <s v="NY"/>
    <n v="14424"/>
    <s v="ONTARIO"/>
    <n v="36069"/>
    <s v="GENERAL MEDICAL AND SURGICAL HOSPITALS"/>
    <x v="1"/>
    <x v="301"/>
    <n v="330466.53009000001"/>
    <s v="Northeast"/>
  </r>
  <r>
    <n v="121"/>
    <s v="OVERLOOK MEDICAL CENTER"/>
    <s v="1000 GALLOPING HILL RD"/>
    <s v="UNION"/>
    <s v="NJ"/>
    <n v="7083"/>
    <s v="UNION"/>
    <n v="34039"/>
    <s v="GENERAL MEDICAL AND SURGICAL HOSPITALS"/>
    <x v="0"/>
    <x v="302"/>
    <n v="330272.01087000006"/>
    <s v="Northeast"/>
  </r>
  <r>
    <n v="6707860"/>
    <s v="NEWTON MEMORIAL HOSPITAL"/>
    <s v="175 HIGH STREET"/>
    <s v="NEWTON"/>
    <s v="NJ"/>
    <n v="7860"/>
    <s v="SUSSEX"/>
    <n v="34037"/>
    <s v="GENERAL MEDICAL AND SURGICAL HOSPITALS"/>
    <x v="2"/>
    <x v="303"/>
    <n v="330233.65083"/>
    <s v="Northeast"/>
  </r>
  <r>
    <n v="25618472"/>
    <s v="SCI-WAYMART FORENSIC TREATMENT CENTER"/>
    <s v="PO BOX 256"/>
    <s v="WAYMART"/>
    <s v="PA"/>
    <n v="18472"/>
    <s v="WAYNE"/>
    <n v="42127"/>
    <s v="HOSPITALS, PSYCHIATRIC (EXCEPT CONVALESCENT)"/>
    <x v="1"/>
    <x v="304"/>
    <n v="329904.97181999998"/>
    <s v="Northeast"/>
  </r>
  <r>
    <n v="13207206"/>
    <s v="TRINITAS HOSPITAL - NEW POINT CAMPUS"/>
    <s v="655 EAST JERSEY STREET"/>
    <s v="ELIZABETH"/>
    <s v="NJ"/>
    <n v="7206"/>
    <s v="UNION"/>
    <n v="34039"/>
    <s v="GENERAL MEDICAL AND SURGICAL HOSPITALS"/>
    <x v="2"/>
    <x v="305"/>
    <n v="329744.81146"/>
    <s v="Northeast"/>
  </r>
  <r>
    <n v="6607834"/>
    <s v="SAINT CLARES HOSPITAL - DENVILLE"/>
    <s v="25 POCONO ROAD"/>
    <s v="DENVILLE"/>
    <s v="NJ"/>
    <n v="7834"/>
    <s v="MORRIS"/>
    <n v="34027"/>
    <s v="GENERAL MEDICAL AND SURGICAL HOSPITALS"/>
    <x v="0"/>
    <x v="306"/>
    <n v="329258.28370000003"/>
    <s v="Northeast"/>
  </r>
  <r>
    <n v="6107112"/>
    <s v="NEWARK BETH ISRAEL MEDICAL CENTER"/>
    <s v="201 LYONS AVENUE"/>
    <s v="NEWARK"/>
    <s v="NJ"/>
    <n v="7112"/>
    <s v="ESSEX"/>
    <n v="34013"/>
    <s v="GENERAL MEDICAL AND SURGICAL HOSPITALS"/>
    <x v="2"/>
    <x v="307"/>
    <n v="329164.49730000005"/>
    <s v="Northeast"/>
  </r>
  <r>
    <n v="5307052"/>
    <s v="KESSLER INSTITUTE FOR REHABILITATION - WEST ORANGE"/>
    <s v="1199 PLEASANT VALLEY WAY"/>
    <s v="WEST ORANGE"/>
    <s v="NJ"/>
    <n v="7052"/>
    <s v="ESSEX"/>
    <n v="34013"/>
    <s v="REHABILITATION HOSPITALS (EXCEPT ALCOHOLISM, DRUG ADDICTION)"/>
    <x v="0"/>
    <x v="308"/>
    <n v="328772.41535000002"/>
    <s v="Northeast"/>
  </r>
  <r>
    <n v="107907002"/>
    <s v="CAREPOINT HEALTH - BAYONNE MEDICAL CENTER"/>
    <s v="29 EAST 29TH ST"/>
    <s v="BAYONNE"/>
    <s v="NJ"/>
    <n v="7002"/>
    <s v="HUDSON"/>
    <n v="34017"/>
    <s v="GENERAL MEDICAL AND SURGICAL HOSPITALS"/>
    <x v="0"/>
    <x v="309"/>
    <n v="328665.06189000001"/>
    <s v="Northeast"/>
  </r>
  <r>
    <n v="5607005"/>
    <s v="SAINT CLARES HOSPITAL - BOONTON TOWNSHIP CAMPUS"/>
    <s v="130 POWERVILLE ROAD"/>
    <s v="BOONTON TOWNSHIP"/>
    <s v="NJ"/>
    <n v="7005"/>
    <s v="MORRIS"/>
    <n v="34027"/>
    <s v="PSYCHIATRIC AND SUBSTANCE ABUSE HOSPITALS"/>
    <x v="0"/>
    <x v="310"/>
    <n v="328594.83943999995"/>
    <s v="Northeast"/>
  </r>
  <r>
    <n v="7507018"/>
    <s v="EAST ORANGE GENERAL HOSPITAL"/>
    <s v="300 CENTRAL AVENUE"/>
    <s v="EAST ORANGE"/>
    <s v="NJ"/>
    <n v="7018"/>
    <s v="ESSEX"/>
    <n v="34013"/>
    <s v="GENERAL MEDICAL AND SURGICAL HOSPITALS"/>
    <x v="0"/>
    <x v="311"/>
    <n v="328520.74676999997"/>
    <s v="Northeast"/>
  </r>
  <r>
    <n v="2207102"/>
    <s v="MOUNT CARMEL GUILD BEHAVIORAL HEALTHCARE SYSTEM"/>
    <s v="1160 RAYMOND BOULEVARD"/>
    <s v="NEWARK"/>
    <s v="NJ"/>
    <n v="7102"/>
    <s v="ESSEX"/>
    <n v="34013"/>
    <s v="HOSPITALS, PSYCHIATRIC (EXCEPT CONVALESCENT)"/>
    <x v="0"/>
    <x v="312"/>
    <n v="328299.75776000007"/>
    <s v="Northeast"/>
  </r>
  <r>
    <n v="6207102"/>
    <s v="SAINT MICHAELS MEDICAL CENTER"/>
    <s v="111 CENTRAL AVENUE"/>
    <s v="NEWARK"/>
    <s v="NJ"/>
    <n v="7102"/>
    <s v="ESSEX"/>
    <n v="34013"/>
    <s v="GENERAL MEDICAL AND SURGICAL HOSPITALS"/>
    <x v="2"/>
    <x v="313"/>
    <n v="328243.23220000009"/>
    <s v="Northeast"/>
  </r>
  <r>
    <n v="16611235"/>
    <s v="CONEY ISLAND HOSPITAL"/>
    <s v="2601 OCEAN PARKWAY"/>
    <s v="BROOKLYN"/>
    <s v="NY"/>
    <n v="11235"/>
    <s v="KINGS"/>
    <n v="36047"/>
    <s v="GENERAL MEDICAL AND SURGICAL HOSPITALS"/>
    <x v="1"/>
    <x v="314"/>
    <n v="328240.17728000006"/>
    <s v="Northeast"/>
  </r>
  <r>
    <n v="16911209"/>
    <s v="NYU LUTHERAN MEDICAL CENTER"/>
    <s v="150 55TH ST"/>
    <s v="BROOKLYN"/>
    <s v="NY"/>
    <n v="11209"/>
    <s v="KINGS"/>
    <n v="36047"/>
    <s v="GENERAL MEDICAL AND SURGICAL HOSPITALS"/>
    <x v="2"/>
    <x v="315"/>
    <n v="327962.16510000004"/>
    <s v="Northeast"/>
  </r>
  <r>
    <n v="13607032"/>
    <s v="HUDSON SURGICAL CENTER"/>
    <s v="206 BERGEN AVENUE"/>
    <s v="KEARNY"/>
    <s v="NJ"/>
    <n v="7032"/>
    <s v="HUDSON"/>
    <n v="34017"/>
    <s v="SPECIALTY (EXCEPT PSYCHIATRIC AND SUBSTANCE ABUSE) HOSPITALS"/>
    <x v="0"/>
    <x v="316"/>
    <n v="327752.94683000009"/>
    <s v="Northeast"/>
  </r>
  <r>
    <n v="7007109"/>
    <s v="CLARA MAASS MEDICAL CENTER"/>
    <s v="1 CLARA MAASS DRIVE"/>
    <s v="BELLEVILLE"/>
    <s v="NJ"/>
    <n v="7109"/>
    <s v="ESSEX"/>
    <n v="34013"/>
    <s v="GENERAL MEDICAL AND SURGICAL HOSPITALS"/>
    <x v="2"/>
    <x v="317"/>
    <n v="327649.08434000006"/>
    <s v="Northeast"/>
  </r>
  <r>
    <n v="115411234"/>
    <s v="MOUNT SINAI BETH ISRAEL BROOKLYN"/>
    <s v="3201 KINGS HIGHWAY"/>
    <s v="BROOKLYN"/>
    <s v="NY"/>
    <n v="11234"/>
    <s v="KINGS"/>
    <n v="36047"/>
    <s v="GENERAL MEDICAL AND SURGICAL HOSPITALS"/>
    <x v="2"/>
    <x v="318"/>
    <n v="327500.68556000001"/>
    <s v="Northeast"/>
  </r>
  <r>
    <n v="17011215"/>
    <s v="NEW YORK METHODIST HOSPITAL"/>
    <s v="506 6TH ST"/>
    <s v="BROOKLYN"/>
    <s v="NY"/>
    <n v="11215"/>
    <s v="KINGS"/>
    <n v="36047"/>
    <s v="GENERAL MEDICAL AND SURGICAL HOSPITALS"/>
    <x v="2"/>
    <x v="319"/>
    <n v="327184.41402999999"/>
    <s v="Northeast"/>
  </r>
  <r>
    <n v="119511201"/>
    <s v="NYULMC - COBBLE HILL"/>
    <s v="83 AMITY STREET"/>
    <s v="BROOKLYN"/>
    <s v="NY"/>
    <n v="11201"/>
    <s v="KINGS"/>
    <n v="36047"/>
    <s v="GENERAL MEDICAL AND SURGICAL HOSPITALS"/>
    <x v="2"/>
    <x v="320"/>
    <n v="327068.84766000009"/>
    <s v="Northeast"/>
  </r>
  <r>
    <n v="108007306"/>
    <s v="CAREPOINT HEALTH-CHRIST HOSPITAL"/>
    <s v="176 PALISADE AVE"/>
    <s v="JERSEY CITY"/>
    <s v="NJ"/>
    <n v="7306"/>
    <s v="HUDSON"/>
    <n v="34017"/>
    <s v="GENERAL MEDICAL AND SURGICAL HOSPITALS"/>
    <x v="0"/>
    <x v="321"/>
    <n v="326997.87887000002"/>
    <s v="Northeast"/>
  </r>
  <r>
    <n v="16411203"/>
    <s v="KINGS COUNTY HOSPITAL CENTER"/>
    <s v="451 CLARKSON AVE"/>
    <s v="BROOKLYN"/>
    <s v="NY"/>
    <n v="11203"/>
    <s v="KINGS"/>
    <n v="36047"/>
    <s v="GENERAL MEDICAL AND SURGICAL HOSPITALS"/>
    <x v="1"/>
    <x v="322"/>
    <n v="326966.14896000002"/>
    <s v="Northeast"/>
  </r>
  <r>
    <n v="16211201"/>
    <s v="BROOKLYN HOSPITAL CENTER"/>
    <s v="121 DEKALB AVE"/>
    <s v="BROOKLYN"/>
    <s v="NY"/>
    <n v="11201"/>
    <s v="KINGS"/>
    <n v="36047"/>
    <s v="GENERAL MEDICAL AND SURGICAL HOSPITALS"/>
    <x v="2"/>
    <x v="323"/>
    <n v="326837.25939000008"/>
    <s v="Northeast"/>
  </r>
  <r>
    <n v="16111212"/>
    <s v="BROOKDALE HOSPITAL MEDICAL CENTER"/>
    <s v="1 BROOKDALE PLAZA"/>
    <s v="BROOKLYN"/>
    <s v="NY"/>
    <n v="11212"/>
    <s v="KINGS"/>
    <n v="36047"/>
    <s v="GENERAL MEDICAL AND SURGICAL HOSPITALS"/>
    <x v="2"/>
    <x v="324"/>
    <n v="326628.20153000002"/>
    <s v="Northeast"/>
  </r>
  <r>
    <n v="12807094"/>
    <s v="HUDSON REGIONAL HOSPITAL"/>
    <s v="55 MEADOWLANDS PARKWAY"/>
    <s v="SECAUCUS"/>
    <s v="NJ"/>
    <n v="7094"/>
    <s v="HUDSON"/>
    <n v="34017"/>
    <s v="GENERAL MEDICAL AND SURGICAL HOSPITALS"/>
    <x v="0"/>
    <x v="325"/>
    <n v="326410.99693000002"/>
    <s v="Northeast"/>
  </r>
  <r>
    <n v="109707094"/>
    <s v="HUDSON COUNTY MEADOWVIEW PSYCHIATRIC HOSPITAL"/>
    <s v="595 COUNTY AVENUE"/>
    <s v="SECAUCUS"/>
    <s v="NJ"/>
    <n v="7094"/>
    <s v="HUDSON"/>
    <n v="34017"/>
    <s v="PSYCHIATRIC AND SUBSTANCE ABUSE HOSPITALS"/>
    <x v="1"/>
    <x v="326"/>
    <n v="326333.80873999995"/>
    <s v="Northeast"/>
  </r>
  <r>
    <n v="17910003"/>
    <s v="NYU HOSPITAL FOR JOINT DISEASES"/>
    <s v="301 E 17TH ST"/>
    <s v="NEW YORK"/>
    <s v="NY"/>
    <n v="10003"/>
    <s v="NEW YORK"/>
    <n v="36061"/>
    <s v="GENERAL MEDICAL AND SURGICAL HOSPITALS"/>
    <x v="2"/>
    <x v="327"/>
    <n v="326250.09216"/>
    <s v="Northeast"/>
  </r>
  <r>
    <n v="6507461"/>
    <s v="SAINT CLARES HOSPITAL - SUSSEX CAMPUS"/>
    <s v="20 WALNUT STREET"/>
    <s v="SUSSEX"/>
    <s v="NJ"/>
    <n v="7461"/>
    <s v="SUSSEX"/>
    <n v="34037"/>
    <s v="GENERAL MEDICAL AND SURGICAL HOSPITALS"/>
    <x v="2"/>
    <x v="328"/>
    <n v="326189.75897999993"/>
    <s v="Northeast"/>
  </r>
  <r>
    <n v="13614513"/>
    <s v="NEWARK-WAYNE COMMUNITY HOSPITAL"/>
    <s v="1200 DRIVING PARK AVE BOX 111"/>
    <s v="NEWARK"/>
    <s v="NY"/>
    <n v="14513"/>
    <s v="WAYNE"/>
    <n v="36117"/>
    <s v="GENERAL MEDICAL AND SURGICAL HOSPITALS"/>
    <x v="2"/>
    <x v="329"/>
    <n v="326173.36263999995"/>
    <s v="Northeast"/>
  </r>
  <r>
    <n v="18810019"/>
    <s v="THE ADDICTION INSTITUTE OF NEW YORK"/>
    <s v="1000 10TH AVE"/>
    <s v="NEW YORK"/>
    <s v="NY"/>
    <n v="10019"/>
    <s v="NEW YORK"/>
    <n v="36061"/>
    <s v="HOSPITALS, PSYCHIATRIC (EXCEPT CONVALESCENT)"/>
    <x v="2"/>
    <x v="330"/>
    <n v="325778.45658999996"/>
    <s v="Northeast"/>
  </r>
  <r>
    <n v="6007470"/>
    <s v="SAINT JOSEPHS WAYNE HOSPITAL"/>
    <s v="224 HAMBURG TURNPIKE"/>
    <s v="WAYNE"/>
    <s v="NJ"/>
    <n v="7470"/>
    <s v="PASSAIC"/>
    <n v="34031"/>
    <s v="GENERAL MEDICAL AND SURGICAL HOSPITALS"/>
    <x v="2"/>
    <x v="331"/>
    <n v="325566.34607999993"/>
    <s v="Northeast"/>
  </r>
  <r>
    <n v="117510021"/>
    <s v="MEMORIAL HOSPITAL FOR CANCER AND ALLIED DISEASES"/>
    <s v="1275 YORK AVENUE"/>
    <s v="NEW YORK"/>
    <s v="NY"/>
    <n v="10021"/>
    <s v="NEW YORK"/>
    <n v="36061"/>
    <s v="SPECIALTY (EXCEPT PSYCHIATRIC AND SUBSTANCE ABUSE) HOSPITALS"/>
    <x v="2"/>
    <x v="332"/>
    <n v="325517.64448999998"/>
    <s v="Northeast"/>
  </r>
  <r>
    <n v="118910021"/>
    <s v="NEW YORK PRESBYTERIAN HOSPITAL - NEW YORK WEILL CORNELL CENTER"/>
    <s v="525 EAST 68TH STREET"/>
    <s v="NEW YORK"/>
    <s v="NY"/>
    <n v="10021"/>
    <s v="NEW YORK"/>
    <n v="36061"/>
    <s v="GENERAL MEDICAL AND SURGICAL HOSPITALS"/>
    <x v="2"/>
    <x v="333"/>
    <n v="325488.39906000003"/>
    <s v="Northeast"/>
  </r>
  <r>
    <n v="107663"/>
    <s v="KESSLER INSTITUTE FOR REHABILITATION INCORPORATED - NORTH FACILITY"/>
    <s v="300 MARKET STREET"/>
    <s v="SADDLE BROOK"/>
    <s v="NJ"/>
    <n v="7663"/>
    <s v="BERGEN"/>
    <n v="34003"/>
    <s v="REHABILITATION HOSPITALS (EXCEPT ALCOHOLISM, DRUG ADDICTION)"/>
    <x v="0"/>
    <x v="334"/>
    <n v="325094.97773000004"/>
    <s v="Northeast"/>
  </r>
  <r>
    <n v="19611373"/>
    <s v="ELMHURST HOSPITAL CENTER"/>
    <s v="79-01 BROADWAY"/>
    <s v="ELMHURST"/>
    <s v="NY"/>
    <n v="11373"/>
    <s v="QUEENS"/>
    <n v="36081"/>
    <s v="GENERAL MEDICAL AND SURGICAL HOSPITALS"/>
    <x v="1"/>
    <x v="335"/>
    <n v="325018.44613999996"/>
    <s v="Northeast"/>
  </r>
  <r>
    <n v="118710025"/>
    <s v="MOUNT SINAI ST. LUKE'S"/>
    <s v="1111 AMSTERDAM AVENUE"/>
    <s v="NEW YORK"/>
    <s v="NY"/>
    <n v="10025"/>
    <s v="NEW YORK"/>
    <n v="36061"/>
    <s v="GENERAL MEDICAL AND SURGICAL HOSPITALS"/>
    <x v="2"/>
    <x v="336"/>
    <n v="324975.63509"/>
    <s v="Northeast"/>
  </r>
  <r>
    <n v="19711414"/>
    <s v="JAMAICA HOSPITAL MEDICAL CENTER"/>
    <s v="8900 VAN WYCK EXPRESSWAY"/>
    <s v="JAMAICA"/>
    <s v="NY"/>
    <n v="11414"/>
    <s v="QUEENS"/>
    <n v="36081"/>
    <s v="GENERAL MEDICAL AND SURGICAL HOSPITALS"/>
    <x v="2"/>
    <x v="337"/>
    <n v="324896.51731000002"/>
    <s v="Northeast"/>
  </r>
  <r>
    <n v="116810035"/>
    <s v="HENRY J. CARTER SPECIALTY HOSPITAL"/>
    <s v="1752 PARK AVENUE"/>
    <s v="NEW YORK"/>
    <s v="NY"/>
    <n v="10035"/>
    <s v="NEW YORK"/>
    <n v="36061"/>
    <s v="SPECIALTY (EXCEPT PSYCHIATRIC AND SUBSTANCE ABUSE) HOSPITALS"/>
    <x v="0"/>
    <x v="338"/>
    <n v="324777.44972999999"/>
    <s v="Northeast"/>
  </r>
  <r>
    <n v="116710037"/>
    <s v="HARLEM HOSPITAL CENTER"/>
    <s v="506 LENOX AVENUE"/>
    <s v="NEW YORK"/>
    <s v="NY"/>
    <n v="10037"/>
    <s v="NEW YORK"/>
    <n v="36061"/>
    <s v="GENERAL MEDICAL AND SURGICAL HOSPITALS"/>
    <x v="1"/>
    <x v="339"/>
    <n v="324596.34414"/>
    <s v="Northeast"/>
  </r>
  <r>
    <n v="12607666"/>
    <s v="HOLY NAME HOSPITAL"/>
    <s v="718 TEANECK ROAD"/>
    <s v="TEANECK"/>
    <s v="NJ"/>
    <n v="7666"/>
    <s v="BERGEN"/>
    <n v="34003"/>
    <s v="GENERAL MEDICAL AND SURGICAL HOSPITALS"/>
    <x v="2"/>
    <x v="340"/>
    <n v="324370.18475999997"/>
    <s v="Northeast"/>
  </r>
  <r>
    <n v="20311355"/>
    <s v="NEW YORK PRESBYTERIAN QUEENS"/>
    <s v="56 45 MAIN ST"/>
    <s v="FLUSHING"/>
    <s v="NY"/>
    <n v="11355"/>
    <s v="QUEENS"/>
    <n v="36081"/>
    <s v="GENERAL MEDICAL AND SURGICAL HOSPITALS"/>
    <x v="2"/>
    <x v="341"/>
    <n v="324314.56809000002"/>
    <s v="Northeast"/>
  </r>
  <r>
    <n v="18610032"/>
    <s v="NEW YORK PRESBYTERIAN MORGAN STANLEY CHILDREN'S HOSPITAL"/>
    <s v="3959 BROADWAY"/>
    <s v="NEW YORK"/>
    <s v="NY"/>
    <n v="10032"/>
    <s v="NEW YORK"/>
    <n v="36061"/>
    <s v="CHILDREN'S HOSPITALS, GENERAL"/>
    <x v="2"/>
    <x v="342"/>
    <n v="324237.04917999997"/>
    <s v="Northeast"/>
  </r>
  <r>
    <n v="118810032"/>
    <s v="NEW YORK PRESBYTERIAN HOSPITAL - COLUMBIA PRESBYTERIAN CENTER"/>
    <s v="622 WEST 168TH STREET"/>
    <s v="NEW YORK"/>
    <s v="NY"/>
    <n v="10032"/>
    <s v="NEW YORK"/>
    <n v="36061"/>
    <s v="GENERAL MEDICAL AND SURGICAL HOSPITALS"/>
    <x v="2"/>
    <x v="343"/>
    <n v="324211.43787999998"/>
    <s v="Northeast"/>
  </r>
  <r>
    <n v="12207652"/>
    <s v="BERGEN REGIONAL MEDICAL CENTER"/>
    <s v="230 EAST RIDGEWOOD AVENUE"/>
    <s v="PARAMUS"/>
    <s v="NJ"/>
    <n v="7652"/>
    <s v="BERGEN"/>
    <n v="34003"/>
    <s v="GENERAL MEDICAL AND SURGICAL HOSPITALS"/>
    <x v="1"/>
    <x v="344"/>
    <n v="323870.22545000009"/>
    <s v="Northeast"/>
  </r>
  <r>
    <n v="7011510"/>
    <s v="SOUTH NASSAU COMMUNITIES HOSPITAL"/>
    <s v="1 HEALTHY WAY"/>
    <s v="OCEANSIDE"/>
    <s v="NY"/>
    <n v="11510"/>
    <s v="NASSAU"/>
    <n v="36059"/>
    <s v="GENERAL MEDICAL AND SURGICAL HOSPITALS"/>
    <x v="2"/>
    <x v="345"/>
    <n v="323554.81125999999"/>
    <s v="Northeast"/>
  </r>
  <r>
    <n v="116910457"/>
    <s v="SAINT BARNABAS HOSPITAL HEALTH SYSTEM"/>
    <s v="4422 THIRD AVENUE"/>
    <s v="BRONX"/>
    <s v="NY"/>
    <n v="10457"/>
    <s v="BRONX"/>
    <n v="36005"/>
    <s v="GENERAL MEDICAL AND SURGICAL HOSPITALS"/>
    <x v="2"/>
    <x v="346"/>
    <n v="323491.13422000001"/>
    <s v="Northeast"/>
  </r>
  <r>
    <n v="10610468"/>
    <s v="JAMES J. PETERS VA MEDICAL CENTER"/>
    <s v="130 W KINGSBRIDGE RD"/>
    <s v="BRONX"/>
    <s v="NY"/>
    <n v="10468"/>
    <s v="BRONX"/>
    <n v="36005"/>
    <s v="GENERAL MEDICAL AND SURGICAL HOSPITALS"/>
    <x v="1"/>
    <x v="347"/>
    <n v="323442.55537999998"/>
    <s v="Northeast"/>
  </r>
  <r>
    <n v="16310461"/>
    <s v="MONTEFIORE WESTCHESTER SQUARE MEDICAL CENTER"/>
    <s v="2475 RAYMOND AVENUE"/>
    <s v="BRONX"/>
    <s v="NY"/>
    <n v="10461"/>
    <s v="BRONX"/>
    <n v="36005"/>
    <s v="GENERAL MEDICAL AND SURGICAL HOSPITALS"/>
    <x v="2"/>
    <x v="348"/>
    <n v="323189.9755"/>
    <s v="Northeast"/>
  </r>
  <r>
    <n v="15610467"/>
    <s v="NORTH CENTRAL BRONX HOSPITAL"/>
    <s v="3424 KOSSUTH AVE"/>
    <s v="BRONX"/>
    <s v="NY"/>
    <n v="10467"/>
    <s v="BRONX"/>
    <n v="36005"/>
    <s v="GENERAL MEDICAL AND SURGICAL HOSPITALS"/>
    <x v="1"/>
    <x v="349"/>
    <n v="322969.00565999997"/>
    <s v="Northeast"/>
  </r>
  <r>
    <n v="15310466"/>
    <s v="MONTEFIORE MEDICAL CENTER - MOSES DIVISION"/>
    <s v="111 E 210TH ST"/>
    <s v="BRONX"/>
    <s v="NY"/>
    <n v="10466"/>
    <s v="BRONX"/>
    <n v="36005"/>
    <s v="GENERAL MEDICAL AND SURGICAL HOSPITALS"/>
    <x v="2"/>
    <x v="350"/>
    <n v="322959.52476000006"/>
    <s v="Northeast"/>
  </r>
  <r>
    <n v="15210036"/>
    <s v="JACOBI MEDICAL CENTER"/>
    <s v="1400 PELHAM PARKWAY SOUTH"/>
    <s v="BRONX"/>
    <s v="NY"/>
    <n v="10036"/>
    <s v="BRONX"/>
    <n v="36005"/>
    <s v="GENERAL MEDICAL AND SURGICAL HOSPITALS"/>
    <x v="1"/>
    <x v="351"/>
    <n v="322949.86940000003"/>
    <s v="Northeast"/>
  </r>
  <r>
    <n v="109507675"/>
    <s v="HACKENSACK-UMC AT PASCACK VALLEY"/>
    <s v="250 OLD HOOK ROAD"/>
    <s v="WESTWOOD"/>
    <s v="NJ"/>
    <n v="7675"/>
    <s v="BERGEN"/>
    <n v="34003"/>
    <s v="GENERAL MEDICAL AND SURGICAL HOSPITALS"/>
    <x v="0"/>
    <x v="352"/>
    <n v="322916.76374000002"/>
    <s v="Northeast"/>
  </r>
  <r>
    <n v="118510466"/>
    <s v="MONTEFIORE MEDICAL CENTER-WAKEFIELD HOSPITAL"/>
    <s v="600 EAST 233RD STREET"/>
    <s v="BRONX"/>
    <s v="NY"/>
    <n v="10466"/>
    <s v="BRONX"/>
    <n v="36005"/>
    <s v="GENERAL MEDICAL AND SURGICAL HOSPITALS"/>
    <x v="2"/>
    <x v="353"/>
    <n v="322551.55499999999"/>
    <s v="Northeast"/>
  </r>
  <r>
    <n v="6411030"/>
    <s v="NORTH SHORE UNIVERSITY HOSPITAL"/>
    <s v="300 COMMUNITY DR"/>
    <s v="MANHASSET"/>
    <s v="NY"/>
    <n v="11030"/>
    <s v="NASSAU"/>
    <n v="36059"/>
    <s v="GENERAL MEDICAL AND SURGICAL HOSPITALS"/>
    <x v="3"/>
    <x v="354"/>
    <n v="322482.76680000004"/>
    <s v="Northeast"/>
  </r>
  <r>
    <n v="120511501"/>
    <s v="NYU WINTHROP-UNIVERSITY HOSPITAL"/>
    <s v="259 FIRST STREET"/>
    <s v="MINEOLA"/>
    <s v="NY"/>
    <n v="11501"/>
    <s v="NASSAU"/>
    <n v="36059"/>
    <s v="GENERAL MEDICAL AND SURGICAL HOSPITALS"/>
    <x v="3"/>
    <x v="355"/>
    <n v="322373.26869"/>
    <s v="Northeast"/>
  </r>
  <r>
    <n v="121310703"/>
    <s v="SJRH - PARK CARE PAVILION"/>
    <s v="2 PARK AVENUE"/>
    <s v="YONKERS"/>
    <s v="NY"/>
    <n v="10703"/>
    <s v="WESTCHESTER"/>
    <n v="36119"/>
    <s v="HOSPITALS, SUBSTANCE ABUSE"/>
    <x v="2"/>
    <x v="356"/>
    <n v="322202.85233000002"/>
    <s v="Northeast"/>
  </r>
  <r>
    <n v="6511554"/>
    <s v="NASSAU UNIVERSITY MEDICAL CENTER"/>
    <s v="2201 HEMPSTEAD TPKE"/>
    <s v="EAST MEADOW"/>
    <s v="NY"/>
    <n v="11554"/>
    <s v="NASSAU"/>
    <n v="36059"/>
    <s v="GENERAL MEDICAL AND SURGICAL HOSPITALS"/>
    <x v="3"/>
    <x v="357"/>
    <n v="321591.67835999996"/>
    <s v="Northeast"/>
  </r>
  <r>
    <n v="115310802"/>
    <s v="MONTEFIORE NEW ROCHELLE HOSPITAL"/>
    <s v="16 GUION PLACE"/>
    <s v="NEW ROCHELLE"/>
    <s v="NY"/>
    <n v="10802"/>
    <s v="WESTCHESTER"/>
    <n v="36119"/>
    <s v="GENERAL MEDICAL AND SURGICAL HOSPITALS"/>
    <x v="2"/>
    <x v="358"/>
    <n v="321452.70875000005"/>
    <s v="Northeast"/>
  </r>
  <r>
    <n v="14110522"/>
    <s v="ST. JOHN'S RIVERSIDE HOSPITAL - DOBBS FERRY"/>
    <s v="128 ASHFORD AVE"/>
    <s v="DOBBS FERRY"/>
    <s v="NY"/>
    <n v="10522"/>
    <s v="WESTCHESTER"/>
    <n v="36119"/>
    <s v="GENERAL MEDICAL AND SURGICAL HOSPITALS"/>
    <x v="2"/>
    <x v="359"/>
    <n v="320780.65353000007"/>
    <s v="Northeast"/>
  </r>
  <r>
    <n v="10110960"/>
    <s v="MONTEFLORE NYACK HOSPITAL"/>
    <s v="160 N MIDLAND AVE"/>
    <s v="NYACK"/>
    <s v="NY"/>
    <n v="10960"/>
    <s v="ROCKLAND"/>
    <n v="36087"/>
    <s v="GENERAL MEDICAL AND SURGICAL HOSPITALS"/>
    <x v="2"/>
    <x v="360"/>
    <n v="320286.34866999992"/>
    <s v="Northeast"/>
  </r>
  <r>
    <n v="114511542"/>
    <s v="GLEN COVE HOSPITAL"/>
    <s v="101 ST ANDREWS LANE"/>
    <s v="GLEN COVE"/>
    <s v="NY"/>
    <n v="11542"/>
    <s v="NASSAU"/>
    <n v="36059"/>
    <s v="GENERAL MEDICAL AND SURGICAL HOSPITALS"/>
    <x v="2"/>
    <x v="361"/>
    <n v="320227.35046000005"/>
    <s v="Northeast"/>
  </r>
  <r>
    <n v="120812742"/>
    <s v="CATSKILL REGIONAL MEDICAL CENTER"/>
    <s v="68 HARRIS-BUSHVILLE RD"/>
    <s v="HARRIS"/>
    <s v="NY"/>
    <n v="12742"/>
    <s v="SULLIVAN"/>
    <n v="36105"/>
    <s v="GENERAL MEDICAL AND SURGICAL HOSPITALS"/>
    <x v="2"/>
    <x v="362"/>
    <n v="320224.5858"/>
    <s v="Northeast"/>
  </r>
  <r>
    <n v="9310924"/>
    <s v="ORANGE REGIONAL MEDICAL CENTER"/>
    <s v="707 EAST MAIN STREET"/>
    <s v="MIDDLETOWN"/>
    <s v="NY"/>
    <n v="10924"/>
    <s v="ORANGE"/>
    <n v="36071"/>
    <s v="GENERAL MEDICAL AND SURGICAL HOSPITALS"/>
    <x v="2"/>
    <x v="363"/>
    <n v="320089.86157999997"/>
    <s v="Northeast"/>
  </r>
  <r>
    <n v="14510591"/>
    <s v="PHELPS MEMORIAL HOSPITAL CENTER"/>
    <s v="701 NORTH BROADWAY"/>
    <s v="SLEEPY HOLLOW"/>
    <s v="NY"/>
    <n v="10591"/>
    <s v="WESTCHESTER"/>
    <n v="36119"/>
    <s v="GENERAL MEDICAL AND SURGICAL HOSPITALS"/>
    <x v="2"/>
    <x v="364"/>
    <n v="319396.7818600001"/>
    <s v="Northeast"/>
  </r>
  <r>
    <n v="115710605"/>
    <s v="NEW YORK PRESBYTERIAN HOSPITAL - WESTCHESTER DIVISION"/>
    <s v="21 BLOOMINGDALE ROAD"/>
    <s v="WHITE PLAINS"/>
    <s v="NY"/>
    <n v="10605"/>
    <s v="WESTCHESTER"/>
    <n v="36119"/>
    <s v="PSYCHIATRIC AND SUBSTANCE ABUSE HOSPITALS"/>
    <x v="2"/>
    <x v="365"/>
    <n v="319383.72053000005"/>
    <s v="Northeast"/>
  </r>
  <r>
    <n v="14810595"/>
    <s v="BLYTHEDALE CHILDREN'S HOSPITAL"/>
    <s v="95 BRADHURST AVE"/>
    <s v="VALHALLA"/>
    <s v="NY"/>
    <n v="10595"/>
    <s v="WESTCHESTER"/>
    <n v="36119"/>
    <s v="CHILDREN'S HOSPITALS, GENERAL"/>
    <x v="2"/>
    <x v="366"/>
    <n v="319198.73946000001"/>
    <s v="Northeast"/>
  </r>
  <r>
    <n v="12810901"/>
    <s v="GOOD SAMARITAN HOSPITAL - WEST ISLIP"/>
    <s v="1000 MONTAUK HIGHWAY"/>
    <s v="WEST ISLIP"/>
    <s v="NY"/>
    <n v="10901"/>
    <s v="SUFFOLK"/>
    <n v="36103"/>
    <s v="GENERAL MEDICAL AND SURGICAL HOSPITALS"/>
    <x v="2"/>
    <x v="367"/>
    <n v="319180.13171000005"/>
    <s v="Northeast"/>
  </r>
  <r>
    <n v="15110532"/>
    <s v="WESTCHESTER MEDICAL CENTER"/>
    <s v="100 WOODS RD"/>
    <s v="VALHALLA"/>
    <s v="NY"/>
    <n v="10532"/>
    <s v="WESTCHESTER"/>
    <n v="36119"/>
    <s v="GENERAL MEDICAL AND SURGICAL HOSPITALS"/>
    <x v="1"/>
    <x v="368"/>
    <n v="319088.16484000004"/>
    <s v="Northeast"/>
  </r>
  <r>
    <n v="12311706"/>
    <s v="SOUTHSIDE HOSPITAL"/>
    <s v="301 E MAIN ST"/>
    <s v="BAY SHORE"/>
    <s v="NY"/>
    <n v="11706"/>
    <s v="SUFFOLK"/>
    <n v="36103"/>
    <s v="GENERAL MEDICAL AND SURGICAL HOSPITALS"/>
    <x v="2"/>
    <x v="369"/>
    <n v="318116.39929999999"/>
    <s v="Northeast"/>
  </r>
  <r>
    <n v="12211743"/>
    <s v="HUNTINGTON HOSPITAL"/>
    <s v="270 PARK AVE"/>
    <s v="HUNTINGTON"/>
    <s v="NY"/>
    <n v="11743"/>
    <s v="SUFFOLK"/>
    <n v="36103"/>
    <s v="GENERAL MEDICAL AND SURGICAL HOSPITALS"/>
    <x v="2"/>
    <x v="370"/>
    <n v="317809.49332999997"/>
    <s v="Northeast"/>
  </r>
  <r>
    <n v="1913856"/>
    <s v="DELAWARE VALLEY HOSPITAL"/>
    <s v="1 TITUS PL"/>
    <s v="WALTON"/>
    <s v="NY"/>
    <n v="13856"/>
    <s v="DELAWARE"/>
    <n v="36025"/>
    <s v="GENERAL MEDICAL AND SURGICAL HOSPITALS"/>
    <x v="2"/>
    <x v="371"/>
    <n v="317767.17282999994"/>
    <s v="Northeast"/>
  </r>
  <r>
    <n v="13212428"/>
    <s v="ELLENVILLE REGIONAL HOSPITAL"/>
    <s v="10 HEALTHY WAY"/>
    <s v="ELLENVILLE"/>
    <s v="NY"/>
    <n v="12428"/>
    <s v="ULSTER"/>
    <n v="36111"/>
    <s v="GENERAL MEDICAL AND SURGICAL HOSPITALS"/>
    <x v="2"/>
    <x v="372"/>
    <n v="315882.38539000007"/>
    <s v="Northeast"/>
  </r>
  <r>
    <n v="8313210"/>
    <s v="UNIVERSITY HOSPITAL SUNY HEALTH SCIENCE CENTER"/>
    <s v="750 E ADAMS ST"/>
    <s v="SYRACUSE"/>
    <s v="NY"/>
    <n v="13210"/>
    <s v="ONONDAGA"/>
    <n v="36067"/>
    <s v="GENERAL MEDICAL AND SURGICAL HOSPITALS"/>
    <x v="3"/>
    <x v="373"/>
    <n v="315749.59344999993"/>
    <s v="Northeast"/>
  </r>
  <r>
    <n v="171613210"/>
    <s v="HUTCHINGS PSYCHIATRIC CENTER"/>
    <s v="620 MADISON STREET"/>
    <s v="SYRACUSE"/>
    <s v="NY"/>
    <n v="13210"/>
    <s v="ONONDAGA"/>
    <n v="36067"/>
    <s v="PSYCHIATRIC AND SUBSTANCE ABUSE HOSPITALS"/>
    <x v="1"/>
    <x v="374"/>
    <n v="315707.3308"/>
    <s v="Northeast"/>
  </r>
  <r>
    <n v="8712550"/>
    <s v="ST. LUKE'S CORNWALL HOSPITAL - NEWBURGH CAMPUS"/>
    <s v="70 DUBOIS ST"/>
    <s v="NEWBURGH"/>
    <s v="NY"/>
    <n v="12550"/>
    <s v="ORANGE"/>
    <n v="36071"/>
    <s v="GENERAL MEDICAL AND SURGICAL HOSPITALS"/>
    <x v="2"/>
    <x v="375"/>
    <n v="315238.10433"/>
    <s v="Northeast"/>
  </r>
  <r>
    <n v="2706856"/>
    <s v="NORWALK HOSPITAL"/>
    <s v="34 MAPLE ST"/>
    <s v="NORWALK"/>
    <s v="CT"/>
    <n v="6856"/>
    <s v="FAIRFIELD"/>
    <n v="9001"/>
    <s v="GENERAL MEDICAL AND SURGICAL HOSPITALS"/>
    <x v="2"/>
    <x v="376"/>
    <n v="314455.29695999995"/>
    <s v="Northeast"/>
  </r>
  <r>
    <n v="25710536"/>
    <s v="FOUR WINDS HOSPITAL WESTCHESTER"/>
    <s v="800 CROSS RIVER ROAD"/>
    <s v="KATONAH"/>
    <s v="NY"/>
    <n v="10536"/>
    <s v="WESTCHESTER"/>
    <n v="36119"/>
    <s v="PSYCHIATRIC AND SUBSTANCE ABUSE HOSPITALS"/>
    <x v="0"/>
    <x v="377"/>
    <n v="314370.67024000001"/>
    <s v="Northeast"/>
  </r>
  <r>
    <n v="3611790"/>
    <s v="UNIVERSITY HOSPITAL- STONEY BROOK"/>
    <s v="101 NICOLLS RD"/>
    <s v="STONY BROOK"/>
    <s v="NY"/>
    <n v="11790"/>
    <s v="SUFFOLK"/>
    <n v="36103"/>
    <s v="GENERAL MEDICAL AND SURGICAL HOSPITALS"/>
    <x v="3"/>
    <x v="378"/>
    <n v="314024.29898999992"/>
    <s v="Northeast"/>
  </r>
  <r>
    <n v="2912601"/>
    <s v="VASSAR BROTHERS MEDICAL CENTER"/>
    <s v="45 READE PL"/>
    <s v="POUGHKEEPSIE"/>
    <s v="NY"/>
    <n v="12601"/>
    <s v="DUTCHESS"/>
    <n v="36027"/>
    <s v="GENERAL MEDICAL AND SURGICAL HOSPITALS"/>
    <x v="2"/>
    <x v="379"/>
    <n v="311526.33204999997"/>
    <s v="Northeast"/>
  </r>
  <r>
    <n v="118012601"/>
    <s v="MID-HUDSON VALLEY DIVISION OF WESTCHESTER MEDICAL CENTER"/>
    <s v="241 NORTH ROAD"/>
    <s v="POUGHKEEPSIE"/>
    <s v="NY"/>
    <n v="12601"/>
    <s v="DUTCHESS"/>
    <n v="36027"/>
    <s v="GENERAL MEDICAL AND SURGICAL HOSPITALS"/>
    <x v="1"/>
    <x v="380"/>
    <n v="311078.86952999997"/>
    <s v="Northeast"/>
  </r>
  <r>
    <n v="1606460"/>
    <s v="MILFORD HOSPITAL"/>
    <s v="300 SEASIDE AVENUE"/>
    <s v="MILFORD"/>
    <s v="CT"/>
    <n v="6460"/>
    <s v="NEW HAVEN"/>
    <n v="9009"/>
    <s v="GENERAL MEDICAL AND SURGICAL HOSPITALS"/>
    <x v="2"/>
    <x v="381"/>
    <n v="308822.34545000002"/>
    <s v="Northeast"/>
  </r>
  <r>
    <n v="13112401"/>
    <s v="HEALTHALLIANCE HOSPITAL - BROADWAY CAMPUS"/>
    <s v="396 BROADWAY"/>
    <s v="KINGSTON"/>
    <s v="NY"/>
    <n v="12401"/>
    <s v="ULSTER"/>
    <n v="36111"/>
    <s v="GENERAL MEDICAL AND SURGICAL HOSPITALS"/>
    <x v="2"/>
    <x v="382"/>
    <n v="308706.85878000001"/>
    <s v="Northeast"/>
  </r>
  <r>
    <n v="2506418"/>
    <s v="GRIFFIN HOSPITAL"/>
    <s v="130 DIVISION ST"/>
    <s v="DERBY"/>
    <s v="CT"/>
    <n v="6418"/>
    <s v="NEW HAVEN"/>
    <n v="9009"/>
    <s v="GENERAL MEDICAL AND SURGICAL HOSPITALS"/>
    <x v="2"/>
    <x v="383"/>
    <n v="307428.18487"/>
    <s v="Northeast"/>
  </r>
  <r>
    <n v="1206776"/>
    <s v="NEW MILFORD HOSPITAL"/>
    <s v="21 ELM ST"/>
    <s v="NEW MILFORD"/>
    <s v="CT"/>
    <n v="6776"/>
    <s v="LITCHFIELD"/>
    <n v="9005"/>
    <s v="GENERAL MEDICAL AND SURGICAL HOSPITALS"/>
    <x v="2"/>
    <x v="384"/>
    <n v="307238.72629000002"/>
    <s v="Northeast"/>
  </r>
  <r>
    <n v="3106516"/>
    <s v="WEST HAVEN VA MEDICAL CENTER"/>
    <s v="950 CAMPBELL AVENUE"/>
    <s v="WEST HAVEN"/>
    <s v="CT"/>
    <n v="6516"/>
    <s v="NEW HAVEN"/>
    <n v="9009"/>
    <s v="GENERAL MEDICAL AND SURGICAL HOSPITALS"/>
    <x v="1"/>
    <x v="385"/>
    <n v="306800.20143000002"/>
    <s v="Northeast"/>
  </r>
  <r>
    <n v="11811968"/>
    <s v="UNIVERSITY HOSPITAL STONEY BROOK SOUTHAMPTON HOSPITAL"/>
    <s v="240 MEETING HOUSE LANE"/>
    <s v="SOUTHAMPTON"/>
    <s v="NY"/>
    <n v="11968"/>
    <s v="SUFFOLK"/>
    <n v="36103"/>
    <s v="GENERAL MEDICAL AND SURGICAL HOSPITALS"/>
    <x v="3"/>
    <x v="386"/>
    <n v="306189.57620000001"/>
    <s v="Northeast"/>
  </r>
  <r>
    <n v="406069"/>
    <s v="SHARON HOSPITAL"/>
    <s v="50 HOSPITAL HILL ROAD, PO BOX 789"/>
    <s v="SHARON"/>
    <s v="CT"/>
    <n v="6069"/>
    <s v="LITCHFIELD"/>
    <n v="9005"/>
    <s v="GENERAL MEDICAL AND SURGICAL HOSPITALS"/>
    <x v="0"/>
    <x v="387"/>
    <n v="303684.76219000004"/>
    <s v="Northeast"/>
  </r>
  <r>
    <n v="3380649"/>
    <s v="GAYLORD HOSPITAL"/>
    <s v="50 GAYLORD FARM RD"/>
    <s v="WALLINGFORD"/>
    <s v="CT"/>
    <n v="6492"/>
    <s v="NEW HAVEN"/>
    <n v="9009"/>
    <s v="CHRONIC DISEASE HOSPITALS"/>
    <x v="2"/>
    <x v="388"/>
    <n v="302803.32847999997"/>
    <s v="Northeast"/>
  </r>
  <r>
    <n v="3006492"/>
    <s v="MASONICARE HEALTH CENTER"/>
    <s v="22 MASONIC AVE"/>
    <s v="WALLINGFORD"/>
    <s v="CT"/>
    <n v="6492"/>
    <s v="NEW HAVEN"/>
    <n v="9009"/>
    <s v="CHRONIC DISEASE HOSPITALS"/>
    <x v="2"/>
    <x v="389"/>
    <n v="302726.09663999995"/>
    <s v="Northeast"/>
  </r>
  <r>
    <n v="11911901"/>
    <s v="EASTERN LONG ISLAND HOSPITAL"/>
    <s v="201 MANOR PL"/>
    <s v="GREENPORT"/>
    <s v="NY"/>
    <n v="11901"/>
    <s v="SUFFOLK"/>
    <n v="36103"/>
    <s v="GENERAL MEDICAL AND SURGICAL HOSPITALS"/>
    <x v="2"/>
    <x v="390"/>
    <n v="302657.03704000002"/>
    <s v="Northeast"/>
  </r>
  <r>
    <n v="1406450"/>
    <s v="MIDSTATE MEDICAL CENTER"/>
    <s v="435 LEWIS AVE"/>
    <s v="MERIDEN"/>
    <s v="CT"/>
    <n v="6450"/>
    <s v="NEW HAVEN"/>
    <n v="9009"/>
    <s v="GENERAL MEDICAL AND SURGICAL HOSPITALS"/>
    <x v="2"/>
    <x v="391"/>
    <n v="301047.80583999993"/>
    <s v="Northeast"/>
  </r>
  <r>
    <n v="2406010"/>
    <s v="BRISTOL HOSPITAL"/>
    <s v="41 BREWSTER RD"/>
    <s v="BRISTOL"/>
    <s v="CT"/>
    <n v="6010"/>
    <s v="HARTFORD"/>
    <n v="9003"/>
    <s v="GENERAL MEDICAL AND SURGICAL HOSPITALS"/>
    <x v="2"/>
    <x v="392"/>
    <n v="300652.43608000001"/>
    <s v="Northeast"/>
  </r>
  <r>
    <n v="2806050"/>
    <s v="THE HOSPITAL OF CENTRAL CONNECTICUT"/>
    <s v="100 GRAND STREET"/>
    <s v="NEW BRITAIN"/>
    <s v="CT"/>
    <n v="6050"/>
    <s v="HARTFORD"/>
    <n v="9003"/>
    <s v="GENERAL MEDICAL AND SURGICAL HOSPITALS"/>
    <x v="2"/>
    <x v="393"/>
    <n v="299235.44556000002"/>
    <s v="Northeast"/>
  </r>
  <r>
    <n v="3706053"/>
    <s v="HOSPITAL FOR SPECIAL CARE"/>
    <s v="2150 CORBIN AVE"/>
    <s v="NEW BRITAIN"/>
    <s v="CT"/>
    <n v="6053"/>
    <s v="HARTFORD"/>
    <n v="9003"/>
    <s v="CHRONIC DISEASE HOSPITALS"/>
    <x v="2"/>
    <x v="394"/>
    <n v="298974.73364000005"/>
    <s v="Northeast"/>
  </r>
  <r>
    <n v="2906032"/>
    <s v="JOHN DEMPSEY HOSPITAL"/>
    <s v="263 FARMINGTON AVE"/>
    <s v="FARMINGTON"/>
    <s v="CT"/>
    <n v="6032"/>
    <s v="HARTFORD"/>
    <n v="9003"/>
    <s v="GENERAL MEDICAL AND SURGICAL HOSPITALS"/>
    <x v="1"/>
    <x v="395"/>
    <n v="298227.65421999991"/>
    <s v="Northeast"/>
  </r>
  <r>
    <n v="5901230"/>
    <s v="FAIRVIEW HOSPITAL"/>
    <s v="29 LEWIS AVENUE"/>
    <s v="GREAT BARRINGTON"/>
    <s v="MA"/>
    <n v="1230"/>
    <s v="BERKSHIRE"/>
    <n v="25003"/>
    <s v="GENERAL MEDICAL AND SURGICAL HOSPITALS"/>
    <x v="2"/>
    <x v="396"/>
    <n v="297807.41260000004"/>
    <s v="Northeast"/>
  </r>
  <r>
    <n v="3306106"/>
    <s v="CONNECTICUT CHILDRENS MEDICAL CENTER"/>
    <s v="282 WASHINGTON STREET"/>
    <s v="HARTFORD"/>
    <s v="CT"/>
    <n v="6106"/>
    <s v="HARTFORD"/>
    <n v="9003"/>
    <s v="CHILDREN'S HOSPITALS, GENERAL"/>
    <x v="2"/>
    <x v="397"/>
    <n v="296674.97767000005"/>
    <s v="Northeast"/>
  </r>
  <r>
    <n v="5912010"/>
    <s v="ST. MARY'S HEALTHCARE"/>
    <s v="427 GUY PARK AVE"/>
    <s v="AMSTERDAM"/>
    <s v="NY"/>
    <n v="12010"/>
    <s v="MONTGOMERY"/>
    <n v="36057"/>
    <s v="GENERAL MEDICAL AND SURGICAL HOSPITALS"/>
    <x v="2"/>
    <x v="398"/>
    <n v="295665.81631000002"/>
    <s v="Northeast"/>
  </r>
  <r>
    <n v="117412010"/>
    <s v="ST. MARY'S HEALTHCARE - AMSTERDAM MEMORIAL CAMPUS"/>
    <s v="4988 STHWY 30"/>
    <s v="AMSTERDAM"/>
    <s v="NY"/>
    <n v="12010"/>
    <s v="MONTGOMERY"/>
    <n v="36057"/>
    <s v="GENERAL MEDICAL AND SURGICAL HOSPITALS"/>
    <x v="2"/>
    <x v="399"/>
    <n v="295272.95242999995"/>
    <s v="Northeast"/>
  </r>
  <r>
    <n v="117712180"/>
    <s v="THE BURDETT CARE CENTER"/>
    <s v="2215 BURDETT AVENUE"/>
    <s v="TROY"/>
    <s v="NY"/>
    <n v="12180"/>
    <s v="RENSSELAER"/>
    <n v="36083"/>
    <s v="SPECIALTY (EXCEPT PSYCHIATRIC AND SUBSTANCE ABUSE) HOSPITALS"/>
    <x v="2"/>
    <x v="400"/>
    <n v="292972.98297000007"/>
    <s v="Northeast"/>
  </r>
  <r>
    <n v="9912180"/>
    <s v="SAMARITAN HOSPITAL"/>
    <s v="2215 BURDETT AVE"/>
    <s v="TROY"/>
    <s v="NY"/>
    <n v="12180"/>
    <s v="RENSSELAER"/>
    <n v="36083"/>
    <s v="GENERAL MEDICAL AND SURGICAL HOSPITALS"/>
    <x v="2"/>
    <x v="401"/>
    <n v="292968.38295999996"/>
    <s v="Northeast"/>
  </r>
  <r>
    <n v="4201201"/>
    <s v="BERKSHIRE MEDICAL CENTER - BERKSHIRE CAMPUS"/>
    <s v="725 NORTH STREET"/>
    <s v="PITTSFIELD"/>
    <s v="MA"/>
    <n v="1201"/>
    <s v="BERKSHIRE"/>
    <n v="25003"/>
    <s v="GENERAL MEDICAL AND SURGICAL HOSPITALS"/>
    <x v="2"/>
    <x v="402"/>
    <n v="292392.74212999997"/>
    <s v="Northeast"/>
  </r>
  <r>
    <n v="1806226"/>
    <s v="WINDHAM COMMUNITY MEMORIAL HOSPITAL"/>
    <s v="112 MANSFIELD AVE"/>
    <s v="WILLIMANTIC"/>
    <s v="CT"/>
    <n v="6226"/>
    <s v="WINDHAM"/>
    <n v="9015"/>
    <s v="GENERAL MEDICAL AND SURGICAL HOSPITALS"/>
    <x v="2"/>
    <x v="403"/>
    <n v="292147.72477999999"/>
    <s v="Northeast"/>
  </r>
  <r>
    <n v="13501085"/>
    <s v="WESTERN MASSACHUSETTS HOSPITAL"/>
    <s v="91 EAST MOUNTAIN RD"/>
    <s v="WESTFIELD"/>
    <s v="MA"/>
    <n v="1085"/>
    <s v="HAMPDEN"/>
    <n v="25013"/>
    <s v="SPECIALTY (EXCEPT PSYCHIATRIC AND SUBSTANCE ABUSE) HOSPITALS"/>
    <x v="1"/>
    <x v="404"/>
    <n v="291550.16351999994"/>
    <s v="Northeast"/>
  </r>
  <r>
    <n v="3906250"/>
    <s v="NATCHAUG HOSPITAL, INC."/>
    <s v="189 STORRS RD"/>
    <s v="MANSFIELD CENTER"/>
    <s v="CT"/>
    <n v="6250"/>
    <s v="TOLLAND"/>
    <n v="9013"/>
    <s v="PSYCHIATRIC AND SUBSTANCE ABUSE HOSPITALS"/>
    <x v="2"/>
    <x v="405"/>
    <n v="291476.92603000003"/>
    <s v="Northeast"/>
  </r>
  <r>
    <n v="4701199"/>
    <s v="BAYSTATE MEDICAL CENTER"/>
    <s v="759 CHESTNUT STREET"/>
    <s v="SPRINGFIELD"/>
    <s v="MA"/>
    <n v="1199"/>
    <s v="HAMPDEN"/>
    <n v="25013"/>
    <s v="GENERAL MEDICAL AND SURGICAL HOSPITALS"/>
    <x v="2"/>
    <x v="406"/>
    <n v="290292.42715"/>
    <s v="Northeast"/>
  </r>
  <r>
    <n v="12701104"/>
    <s v="SHRINERS' HOSPITAL FOR CHILDREN"/>
    <s v="516 CAREW ST"/>
    <s v="SPRINGFIELD"/>
    <s v="MA"/>
    <n v="1104"/>
    <s v="HAMPDEN"/>
    <n v="25013"/>
    <s v="CHILDREN'S HOSPITALS, GENERAL"/>
    <x v="2"/>
    <x v="407"/>
    <n v="290177.67872999999"/>
    <s v="Northeast"/>
  </r>
  <r>
    <n v="1501040"/>
    <s v="PROVIDENCE BEHAVIORAL HEALTH HOSPITAL CAMPUS"/>
    <s v="1233 MAIN STREET"/>
    <s v="HOLYOKE"/>
    <s v="MA"/>
    <n v="1040"/>
    <s v="HAMPDEN"/>
    <n v="25013"/>
    <s v="GENERAL MEDICAL AND SURGICAL HOSPITALS"/>
    <x v="2"/>
    <x v="408"/>
    <n v="289971.69487999997"/>
    <s v="Northeast"/>
  </r>
  <r>
    <n v="12801109"/>
    <s v="VIBRA HOSPITAL OF WESTERN MASSACHUSETTS"/>
    <s v="1400 STATE STREET"/>
    <s v="SPRINGFIELD"/>
    <s v="MA"/>
    <n v="1109"/>
    <s v="HAMPDEN"/>
    <n v="25013"/>
    <s v="SPECIALTY (EXCEPT PSYCHIATRIC AND SUBSTANCE ABUSE) HOSPITALS"/>
    <x v="0"/>
    <x v="409"/>
    <n v="289689.42616000009"/>
    <s v="Northeast"/>
  </r>
  <r>
    <n v="25812866"/>
    <s v="FOUR WINDS HOSPITAL SARATOGA"/>
    <s v="30 CRESCENT AVENUE"/>
    <s v="SARATOGA SPRINGS"/>
    <s v="NY"/>
    <n v="12866"/>
    <s v="SARATOGA"/>
    <n v="36091"/>
    <s v="PSYCHIATRIC AND SUBSTANCE ABUSE HOSPITALS"/>
    <x v="0"/>
    <x v="410"/>
    <n v="289292.86306000006"/>
    <s v="Northeast"/>
  </r>
  <r>
    <n v="10912866"/>
    <s v="SARATOGA HOSPITAL"/>
    <s v="211 CHURCH ST"/>
    <s v="SARATOGA"/>
    <s v="NY"/>
    <n v="12866"/>
    <s v="SARATOGA"/>
    <n v="36091"/>
    <s v="GENERAL MEDICAL AND SURGICAL HOSPITALS"/>
    <x v="2"/>
    <x v="411"/>
    <n v="288996.74350999994"/>
    <s v="Northeast"/>
  </r>
  <r>
    <n v="12001056"/>
    <s v="ENCOMPASS HEALTH HOSPITAL OF WESTERN MASS"/>
    <s v="222 STATE STREET"/>
    <s v="LUDLOW"/>
    <s v="MA"/>
    <n v="1056"/>
    <s v="HAMPDEN"/>
    <n v="25013"/>
    <s v="REHABILITATION HOSPITALS (EXCEPT ALCOHOLISM, DRUG ADDICTION)"/>
    <x v="0"/>
    <x v="412"/>
    <n v="288321.21849000006"/>
    <s v="Northeast"/>
  </r>
  <r>
    <n v="6901062"/>
    <s v="VA CENTRAL WESTERN MASSACHUSETTS HEALTHCARE SYSTEM"/>
    <s v="421 N MAIN ST"/>
    <s v="NORTHAMPTON"/>
    <s v="MA"/>
    <n v="1062"/>
    <s v="HAMPSHIRE"/>
    <n v="25015"/>
    <s v="GENERAL MEDICAL AND SURGICAL HOSPITALS"/>
    <x v="1"/>
    <x v="413"/>
    <n v="287749.01327"/>
    <s v="Northeast"/>
  </r>
  <r>
    <n v="306260"/>
    <s v="DAY KIMBALL HOSPITAL"/>
    <s v="320 POMFRET STREET"/>
    <s v="PUTNAM"/>
    <s v="CT"/>
    <n v="6260"/>
    <s v="WINDHAM"/>
    <n v="9015"/>
    <s v="GENERAL MEDICAL AND SURGICAL HOSPITALS"/>
    <x v="2"/>
    <x v="414"/>
    <n v="285847.27336999995"/>
    <s v="Northeast"/>
  </r>
  <r>
    <n v="5001082"/>
    <s v="BAYSTATE MARY LANE HOSPITAL"/>
    <s v="85 SOUTH STREET"/>
    <s v="WARE"/>
    <s v="MA"/>
    <n v="1082"/>
    <s v="HAMPSHIRE"/>
    <n v="25015"/>
    <s v="GENERAL MEDICAL AND SURGICAL HOSPITALS"/>
    <x v="2"/>
    <x v="415"/>
    <n v="284298.81915"/>
    <s v="Northeast"/>
  </r>
  <r>
    <n v="11801542"/>
    <s v="VIBRA HOSPITAL OF WESTERN MASS CENTRAL CAMPUS"/>
    <s v="111 HUNTOON MEMORIAL HIGHWAY"/>
    <s v="LEICESTER"/>
    <s v="MA"/>
    <n v="1542"/>
    <s v="WORCESTER"/>
    <n v="25027"/>
    <s v="SPECIALTY (EXCEPT PSYCHIATRIC AND SUBSTANCE ABUSE) HOSPITALS"/>
    <x v="0"/>
    <x v="416"/>
    <n v="281246.97273000004"/>
    <s v="Northeast"/>
  </r>
  <r>
    <n v="5802721"/>
    <s v="SAINT ANNE'S HOSPITAL"/>
    <s v="795 MIDDLE STREET"/>
    <s v="FALL RIVER"/>
    <s v="MA"/>
    <n v="2721"/>
    <s v="BRISTOL"/>
    <n v="25005"/>
    <s v="GENERAL MEDICAL AND SURGICAL HOSPITALS"/>
    <x v="0"/>
    <x v="417"/>
    <n v="280686.37867000001"/>
    <s v="Northeast"/>
  </r>
  <r>
    <n v="11402720"/>
    <s v="DR JOHN C CORRIGAN MENTAL HEALTH CENTER"/>
    <s v="49 HILLSIDE STREET"/>
    <s v="FALL RIVER"/>
    <s v="MA"/>
    <n v="2720"/>
    <s v="BRISTOL"/>
    <n v="25005"/>
    <s v="PSYCHIATRIC AND SUBSTANCE ABUSE HOSPITALS"/>
    <x v="1"/>
    <x v="418"/>
    <n v="280264.2090899999"/>
    <s v="Northeast"/>
  </r>
  <r>
    <n v="9802703"/>
    <s v="ARBOUR FULLER HOSPITAL"/>
    <s v="200 MAY STREET"/>
    <s v="ATTLEBORO"/>
    <s v="MA"/>
    <n v="2703"/>
    <s v="BRISTOL"/>
    <n v="25005"/>
    <s v="PSYCHIATRIC AND SUBSTANCE ABUSE HOSPITALS"/>
    <x v="0"/>
    <x v="419"/>
    <n v="279426.94786000001"/>
    <s v="Northeast"/>
  </r>
  <r>
    <n v="3602740"/>
    <s v="SOUTHCOAST HOSPITALS GROUP - ST. LUKE'S HOSPITAL"/>
    <s v="101 PAGE STREET"/>
    <s v="NEW BEDFORD"/>
    <s v="MA"/>
    <n v="2740"/>
    <s v="BRISTOL"/>
    <n v="25005"/>
    <s v="GENERAL MEDICAL AND SURGICAL HOSPITALS"/>
    <x v="2"/>
    <x v="420"/>
    <n v="279164.73392999999"/>
    <s v="Northeast"/>
  </r>
  <r>
    <n v="5301605"/>
    <s v="UMASS MEMORIAL MEDICAL CENTER - MEMORIAL CAMPUS"/>
    <s v="119 BELMONT STREET"/>
    <s v="WORCESTER"/>
    <s v="MA"/>
    <n v="1605"/>
    <s v="WORCESTER"/>
    <n v="25027"/>
    <s v="GENERAL MEDICAL AND SURGICAL HOSPITALS"/>
    <x v="2"/>
    <x v="421"/>
    <n v="278993.56738999998"/>
    <s v="Northeast"/>
  </r>
  <r>
    <n v="9401605"/>
    <s v="ADCARE HOSPITAL OF WORCESTER INC"/>
    <s v="107 LINCOLN STREET"/>
    <s v="WORCESTER"/>
    <s v="MA"/>
    <n v="1605"/>
    <s v="WORCESTER"/>
    <n v="25027"/>
    <s v="HOSPITALS, SUBSTANCE ABUSE"/>
    <x v="0"/>
    <x v="422"/>
    <n v="278969.89274000004"/>
    <s v="Northeast"/>
  </r>
  <r>
    <n v="13925027"/>
    <s v="WORCESTER RECOVERY CENTER AND HOSPITAL"/>
    <s v="309 BELMONT STREET"/>
    <s v="WORCESTER"/>
    <s v="MA"/>
    <n v="1604"/>
    <s v="WORCESTER"/>
    <n v="25027"/>
    <s v="PSYCHIATRIC AND SUBSTANCE ABUSE HOSPITALS"/>
    <x v="1"/>
    <x v="423"/>
    <n v="278633.12576999998"/>
    <s v="Northeast"/>
  </r>
  <r>
    <n v="2002703"/>
    <s v="STURDY MEMORIAL HOSPITAL"/>
    <s v="211 PARK STREET"/>
    <s v="ATTLEBORO"/>
    <s v="MA"/>
    <n v="2703"/>
    <s v="BRISTOL"/>
    <n v="25005"/>
    <s v="GENERAL MEDICAL AND SURGICAL HOSPITALS"/>
    <x v="2"/>
    <x v="424"/>
    <n v="278197.91615000006"/>
    <s v="Northeast"/>
  </r>
  <r>
    <n v="702557"/>
    <s v="MARTHA'S VINEYARD HOSPITAL"/>
    <s v="ONE HOSPITAL ROAD"/>
    <s v="OAK BLUFFS"/>
    <s v="MA"/>
    <n v="2557"/>
    <s v="DUKES"/>
    <n v="25007"/>
    <s v="GENERAL MEDICAL AND SURGICAL HOSPITALS"/>
    <x v="2"/>
    <x v="425"/>
    <n v="277635.83961000002"/>
    <s v="Northeast"/>
  </r>
  <r>
    <n v="10713676"/>
    <s v="CANTON-POTSDAM HOSPITAL"/>
    <s v="50 LEROY ST"/>
    <s v="POTSDAM"/>
    <s v="NY"/>
    <n v="13676"/>
    <s v="ST. LAWRENCE"/>
    <n v="36089"/>
    <s v="GENERAL MEDICAL AND SURGICAL HOSPITALS"/>
    <x v="2"/>
    <x v="426"/>
    <n v="277623.33448000002"/>
    <s v="Northeast"/>
  </r>
  <r>
    <n v="12402745"/>
    <s v="VIBRA HOSPITAL OF SOUTHWESTERN MASSACHUSETTS"/>
    <s v="4499 ACUSHNET AVENUE"/>
    <s v="NEW BEDFORD"/>
    <s v="MA"/>
    <n v="2745"/>
    <s v="BRISTOL"/>
    <n v="25005"/>
    <s v="REHABILITATION HOSPITALS (EXCEPT ALCOHOLISM, DRUG ADDICTION)"/>
    <x v="0"/>
    <x v="427"/>
    <n v="277542.50474000006"/>
    <s v="Northeast"/>
  </r>
  <r>
    <n v="4902780"/>
    <s v="MORTON HOSPITAL AND MEDICAL CENTER"/>
    <s v="88 WASHINGTON STREET"/>
    <s v="TAUNTON"/>
    <s v="MA"/>
    <n v="2780"/>
    <s v="BRISTOL"/>
    <n v="25005"/>
    <s v="GENERAL MEDICAL AND SURGICAL HOSPITALS"/>
    <x v="2"/>
    <x v="428"/>
    <n v="276726.45398000005"/>
    <s v="Northeast"/>
  </r>
  <r>
    <n v="2802540"/>
    <s v="FALMOUTH HOSPITAL"/>
    <s v="100 TER HEUN DRIVE"/>
    <s v="FALMOUTH"/>
    <s v="MA"/>
    <n v="2540"/>
    <s v="BARNSTABLE"/>
    <n v="25001"/>
    <s v="GENERAL MEDICAL AND SURGICAL HOSPITALS"/>
    <x v="2"/>
    <x v="429"/>
    <n v="276571.78557000001"/>
    <s v="Northeast"/>
  </r>
  <r>
    <n v="3001440"/>
    <s v="HEYWOOD HOSPITAL"/>
    <s v="242 GREEN STREET"/>
    <s v="GARDNER"/>
    <s v="MA"/>
    <n v="1440"/>
    <s v="WORCESTER"/>
    <n v="25027"/>
    <s v="GENERAL MEDICAL AND SURGICAL HOSPITALS"/>
    <x v="2"/>
    <x v="430"/>
    <n v="276435.43251999997"/>
    <s v="Northeast"/>
  </r>
  <r>
    <n v="2701510"/>
    <s v="CLINTON HOSPITAL"/>
    <s v="201 HIGHLAND STREET"/>
    <s v="CLINTON"/>
    <s v="MA"/>
    <n v="1510"/>
    <s v="WORCESTER"/>
    <n v="25027"/>
    <s v="GENERAL MEDICAL AND SURGICAL HOSPITALS"/>
    <x v="2"/>
    <x v="431"/>
    <n v="275558.35761000001"/>
    <s v="Northeast"/>
  </r>
  <r>
    <n v="901752"/>
    <s v="MARLBOROUGH HOSPITAL"/>
    <s v="157 UNION STREET"/>
    <s v="MARLBOROUGH"/>
    <s v="MA"/>
    <n v="1752"/>
    <s v="MIDDLESEX"/>
    <n v="25017"/>
    <s v="GENERAL MEDICAL AND SURGICAL HOSPITALS"/>
    <x v="2"/>
    <x v="432"/>
    <n v="275107.04917000001"/>
    <s v="Northeast"/>
  </r>
  <r>
    <n v="6402554"/>
    <s v="NANTUCKET COTTAGE HOSPITAL"/>
    <s v="57 PROSPECT STREET"/>
    <s v="NANTUCKET"/>
    <s v="MA"/>
    <n v="2554"/>
    <s v="NANTUCKET"/>
    <n v="25019"/>
    <s v="GENERAL MEDICAL AND SURGICAL HOSPITALS"/>
    <x v="2"/>
    <x v="433"/>
    <n v="275056.66237000003"/>
    <s v="Northeast"/>
  </r>
  <r>
    <n v="12302346"/>
    <s v="MCLEAN SOUTHEAST"/>
    <s v="23 ISAAC STREET"/>
    <s v="MIDDLEBOROUGH"/>
    <s v="MA"/>
    <n v="2346"/>
    <s v="PLYMOUTH"/>
    <n v="25023"/>
    <s v="PSYCHIATRIC AND SUBSTANCE ABUSE HOSPITALS"/>
    <x v="0"/>
    <x v="434"/>
    <n v="274807.3836200001"/>
    <s v="Northeast"/>
  </r>
  <r>
    <n v="2901701"/>
    <s v="METROWEST MEDICAL CENTER - FRAMINGHAM CAMPUS"/>
    <s v="115 LINCOLN STREET"/>
    <s v="FRAMINGHAM"/>
    <s v="MA"/>
    <n v="1701"/>
    <s v="MIDDLESEX"/>
    <n v="25017"/>
    <s v="GENERAL MEDICAL AND SURGICAL HOSPITALS"/>
    <x v="0"/>
    <x v="435"/>
    <n v="274648.49625000003"/>
    <s v="Northeast"/>
  </r>
  <r>
    <n v="21276104"/>
    <s v="BAYLOR SURGICAL HOSPITAL AT FORT WORTH"/>
    <s v="750 12TH AVENUE"/>
    <s v="FORT WORTH"/>
    <s v="TX"/>
    <n v="76104"/>
    <s v="TARRANT"/>
    <n v="48439"/>
    <s v="GENERAL MEDICAL AND SURGICAL HOSPITALS"/>
    <x v="0"/>
    <x v="436"/>
    <n v="192101.02009999999"/>
    <s v="Central"/>
  </r>
  <r>
    <n v="19676104"/>
    <s v="COOK CHILDREN'S MEDICAL CENTER"/>
    <s v="801 SEVENTH AVENUE"/>
    <s v="FORT WORTH"/>
    <s v="TX"/>
    <n v="76104"/>
    <s v="TARRANT"/>
    <n v="48439"/>
    <s v="CHILDREN'S HOSPITALS, GENERAL"/>
    <x v="2"/>
    <x v="437"/>
    <n v="192113.92329000001"/>
    <s v="Central"/>
  </r>
  <r>
    <n v="155080909"/>
    <s v="UNIVERSITY OF COLORADO HEALTH AT MEMORIAL HOSPITAL CENTRAL"/>
    <s v="1400 E BOULDER ST"/>
    <s v="COLORADO SPRINGS"/>
    <s v="CO"/>
    <n v="80909"/>
    <s v="EL PASO"/>
    <n v="8041"/>
    <s v="GENERAL MEDICAL AND SURGICAL HOSPITALS"/>
    <x v="3"/>
    <x v="438"/>
    <n v="191211.92100999999"/>
    <s v="Central"/>
  </r>
  <r>
    <n v="4680918"/>
    <s v="PEAK VIEW BEHAVIORAL HEALTH"/>
    <s v="2102 UNIVERSITY PARK BLVD"/>
    <s v="COLORADO SPRINGS"/>
    <s v="CO"/>
    <n v="80918"/>
    <s v="EL PASO"/>
    <n v="8041"/>
    <s v="HOSPITALS, PSYCHIATRIC (EXCEPT CONVALESCENT)"/>
    <x v="2"/>
    <x v="439"/>
    <n v="191121.01102999999"/>
    <s v="Central"/>
  </r>
  <r>
    <n v="4176015"/>
    <s v="MEDICAL CITY OF ARLINGTON"/>
    <s v="3301 MATLOCK ROAD"/>
    <s v="ARLINGTON"/>
    <s v="TX"/>
    <n v="76015"/>
    <s v="TARRANT"/>
    <n v="48439"/>
    <s v="GENERAL MEDICAL AND SURGICAL HOSPITALS"/>
    <x v="2"/>
    <x v="440"/>
    <n v="191100.19910999999"/>
    <s v="Central"/>
  </r>
  <r>
    <n v="8381050"/>
    <s v="ARKANSAS VALLEY REGIONAL MEDICAL CENTER"/>
    <s v="1100 CARSON AVENUE"/>
    <s v="LA JUNTA"/>
    <s v="CO"/>
    <n v="81050"/>
    <s v="OTERO"/>
    <n v="8089"/>
    <s v="GENERAL MEDICAL AND SURGICAL HOSPITALS"/>
    <x v="2"/>
    <x v="441"/>
    <n v="191021.81229"/>
    <s v="Central"/>
  </r>
  <r>
    <n v="13177954"/>
    <s v="CROCKETT MEDICAL CENTER"/>
    <s v="1100 EAST LOOP 304"/>
    <s v="CROCKETT"/>
    <s v="TX"/>
    <n v="77954"/>
    <s v="HOUSTON"/>
    <n v="48225"/>
    <s v="GENERAL MEDICAL AND SURGICAL HOSPITALS"/>
    <x v="2"/>
    <x v="442"/>
    <n v="190931.22399"/>
    <s v="Central"/>
  </r>
  <r>
    <n v="155280918"/>
    <s v="PEAK VIEW BEHAVIORAL HEALTH"/>
    <s v="7353 SISTERS GROVE"/>
    <s v="COLORADO SPRINGS"/>
    <s v="CO"/>
    <n v="80918"/>
    <s v="EL PASO"/>
    <n v="8041"/>
    <s v="PSYCHIATRIC AND SUBSTANCE ABUSE HOSPITALS"/>
    <x v="2"/>
    <x v="443"/>
    <n v="190382.33332000001"/>
    <s v="Central"/>
  </r>
  <r>
    <n v="12580129"/>
    <s v="CHILDRENS HOSPITAL COLORADO SOUTH CAMPUS"/>
    <s v="1811 PLAZA DRIVE"/>
    <s v="HIGHLANDS RANCH"/>
    <s v="CO"/>
    <n v="80129"/>
    <s v="DOUGLAS"/>
    <n v="8031"/>
    <s v="CHILDREN'S HOSPITALS, GENERAL"/>
    <x v="2"/>
    <x v="444"/>
    <n v="188283.91310000001"/>
    <s v="Central"/>
  </r>
  <r>
    <n v="1080122"/>
    <s v="CENTURA HEALTH-LITTLETON ADVENTIST HOSPITAL"/>
    <s v="7700 S BROADWAY"/>
    <s v="LITTLETON"/>
    <s v="CO"/>
    <n v="80122"/>
    <s v="ARAPAHOE"/>
    <n v="8005"/>
    <s v="GENERAL MEDICAL AND SURGICAL HOSPITALS"/>
    <x v="2"/>
    <x v="445"/>
    <n v="188203.02312"/>
    <s v="Central"/>
  </r>
  <r>
    <n v="4180130"/>
    <s v="HIGHLANDS BEHAVIORAL HEALTH SYSTEM"/>
    <s v="8565 S POPLAR WAY"/>
    <s v="LITTLETON"/>
    <s v="CO"/>
    <n v="80130"/>
    <s v="DOUGLAS"/>
    <n v="8035"/>
    <s v="PSYCHIATRIC AND SUBSTANCE ABUSE HOSPITALS"/>
    <x v="2"/>
    <x v="446"/>
    <n v="182111.33119999999"/>
    <s v="Central"/>
  </r>
  <r>
    <n v="21475034"/>
    <s v="BAYLOR SCOTT &amp; WHITE MEDICAL CENTER - FRISCO"/>
    <s v="5601 WARREN PARKWAY"/>
    <s v="FRISCO"/>
    <s v="TX"/>
    <n v="75034"/>
    <s v="COLLIN"/>
    <n v="48085"/>
    <s v="GENERAL MEDICAL AND SURGICAL HOSPITALS"/>
    <x v="0"/>
    <x v="447"/>
    <n v="182021.18812000001"/>
    <s v="Central"/>
  </r>
  <r>
    <n v="3680210"/>
    <s v="KINDRED HOSPITAL - DENVER SOUTH"/>
    <s v="2525 S DOWNING RD, 3RD FLOOR"/>
    <s v="DENVER"/>
    <s v="CO"/>
    <n v="80210"/>
    <s v="DENVER"/>
    <n v="8031"/>
    <s v="SPECIALTY (EXCEPT PSYCHIATRIC AND SUBSTANCE ABUSE) HOSPITALS"/>
    <x v="2"/>
    <x v="448"/>
    <n v="181212.11189"/>
    <s v="Central"/>
  </r>
  <r>
    <n v="2680210"/>
    <s v="CENTURA HEALTH-PORTER ADVENTIST HOSPITAL"/>
    <s v="2525 S DOWNING ST"/>
    <s v="DENVER"/>
    <s v="CO"/>
    <n v="80210"/>
    <s v="DENVER"/>
    <n v="8031"/>
    <s v="GENERAL MEDICAL AND SURGICAL HOSPITALS"/>
    <x v="2"/>
    <x v="449"/>
    <n v="181213.81391"/>
    <s v="Central"/>
  </r>
  <r>
    <n v="3980138"/>
    <s v="PARKER ADVENTIST HOSPITAL"/>
    <s v="9395 CROWN CREST BLVD"/>
    <s v="PARKER"/>
    <s v="CO"/>
    <n v="80138"/>
    <s v="DOUGLAS"/>
    <n v="8035"/>
    <s v="GENERAL MEDICAL AND SURGICAL HOSPITALS"/>
    <x v="2"/>
    <x v="450"/>
    <n v="181211.30210999999"/>
    <s v="Central"/>
  </r>
  <r>
    <n v="153780218"/>
    <s v="CHILDREN'S HOSPITAL COLORADO AT ST JOSEPHS HOSP"/>
    <s v="1830 FRANKLIN STREET"/>
    <s v="DENVER"/>
    <s v="CO"/>
    <n v="80218"/>
    <s v="DENVER"/>
    <n v="8031"/>
    <s v="CHILDREN'S HOSPITALS, GENERAL"/>
    <x v="2"/>
    <x v="451"/>
    <n v="181199.23131999999"/>
    <s v="Central"/>
  </r>
  <r>
    <n v="6001453"/>
    <s v="HEALTH ALLIANCE HOSPITAL - LEOMINSTER CAMPUS"/>
    <s v="60 HOSPITAL ROAD"/>
    <s v="LEOMINSTER"/>
    <s v="MA"/>
    <n v="1453"/>
    <s v="WORCESTER"/>
    <n v="25027"/>
    <s v="GENERAL MEDICAL AND SURGICAL HOSPITALS"/>
    <x v="2"/>
    <x v="452"/>
    <n v="274617.24244999996"/>
    <s v="Northeast"/>
  </r>
  <r>
    <n v="1401420"/>
    <s v="HEALTH ALLIANCE HOSPITAL - BURBANK CAMPUS"/>
    <s v="275 NICHOLS ROAD"/>
    <s v="FITCHBURG"/>
    <s v="MA"/>
    <n v="1420"/>
    <s v="WORCESTER"/>
    <n v="25027"/>
    <s v="GENERAL MEDICAL AND SURGICAL HOSPITALS"/>
    <x v="2"/>
    <x v="453"/>
    <n v="274247.05719999998"/>
    <s v="Northeast"/>
  </r>
  <r>
    <n v="6002401"/>
    <s v="VA MEDICAL CENTER - BROCKTON DIVISION"/>
    <s v="940 BELMONT ST"/>
    <s v="BROCKTON"/>
    <s v="MA"/>
    <n v="2401"/>
    <s v="PLYMOUTH"/>
    <n v="25023"/>
    <s v="GENERAL MEDICAL AND SURGICAL HOSPITALS"/>
    <x v="1"/>
    <x v="454"/>
    <n v="273926.33503000002"/>
    <s v="Northeast"/>
  </r>
  <r>
    <n v="4002062"/>
    <s v="NORWOOD HOSPITAL"/>
    <s v="800 WASHINGTON ROAD"/>
    <s v="NORWOOD"/>
    <s v="MA"/>
    <n v="2062"/>
    <s v="NORFOLK"/>
    <n v="25021"/>
    <s v="GENERAL MEDICAL AND SURGICAL HOSPITALS"/>
    <x v="0"/>
    <x v="455"/>
    <n v="273684.86087999993"/>
    <s v="Northeast"/>
  </r>
  <r>
    <n v="13002072"/>
    <s v="NEW ENGLAND SINAI HOSPITAL"/>
    <s v="150 YORK STREET, PO BOX CS9105"/>
    <s v="STOUGHTON"/>
    <s v="MA"/>
    <n v="2072"/>
    <s v="NORFOLK"/>
    <n v="25021"/>
    <s v="REHABILITATION HOSPITALS (EXCEPT ALCOHOLISM, DRUG ADDICTION)"/>
    <x v="0"/>
    <x v="456"/>
    <n v="273201.69185999996"/>
    <s v="Northeast"/>
  </r>
  <r>
    <n v="11102021"/>
    <s v="PAPPAS REHABILITATION HOSPITAL FOR CHILDREN"/>
    <s v="3 RANDOLPH STREET"/>
    <s v="CANTON"/>
    <s v="MA"/>
    <n v="2021"/>
    <s v="NORFOLK"/>
    <n v="25021"/>
    <s v="CHILDREN'S HOSPITALS, SPECIALTY (EXCEPT PSYCHIATRIC, SUBSTANCE ABUSE)"/>
    <x v="1"/>
    <x v="457"/>
    <n v="273024.87723000004"/>
    <s v="Northeast"/>
  </r>
  <r>
    <n v="3502492"/>
    <s v="BETH ISRAEL DEACONESS HOSPITAL - NEEDHAM"/>
    <s v="148 CHESTNUT STREET"/>
    <s v="NEEDHAM"/>
    <s v="MA"/>
    <n v="2492"/>
    <s v="NORFOLK"/>
    <n v="25021"/>
    <s v="GENERAL MEDICAL AND SURGICAL HOSPITALS"/>
    <x v="2"/>
    <x v="458"/>
    <n v="272747.69511000003"/>
    <s v="Northeast"/>
  </r>
  <r>
    <n v="11302026"/>
    <s v="HEBREW REHABILITATION CENTER AT DEDHAM"/>
    <s v="7000 GREAT MEADOW ROAD"/>
    <s v="DEDHAM"/>
    <s v="MA"/>
    <n v="2026"/>
    <s v="NORFOLK"/>
    <n v="25021"/>
    <s v="REHABILITATION HOSPITALS (EXCEPT ALCOHOLISM, DRUG ADDICTION)"/>
    <x v="2"/>
    <x v="459"/>
    <n v="272440.44383000006"/>
    <s v="Northeast"/>
  </r>
  <r>
    <n v="12602537"/>
    <s v="SPAULDING REHABILITATION HOSPITAL CAPE COD"/>
    <s v="311 SERVICE ROAD"/>
    <s v="SANDWICH"/>
    <s v="MA"/>
    <n v="2537"/>
    <s v="BARNSTABLE"/>
    <n v="25001"/>
    <s v="REHABILITATION HOSPITALS (EXCEPT ALCOHOLISM, DRUG ADDICTION)"/>
    <x v="2"/>
    <x v="460"/>
    <n v="272340.79683000001"/>
    <s v="Northeast"/>
  </r>
  <r>
    <n v="3802462"/>
    <s v="NEWTON-WELLESLEY HOSPITAL"/>
    <s v="2014 WASHINGTON STREET"/>
    <s v="NEWTON"/>
    <s v="MA"/>
    <n v="2462"/>
    <s v="MIDDLESEX"/>
    <n v="25017"/>
    <s v="GENERAL MEDICAL AND SURGICAL HOSPITALS"/>
    <x v="2"/>
    <x v="461"/>
    <n v="272034.70043999999"/>
    <s v="Northeast"/>
  </r>
  <r>
    <n v="13302453"/>
    <s v="WALDEN BEHAVIORAL CARE, LLC"/>
    <s v="9 HOPE AVENUE"/>
    <s v="WALTHAM"/>
    <s v="MA"/>
    <n v="2453"/>
    <s v="MIDDLESEX"/>
    <n v="25017"/>
    <s v="PSYCHIATRIC AND SUBSTANCE ABUSE HOSPITALS"/>
    <x v="0"/>
    <x v="462"/>
    <n v="271493.06903000007"/>
    <s v="Northeast"/>
  </r>
  <r>
    <n v="10902167"/>
    <s v="BOURNEWOOD HOSPITAL"/>
    <s v="300 SOUTH STREET"/>
    <s v="BROOKLINE"/>
    <s v="MA"/>
    <n v="2167"/>
    <s v="NORFOLK"/>
    <n v="25021"/>
    <s v="PSYCHIATRIC AND SUBSTANCE ABUSE HOSPITALS"/>
    <x v="0"/>
    <x v="463"/>
    <n v="271453.08542000002"/>
    <s v="Northeast"/>
  </r>
  <r>
    <n v="3780218"/>
    <s v="EATING RECOVERY CENTER A BEHAVIORAL HOSPITAL"/>
    <s v="1830 FRANKLIN STREET, SUITE 500"/>
    <s v="DENVER"/>
    <s v="CO"/>
    <n v="80218"/>
    <s v="DENVER"/>
    <n v="8031"/>
    <s v="PSYCHIATRIC AND SUBSTANCE ABUSE HOSPITALS"/>
    <x v="2"/>
    <x v="464"/>
    <n v="181190.28099999999"/>
    <s v="Central"/>
  </r>
  <r>
    <n v="3080218"/>
    <s v="PRESBYTERIAN ST LUKE'S MEDICAL CENTER"/>
    <s v="1719 E 19TH AVE"/>
    <s v="DENVER"/>
    <s v="CO"/>
    <n v="80218"/>
    <s v="DENVER"/>
    <n v="8031"/>
    <s v="GENERAL MEDICAL AND SURGICAL HOSPITALS"/>
    <x v="2"/>
    <x v="465"/>
    <n v="181112.21129000001"/>
    <s v="Central"/>
  </r>
  <r>
    <n v="174380220"/>
    <s v="VA EASTERN COLORADO HEALTHCARE SYSTEM"/>
    <s v="1055 CLEMONT STREET"/>
    <s v="DENVER"/>
    <s v="CO"/>
    <n v="80220"/>
    <s v="DENVER"/>
    <n v="8031"/>
    <s v="GENERAL MEDICAL AND SURGICAL HOSPITALS"/>
    <x v="1"/>
    <x v="466"/>
    <n v="181030.12099"/>
    <s v="Central"/>
  </r>
  <r>
    <n v="1180012"/>
    <s v="MEDICAL CENTER OF AURORA, THE"/>
    <s v="1501 S POTOMAC ST"/>
    <s v="AURORA"/>
    <s v="CO"/>
    <n v="80012"/>
    <s v="ARAPAHOE"/>
    <n v="8005"/>
    <s v="GENERAL MEDICAL AND SURGICAL HOSPITALS"/>
    <x v="2"/>
    <x v="467"/>
    <n v="180883.12390999999"/>
    <s v="Central"/>
  </r>
  <r>
    <n v="177180020"/>
    <s v="SCL HEALTH COMMUNITY HOSPITAL- WESTMINSTER"/>
    <s v="6500 WEST 104TH AVE"/>
    <s v="WESTMINSTER"/>
    <s v="CO"/>
    <n v="80020"/>
    <s v="ADAMS"/>
    <n v="8001"/>
    <s v="GENERAL MEDICAL AND SURGICAL HOSPITALS"/>
    <x v="2"/>
    <x v="468"/>
    <n v="180111.08121"/>
    <s v="Central"/>
  </r>
  <r>
    <n v="1780027"/>
    <s v="CENTURA HEALTH-AVISTA ADVENTIST HOSPITAL"/>
    <s v="100 HEALTH PARK DRIVE"/>
    <s v="LOUISVILLE"/>
    <s v="CO"/>
    <n v="80027"/>
    <s v="BOULDER"/>
    <n v="8013"/>
    <s v="GENERAL MEDICAL AND SURGICAL HOSPITALS"/>
    <x v="2"/>
    <x v="469"/>
    <n v="180108.10221000001"/>
    <s v="Central"/>
  </r>
  <r>
    <n v="680011"/>
    <s v="KINDRED HOSPITAL AURORA"/>
    <s v="700 POTOMAC ST, 2ND FLOOR"/>
    <s v="AURORA"/>
    <s v="CO"/>
    <n v="80011"/>
    <s v="ARAPAHOE"/>
    <n v="8005"/>
    <s v="SPECIALTY (EXCEPT PSYCHIATRIC AND SUBSTANCE ABUSE) HOSPITALS"/>
    <x v="2"/>
    <x v="470"/>
    <n v="180222.20822"/>
    <s v="Central"/>
  </r>
  <r>
    <n v="580011"/>
    <s v="SPALDING REHABILITATION HOSPITAL"/>
    <s v="900 POTOMAC STREET"/>
    <s v="AURORA"/>
    <s v="CO"/>
    <n v="80011"/>
    <s v="ARAPAHOE"/>
    <n v="8005"/>
    <s v="REHABILITATION HOSPITALS (EXCEPT ALCOHOLISM, DRUG ADDICTION)"/>
    <x v="2"/>
    <x v="471"/>
    <n v="180200.29139"/>
    <s v="Central"/>
  </r>
  <r>
    <n v="780229"/>
    <s v="VIBRA LONG TERM ACUTE CARE HOSPITAL"/>
    <s v="8451 PEARL ST"/>
    <s v="THORNTON"/>
    <s v="CO"/>
    <n v="80229"/>
    <s v="ADAMS"/>
    <n v="8001"/>
    <s v="SPECIALTY (EXCEPT PSYCHIATRIC AND SUBSTANCE ABUSE) HOSPITALS"/>
    <x v="2"/>
    <x v="472"/>
    <n v="180211.81938999999"/>
    <s v="Central"/>
  </r>
  <r>
    <n v="21876240"/>
    <s v="NORTH TEXAS MEDICAL CENTER"/>
    <s v="1900 HOSPITAL BOULEVARD"/>
    <s v="GAINESVILLE"/>
    <s v="TX"/>
    <n v="76240"/>
    <s v="COOKE"/>
    <n v="48097"/>
    <s v="GENERAL MEDICAL AND SURGICAL HOSPITALS"/>
    <x v="1"/>
    <x v="473"/>
    <n v="183019.00003"/>
    <s v="Central"/>
  </r>
  <r>
    <n v="177380233"/>
    <s v="SCL HEALTH COMMUNITY HOSPITAL - NORTHGLENN"/>
    <s v="11900 GRANT STREET"/>
    <s v="DENVER"/>
    <s v="CO"/>
    <n v="80233"/>
    <s v="ADAMS"/>
    <n v="8001"/>
    <s v="GENERAL MEDICAL AND SURGICAL HOSPITALS"/>
    <x v="2"/>
    <x v="474"/>
    <n v="183311.1813"/>
    <s v="Central"/>
  </r>
  <r>
    <n v="1980501"/>
    <s v="LONGMONT UNITED HOSPITAL"/>
    <s v="1950 MOUNTAIN VIEW AVENUE"/>
    <s v="LONGMONT"/>
    <s v="CO"/>
    <n v="80501"/>
    <s v="BOULDER"/>
    <n v="8013"/>
    <s v="GENERAL MEDICAL AND SURGICAL HOSPITALS"/>
    <x v="2"/>
    <x v="475"/>
    <n v="181020.03980999999"/>
    <s v="Central"/>
  </r>
  <r>
    <n v="6281036"/>
    <s v="WEISBROD MEMORIAL COUNTY HOSPITAL"/>
    <s v="1208 LUTHER STREET"/>
    <s v="EADS"/>
    <s v="CO"/>
    <n v="81036"/>
    <s v="KIOWA"/>
    <n v="8061"/>
    <s v="GENERAL MEDICAL AND SURGICAL HOSPITALS"/>
    <x v="1"/>
    <x v="476"/>
    <n v="129001.12390000001"/>
    <s v="Central"/>
  </r>
  <r>
    <n v="7380821"/>
    <s v="LINCOLN COMMUNITY HOSPITAL"/>
    <s v="111 6TH ST"/>
    <s v="HUGO"/>
    <s v="CO"/>
    <n v="80821"/>
    <s v="LINCOLN"/>
    <n v="8073"/>
    <s v="GENERAL MEDICAL AND SURGICAL HOSPITALS"/>
    <x v="1"/>
    <x v="477"/>
    <n v="122212.29111999999"/>
    <s v="Central"/>
  </r>
  <r>
    <n v="7180534"/>
    <s v="NORTHERN COLORADO LONG TERM ACUTE HOSPITAL"/>
    <s v="4401A UNION STREET"/>
    <s v="JOHNSTOWN"/>
    <s v="CO"/>
    <n v="80534"/>
    <s v="LARIMER"/>
    <n v="8069"/>
    <s v="SPECIALTY (EXCEPT PSYCHIATRIC AND SUBSTANCE ABUSE) HOSPITALS"/>
    <x v="0"/>
    <x v="478"/>
    <n v="121011.01109"/>
    <s v="Central"/>
  </r>
  <r>
    <n v="178959701"/>
    <s v="ACADIA MONTANA"/>
    <s v="55 BASIN CREEK ROAD"/>
    <s v="BUTTE"/>
    <s v="MT"/>
    <n v="59701"/>
    <s v="SILVER BOW"/>
    <n v="30093"/>
    <s v="PSYCHIATRIC AND SUBSTANCE ABUSE HOSPITALS"/>
    <x v="0"/>
    <x v="479"/>
    <n v="121099.12221"/>
    <s v="Central"/>
  </r>
  <r>
    <n v="9980631"/>
    <s v="NORTH COLORADO MEDICAL CENTER"/>
    <s v="1801 16TH STREET"/>
    <s v="GREELEY"/>
    <s v="CO"/>
    <n v="80631"/>
    <s v="WELD"/>
    <n v="8123"/>
    <s v="GENERAL MEDICAL AND SURGICAL HOSPITALS"/>
    <x v="2"/>
    <x v="480"/>
    <n v="122923.12212"/>
    <s v="Central"/>
  </r>
  <r>
    <n v="57375494"/>
    <s v="CHRISTUS MOTHER FRANCES HOSPITAL - WINNSBORO"/>
    <s v="719 WEST COKE ROAD"/>
    <s v="WINNSBORO"/>
    <s v="TX"/>
    <n v="75494"/>
    <s v="WOOD"/>
    <n v="48499"/>
    <s v="GENERAL MEDICAL AND SURGICAL HOSPITALS"/>
    <x v="2"/>
    <x v="481"/>
    <n v="122111.31232"/>
    <s v="Central"/>
  </r>
  <r>
    <n v="2859923"/>
    <s v="CABINET PEAKS MEDICAL CENTER"/>
    <s v="209 HEALTH PARK DRIVE"/>
    <s v="LIBBY"/>
    <s v="MT"/>
    <n v="59923"/>
    <s v="LINCOLN"/>
    <n v="30053"/>
    <s v="GENERAL MEDICAL AND SURGICAL HOSPITALS"/>
    <x v="2"/>
    <x v="482"/>
    <n v="119009.83809999999"/>
    <s v="Central"/>
  </r>
  <r>
    <n v="16482001"/>
    <s v="VA MEDICAL CENTER - CHEYENNE"/>
    <s v="2360 E PERSHING BLVD"/>
    <s v="CHEYENNE"/>
    <s v="WY"/>
    <n v="82001"/>
    <s v="LARAMIE"/>
    <n v="56021"/>
    <s v="GENERAL MEDICAL AND SURGICAL HOSPITALS"/>
    <x v="1"/>
    <x v="483"/>
    <n v="113003.01809"/>
    <s v="Central"/>
  </r>
  <r>
    <n v="6380807"/>
    <s v="KIT CARSON COUNTY MEMORIAL HOSPITAL"/>
    <s v="286 16TH STREET"/>
    <s v="BURLINGTON"/>
    <s v="CO"/>
    <n v="80807"/>
    <s v="KIT CARSON"/>
    <n v="8063"/>
    <s v="GENERAL MEDICAL AND SURGICAL HOSPITALS"/>
    <x v="1"/>
    <x v="484"/>
    <n v="111910.32202000001"/>
    <s v="Central"/>
  </r>
  <r>
    <n v="2759644"/>
    <s v="BROADWATER HEALTH CENTER"/>
    <s v="110 N OAK"/>
    <s v="TOWNSEND"/>
    <s v="MT"/>
    <n v="59644"/>
    <s v="BROADWATER"/>
    <n v="30007"/>
    <s v="GENERAL MEDICAL AND SURGICAL HOSPITALS"/>
    <x v="1"/>
    <x v="485"/>
    <n v="118182.11199999999"/>
    <s v="Central"/>
  </r>
  <r>
    <n v="3382609"/>
    <s v="ELKHORN VALLEY REHABILITATION HOSPITAL LLC"/>
    <s v="5715 EAST 2ND STREET"/>
    <s v="CASPER"/>
    <s v="WY"/>
    <n v="82609"/>
    <s v="NATRONA"/>
    <n v="56025"/>
    <s v="REHABILITATION HOSPITALS (EXCEPT ALCOHOLISM, DRUG ADDICTION)"/>
    <x v="0"/>
    <x v="486"/>
    <n v="113811.1182"/>
    <s v="Central"/>
  </r>
  <r>
    <n v="10180758"/>
    <s v="WRAY COMMUNITY DISTRICT HOSPITAL"/>
    <s v="1017 W 7TH ST"/>
    <s v="WRAY"/>
    <s v="CO"/>
    <n v="80758"/>
    <s v="YUMA"/>
    <n v="8125"/>
    <s v="GENERAL MEDICAL AND SURGICAL HOSPITALS"/>
    <x v="1"/>
    <x v="487"/>
    <n v="110322.11302999999"/>
    <s v="Central"/>
  </r>
  <r>
    <n v="4659417"/>
    <s v="PHS INDIAN HOSPITAL AT BROWNING BLACKFEET"/>
    <s v="760 HOSPITAL CIRCLE"/>
    <s v="BROWNING"/>
    <s v="MT"/>
    <n v="59417"/>
    <s v="GLACIER"/>
    <n v="30035"/>
    <s v="GENERAL MEDICAL AND SURGICAL HOSPITALS"/>
    <x v="1"/>
    <x v="488"/>
    <n v="132981.12891"/>
    <s v="Central"/>
  </r>
  <r>
    <n v="5159405"/>
    <s v="GREAT FALLS CLINIC MEDICAL CENTER"/>
    <s v="1411 9TH ST SOUTH"/>
    <s v="GREAT FALLS"/>
    <s v="MT"/>
    <n v="59405"/>
    <s v="CASCADE"/>
    <n v="30013"/>
    <s v="GENERAL MEDICAL AND SURGICAL HOSPITALS"/>
    <x v="0"/>
    <x v="489"/>
    <n v="131112.81000999999"/>
    <s v="Central"/>
  </r>
  <r>
    <n v="4759102"/>
    <s v="ADVANCED CARE HOSPITAL OF MONTANA"/>
    <s v="3528 GABEL ROAD"/>
    <s v="BILLINGS"/>
    <s v="MT"/>
    <n v="59102"/>
    <s v="YELLOWSTONE"/>
    <n v="30111"/>
    <s v="SPECIALTY (EXCEPT PSYCHIATRIC AND SUBSTANCE ABUSE) HOSPITALS"/>
    <x v="0"/>
    <x v="490"/>
    <n v="131013.12018"/>
    <s v="Central"/>
  </r>
  <r>
    <n v="4959107"/>
    <s v="ST VINCENT HEALTH CARE"/>
    <s v="1233 NORTH 30TH STREET"/>
    <s v="BILLINGS"/>
    <s v="MT"/>
    <n v="59107"/>
    <s v="YELLOWSTONE"/>
    <n v="30111"/>
    <s v="GENERAL MEDICAL AND SURGICAL HOSPITALS"/>
    <x v="2"/>
    <x v="491"/>
    <n v="133302.89318000001"/>
    <s v="Central"/>
  </r>
  <r>
    <n v="4859101"/>
    <s v="BILLINGS CLINIC"/>
    <s v="2800 10TH AVE N"/>
    <s v="BILLINGS"/>
    <s v="MT"/>
    <n v="59101"/>
    <s v="YELLOWSTONE"/>
    <n v="30111"/>
    <s v="GENERAL MEDICAL AND SURGICAL HOSPITALS"/>
    <x v="2"/>
    <x v="492"/>
    <n v="133298.2322"/>
    <s v="Central"/>
  </r>
  <r>
    <n v="184759101"/>
    <s v="RIMROCK FOUNDATION"/>
    <s v="1231 N 29TH ST"/>
    <s v="BILLILINGS"/>
    <s v="MT"/>
    <n v="59101"/>
    <s v="YELLOWSTONE"/>
    <n v="30111"/>
    <s v="REHABILITATION HOSPITALS (EXCEPT ALCOHOLISM, DRUG ADDICTION)"/>
    <x v="0"/>
    <x v="493"/>
    <n v="133283.19802000001"/>
    <s v="Central"/>
  </r>
  <r>
    <n v="153482801"/>
    <s v="SHERIDAN MEMORIAL HOSPITAL"/>
    <s v="1401 WEST 5TH STREET"/>
    <s v="SHERIDAN"/>
    <s v="WY"/>
    <n v="82801"/>
    <s v="SHERIDAN"/>
    <n v="56033"/>
    <s v="GENERAL MEDICAL AND SURGICAL HOSPITALS"/>
    <x v="0"/>
    <x v="494"/>
    <n v="131211.00013"/>
    <s v="Central"/>
  </r>
  <r>
    <n v="17182801"/>
    <s v="VA MEDICAL CENTER - SHERIDAN"/>
    <s v="1898 FORT RD"/>
    <s v="SHERIDAN"/>
    <s v="WY"/>
    <n v="82801"/>
    <s v="SHERIDAN"/>
    <n v="56033"/>
    <s v="GENERAL MEDICAL AND SURGICAL HOSPITALS"/>
    <x v="1"/>
    <x v="495"/>
    <n v="131121.1201"/>
    <s v="Central"/>
  </r>
  <r>
    <n v="9564850"/>
    <s v="FREEMAN NEOSHO HOSPITAL"/>
    <s v="113 WEST HICKORY STREET"/>
    <s v="NEOSHO"/>
    <s v="MO"/>
    <n v="64850"/>
    <s v="NEWTON"/>
    <n v="29145"/>
    <s v="GENERAL MEDICAL AND SURGICAL HOSPITALS"/>
    <x v="2"/>
    <x v="496"/>
    <n v="108018.30012"/>
    <s v="Central"/>
  </r>
  <r>
    <n v="9464804"/>
    <s v="LANDMARK HOSPITAL OF JOPLIN"/>
    <s v="2040 W. 32ND STREET"/>
    <s v="JOPLIN"/>
    <s v="MO"/>
    <n v="64804"/>
    <s v="NEWTON"/>
    <n v="29145"/>
    <s v="SPECIALTY (EXCEPT PSYCHIATRIC AND SUBSTANCE ABUSE) HOSPITALS"/>
    <x v="2"/>
    <x v="497"/>
    <n v="102239.21210999999"/>
    <s v="Central"/>
  </r>
  <r>
    <n v="18064804"/>
    <s v="MERCY HOSPITAL JOPLIN"/>
    <s v="100 MERCY WAY"/>
    <s v="JOPLIN"/>
    <s v="MO"/>
    <n v="64804"/>
    <s v="NEWTON"/>
    <n v="29145"/>
    <s v="GENERAL MEDICAL AND SURGICAL HOSPITALS"/>
    <x v="2"/>
    <x v="498"/>
    <n v="102112.12012000001"/>
    <s v="Central"/>
  </r>
  <r>
    <n v="9364804"/>
    <s v="FREEMAN HOSPITAL WEST"/>
    <s v="1102 WEST 32ND STREET"/>
    <s v="JOPLIN"/>
    <s v="MO"/>
    <n v="64804"/>
    <s v="NEWTON"/>
    <n v="29145"/>
    <s v="GENERAL MEDICAL AND SURGICAL HOSPITALS"/>
    <x v="2"/>
    <x v="499"/>
    <n v="102121.11301"/>
    <s v="Central"/>
  </r>
  <r>
    <n v="7864801"/>
    <s v="MERCY HOSPITAL JOPLIN"/>
    <s v="2817 ST. JOHN'S BLVD"/>
    <s v="JOPLIN"/>
    <s v="MO"/>
    <n v="64801"/>
    <s v="JASPER"/>
    <n v="29097"/>
    <s v="GENERAL MEDICAL AND SURGICAL HOSPITALS"/>
    <x v="2"/>
    <x v="500"/>
    <n v="102122.11221000001"/>
    <s v="Central"/>
  </r>
  <r>
    <n v="9264804"/>
    <s v="FREEMAN HOSPITAL EAST"/>
    <s v="932 EAST 34TH STREET"/>
    <s v="JOPLIN"/>
    <s v="MO"/>
    <n v="64804"/>
    <s v="NEWTON"/>
    <n v="29145"/>
    <s v="GENERAL MEDICAL AND SURGICAL HOSPITALS"/>
    <x v="2"/>
    <x v="501"/>
    <n v="102028.80103"/>
    <s v="Central"/>
  </r>
  <r>
    <n v="1565625"/>
    <s v="MERCY HOSPITAL CASSVILLE"/>
    <s v="94 MAIN STREET"/>
    <s v="CASSVILLE"/>
    <s v="MO"/>
    <n v="65625"/>
    <s v="BARRY"/>
    <n v="29009"/>
    <s v="GENERAL MEDICAL AND SURGICAL HOSPITALS"/>
    <x v="2"/>
    <x v="502"/>
    <n v="101192.10232000001"/>
    <s v="Central"/>
  </r>
  <r>
    <n v="6264836"/>
    <s v="MERCY HOSPITAL CARTHAGE"/>
    <s v="3125 DR RUSSELL SMITH WAY"/>
    <s v="CARTHAGE"/>
    <s v="MO"/>
    <n v="64836"/>
    <s v="JASPER"/>
    <n v="29097"/>
    <s v="GENERAL MEDICAL AND SURGICAL HOSPITALS"/>
    <x v="2"/>
    <x v="503"/>
    <n v="100111.23097999999"/>
    <s v="Central"/>
  </r>
  <r>
    <n v="1665708"/>
    <s v="COX MONETT HOSPITAL"/>
    <s v="801 NORTH LINCOLN AVENUE"/>
    <s v="MONETT"/>
    <s v="MO"/>
    <n v="65708"/>
    <s v="BARRY"/>
    <n v="29009"/>
    <s v="GENERAL MEDICAL AND SURGICAL HOSPITALS"/>
    <x v="2"/>
    <x v="504"/>
    <n v="102238.1012"/>
    <s v="Central"/>
  </r>
  <r>
    <n v="5759501"/>
    <s v="NORTHERN MONTANA HOSPITAL"/>
    <s v="30 13TH ST"/>
    <s v="HAVRE"/>
    <s v="MT"/>
    <n v="59501"/>
    <s v="HILL"/>
    <n v="30041"/>
    <s v="GENERAL MEDICAL AND SURGICAL HOSPITALS"/>
    <x v="2"/>
    <x v="505"/>
    <n v="101332.12128000001"/>
    <s v="Central"/>
  </r>
  <r>
    <n v="16264772"/>
    <s v="NEVADA REGIONAL MEDICAL CENTER"/>
    <s v="800 SOUTH ASH STREET"/>
    <s v="NEVADA"/>
    <s v="MO"/>
    <n v="64772"/>
    <s v="VERNON"/>
    <n v="29217"/>
    <s v="GENERAL MEDICAL AND SURGICAL HOSPITALS"/>
    <x v="1"/>
    <x v="506"/>
    <n v="190811.19803"/>
    <s v="Central"/>
  </r>
  <r>
    <n v="5502601"/>
    <s v="CAPE COD HOSPITAL"/>
    <s v="27 PARK STREET"/>
    <s v="BARNSTABLE"/>
    <s v="MA"/>
    <n v="2601"/>
    <s v="BARNSTABLE"/>
    <n v="25001"/>
    <s v="GENERAL MEDICAL AND SURGICAL HOSPITALS"/>
    <x v="2"/>
    <x v="507"/>
    <n v="271354.24287000002"/>
    <s v="Northeast"/>
  </r>
  <r>
    <n v="10302131"/>
    <s v="HEBREW REHABILITATION CENTER"/>
    <s v="1200 CENTRE ST"/>
    <s v="BOSTON"/>
    <s v="MA"/>
    <n v="2131"/>
    <s v="SUFFOLK"/>
    <n v="25025"/>
    <s v="REHABILITATION HOSPITALS (EXCEPT ALCOHOLISM, DRUG ADDICTION)"/>
    <x v="2"/>
    <x v="508"/>
    <n v="271281.25744999992"/>
    <s v="Northeast"/>
  </r>
  <r>
    <n v="10402130"/>
    <s v="LEMUEL SATTUCK HOSPITAL"/>
    <s v="170 MORTON ST"/>
    <s v="BOSTON"/>
    <s v="MA"/>
    <n v="2130"/>
    <s v="SUFFOLK"/>
    <n v="25025"/>
    <s v="PSYCHIATRIC AND SUBSTANCE ABUSE HOSPITALS"/>
    <x v="1"/>
    <x v="509"/>
    <n v="270904.84249000001"/>
    <s v="Northeast"/>
  </r>
  <r>
    <n v="7402124"/>
    <s v="CARNEY HOSPITAL"/>
    <s v="2100 DORCHESTER AVENUE"/>
    <s v="BOSTON"/>
    <s v="MA"/>
    <n v="2124"/>
    <s v="SUFFOLK"/>
    <n v="25025"/>
    <s v="GENERAL MEDICAL AND SURGICAL HOSPITALS"/>
    <x v="2"/>
    <x v="510"/>
    <n v="270832.54772999993"/>
    <s v="Northeast"/>
  </r>
  <r>
    <n v="9602130"/>
    <s v="ARBOUR HOSPITAL, THE"/>
    <s v="49 ROBINWOOD AVENUE"/>
    <s v="BOSTON"/>
    <s v="MA"/>
    <n v="2130"/>
    <s v="SUFFOLK"/>
    <n v="25025"/>
    <s v="PSYCHIATRIC AND SUBSTANCE ABUSE HOSPITALS"/>
    <x v="0"/>
    <x v="511"/>
    <n v="270777.64973"/>
    <s v="Northeast"/>
  </r>
  <r>
    <n v="4402169"/>
    <s v="QUINCY MEDICAL CENTER"/>
    <s v="114 WHITWELL STREET"/>
    <s v="QUINCY"/>
    <s v="MA"/>
    <n v="2169"/>
    <s v="NORFOLK"/>
    <n v="25021"/>
    <s v="GENERAL MEDICAL AND SURGICAL HOSPITALS"/>
    <x v="2"/>
    <x v="512"/>
    <n v="270658.25979000004"/>
    <s v="Northeast"/>
  </r>
  <r>
    <n v="10202135"/>
    <s v="FRANCISCAN CHILDREN'S HOSPITAL &amp; REHAB CENTER"/>
    <s v="30 WARREN STREET"/>
    <s v="BOSTON"/>
    <s v="MA"/>
    <n v="2135"/>
    <s v="SUFFOLK"/>
    <n v="25025"/>
    <s v="CHILDREN'S HOSPITALS, GENERAL"/>
    <x v="2"/>
    <x v="513"/>
    <n v="270601.27650000004"/>
    <s v="Northeast"/>
  </r>
  <r>
    <n v="9902478"/>
    <s v="MCLEAN HOSPITAL CORPORATION"/>
    <s v="115 MILL STREET"/>
    <s v="BELMONT"/>
    <s v="MA"/>
    <n v="2478"/>
    <s v="MIDDLESEX"/>
    <n v="25017"/>
    <s v="PSYCHIATRIC AND SUBSTANCE ABUSE HOSPITALS"/>
    <x v="2"/>
    <x v="514"/>
    <n v="270483.67380999995"/>
    <s v="Northeast"/>
  </r>
  <r>
    <n v="1202215"/>
    <s v="BETH ISRAEL DEACONESS MEDICAL CENTER - WEST CAMPUS"/>
    <s v="ONE DEACONESS RD"/>
    <s v="BOSTON"/>
    <s v="MA"/>
    <n v="2215"/>
    <s v="SUFFOLK"/>
    <n v="25025"/>
    <s v="GENERAL MEDICAL AND SURGICAL HOSPITALS"/>
    <x v="2"/>
    <x v="515"/>
    <n v="270410.95487999998"/>
    <s v="Northeast"/>
  </r>
  <r>
    <n v="7502115"/>
    <s v="BOSTON CHILDREN'S HOSPITAL"/>
    <s v="300 LONGWOOD AVENUE"/>
    <s v="BOSTON"/>
    <s v="MA"/>
    <n v="2115"/>
    <s v="SUFFOLK"/>
    <n v="25025"/>
    <s v="GENERAL MEDICAL AND SURGICAL HOSPITALS"/>
    <x v="2"/>
    <x v="516"/>
    <n v="270390.32718999998"/>
    <s v="Northeast"/>
  </r>
  <r>
    <n v="16164772"/>
    <s v="HEARTLAND BEHAVIORAL HEALTH SERVICES"/>
    <s v="1500 WEST ASHLAND"/>
    <s v="NEVADA"/>
    <s v="MO"/>
    <n v="64772"/>
    <s v="VERNON"/>
    <n v="29217"/>
    <s v="PSYCHIATRIC AND SUBSTANCE ABUSE HOSPITALS"/>
    <x v="2"/>
    <x v="517"/>
    <n v="190818.12328999999"/>
    <s v="Central"/>
  </r>
  <r>
    <n v="18465721"/>
    <s v="MERCY ORTHOPEDIC HOSPITAL SPRINGFIELD"/>
    <s v="3050 E RIVERBLUFF BOULEVARD"/>
    <s v="OZARK"/>
    <s v="MO"/>
    <n v="65721"/>
    <s v="GREENE"/>
    <n v="29077"/>
    <s v="ORTHOPEDIC HOSPITALS"/>
    <x v="2"/>
    <x v="518"/>
    <n v="192193.13909000001"/>
    <s v="Central"/>
  </r>
  <r>
    <n v="18565804"/>
    <s v="MERCY REHABILITATION HOSPITAL SPRINGFIELD"/>
    <s v="5904 S SOUTHWOOD ROAD"/>
    <s v="SPRINGFIELD"/>
    <s v="MO"/>
    <n v="65804"/>
    <s v="GREENE"/>
    <n v="29077"/>
    <s v="REHABILITATION HOSPITALS (EXCEPT ALCOHOLISM, DRUG ADDICTION)"/>
    <x v="2"/>
    <x v="519"/>
    <n v="192120.09288000001"/>
    <s v="Central"/>
  </r>
  <r>
    <n v="1865807"/>
    <s v="COX MEDICAL CENTERS SOUTH HOSPITAL"/>
    <s v="3801 SOUTH NATIONAL AVENUE"/>
    <s v="SPRINGFIELD"/>
    <s v="MO"/>
    <n v="65807"/>
    <s v="GREENE"/>
    <n v="29077"/>
    <s v="GENERAL MEDICAL AND SURGICAL HOSPITALS"/>
    <x v="2"/>
    <x v="520"/>
    <n v="192011.10110999999"/>
    <s v="Central"/>
  </r>
  <r>
    <n v="5365807"/>
    <s v="COX MEDICAL CENTERS MEYER ORTHOPEDIC"/>
    <s v="3535 S. NATIONAL AVE."/>
    <s v="SPRINGFIELD"/>
    <s v="MO"/>
    <n v="65807"/>
    <s v="GREENE"/>
    <n v="29077"/>
    <s v="REHABILITATION HOSPITALS (EXCEPT ALCOHOLISM, DRUG ADDICTION)"/>
    <x v="2"/>
    <x v="521"/>
    <n v="192319.81109"/>
    <s v="Central"/>
  </r>
  <r>
    <n v="2365804"/>
    <s v="SELECT SPECIALTY HOSPITAL - SPRINGFIELD"/>
    <s v="1630 EAST PRIMROSE STREET"/>
    <s v="SPRINGFIELD"/>
    <s v="MO"/>
    <n v="65804"/>
    <s v="GREENE"/>
    <n v="29077"/>
    <s v="SPECIALTY (EXCEPT PSYCHIATRIC AND SUBSTANCE ABUSE) HOSPITALS"/>
    <x v="2"/>
    <x v="522"/>
    <n v="192280.31021"/>
    <s v="Central"/>
  </r>
  <r>
    <n v="2265804"/>
    <s v="MERCY HOSPITAL SPRINGFIELD"/>
    <s v="1235 EAST CHEROKEE STREET"/>
    <s v="SPRINGFIELD"/>
    <s v="MO"/>
    <n v="65804"/>
    <s v="GREENE"/>
    <n v="29077"/>
    <s v="GENERAL MEDICAL AND SURGICAL HOSPITALS"/>
    <x v="2"/>
    <x v="523"/>
    <n v="191922.21111"/>
    <s v="Central"/>
  </r>
  <r>
    <n v="1765806"/>
    <s v="LAKELAND BEHAVIORAL HEALTH SYSTEM"/>
    <s v="440 SOUTH MARKET"/>
    <s v="SPRINGFIELD"/>
    <s v="MO"/>
    <n v="65806"/>
    <s v="GREENE"/>
    <n v="29077"/>
    <s v="PSYCHIATRIC AND SUBSTANCE ABUSE HOSPITALS"/>
    <x v="0"/>
    <x v="524"/>
    <n v="191220.00021"/>
    <s v="Central"/>
  </r>
  <r>
    <n v="2065802"/>
    <s v="COX MEDICAL CENTERS NORTH HOSPITAL"/>
    <s v="1423 NORTH JEFFERSON STREET"/>
    <s v="SPRINGFIELD"/>
    <s v="MO"/>
    <n v="65802"/>
    <s v="GREENE"/>
    <n v="29077"/>
    <s v="GENERAL MEDICAL AND SURGICAL HOSPITALS"/>
    <x v="2"/>
    <x v="525"/>
    <n v="191010.12109999999"/>
    <s v="Central"/>
  </r>
  <r>
    <n v="3664744"/>
    <s v="CEDAR COUNTY MEMORIAL HOSPITAL"/>
    <s v="1401 SOUTH PARK STREET"/>
    <s v="EL DORADO SPRINGS"/>
    <s v="MO"/>
    <n v="64744"/>
    <s v="CEDAR"/>
    <n v="29039"/>
    <s v="GENERAL MEDICAL AND SURGICAL HOSPITALS"/>
    <x v="1"/>
    <x v="526"/>
    <n v="190122.18311000001"/>
    <s v="Central"/>
  </r>
  <r>
    <n v="2164730"/>
    <s v="BATES COUNTY MEMORIAL HOSPITAL"/>
    <s v="615 WEST NURSERY STREET"/>
    <s v="BUTLER"/>
    <s v="MO"/>
    <n v="64730"/>
    <s v="BATES"/>
    <n v="29013"/>
    <s v="GENERAL MEDICAL AND SURGICAL HOSPITALS"/>
    <x v="1"/>
    <x v="527"/>
    <n v="188213.18101"/>
    <s v="Central"/>
  </r>
  <r>
    <n v="10265613"/>
    <s v="CITIZENS MEMORIAL HOSPITAL"/>
    <s v="1500 NORTH OAKLAND AVE"/>
    <s v="BOLIVAR"/>
    <s v="MO"/>
    <n v="65613"/>
    <s v="POLK"/>
    <n v="29167"/>
    <s v="GENERAL MEDICAL AND SURGICAL HOSPITALS"/>
    <x v="1"/>
    <x v="528"/>
    <n v="182218.11029000001"/>
    <s v="Central"/>
  </r>
  <r>
    <n v="11764724"/>
    <s v="ELLETT MEMORIAL HOSPITAL"/>
    <s v="610 NORTH OHIO AVENUE"/>
    <s v="APPLETON CITY"/>
    <s v="MO"/>
    <n v="64724"/>
    <s v="ST. CLAIR"/>
    <n v="29185"/>
    <s v="GENERAL MEDICAL AND SURGICAL HOSPITALS"/>
    <x v="1"/>
    <x v="529"/>
    <n v="181920.13130000001"/>
    <s v="Central"/>
  </r>
  <r>
    <n v="764701"/>
    <s v="CASS REGIONAL MEDICAL CENTER"/>
    <s v="2800 E ROCK HAVEN ROAD"/>
    <s v="HARRISONVILLE"/>
    <s v="MO"/>
    <n v="64701"/>
    <s v="CASS"/>
    <n v="29037"/>
    <s v="GENERAL MEDICAL AND SURGICAL HOSPITALS"/>
    <x v="1"/>
    <x v="530"/>
    <n v="183220.19039"/>
    <s v="Central"/>
  </r>
  <r>
    <n v="5764012"/>
    <s v="BELTON REGIONAL MEDICAL CENTER"/>
    <s v="17065 S. 71 HIGHWAY"/>
    <s v="BELTON"/>
    <s v="MO"/>
    <n v="64012"/>
    <s v="CASS"/>
    <n v="29037"/>
    <s v="GENERAL MEDICAL AND SURGICAL HOSPITALS"/>
    <x v="0"/>
    <x v="531"/>
    <n v="182020.3002"/>
    <s v="Central"/>
  </r>
  <r>
    <n v="4264131"/>
    <s v="KINDRED HOSPITAL - KANSAS CITY"/>
    <s v="8701 TROOST AVENUE"/>
    <s v="KANSAS CITY"/>
    <s v="MO"/>
    <n v="64131"/>
    <s v="JACKSON"/>
    <n v="29095"/>
    <s v="GENERAL MEDICAL AND SURGICAL HOSPITALS"/>
    <x v="0"/>
    <x v="532"/>
    <n v="181081.21911000001"/>
    <s v="Central"/>
  </r>
  <r>
    <n v="4064134"/>
    <s v="CRITTENTON CHILDREN'S CENTER"/>
    <s v="10918 ELM AVENUE"/>
    <s v="KANSAS CITY"/>
    <s v="MO"/>
    <n v="64134"/>
    <s v="JACKSON"/>
    <n v="29095"/>
    <s v="PSYCHIATRIC AND SUBSTANCE ABUSE HOSPITALS"/>
    <x v="2"/>
    <x v="533"/>
    <n v="180121.31891"/>
    <s v="Central"/>
  </r>
  <r>
    <n v="2764735"/>
    <s v="GOLDEN VALLEY MEMORIAL HOSPITAL"/>
    <s v="1600 NORTH SECOND STREET"/>
    <s v="CLINTON"/>
    <s v="MO"/>
    <n v="64735"/>
    <s v="HENRY"/>
    <n v="29083"/>
    <s v="GENERAL MEDICAL AND SURGICAL HOSPITALS"/>
    <x v="1"/>
    <x v="534"/>
    <n v="180312.31020000001"/>
    <s v="Central"/>
  </r>
  <r>
    <n v="6664132"/>
    <s v="RESEARCH MEDICAL CENTER"/>
    <s v="2316 EAST MEYER BOULEVARD"/>
    <s v="KANSAS CITY"/>
    <s v="MO"/>
    <n v="64132"/>
    <s v="JACKSON"/>
    <n v="29095"/>
    <s v="GENERAL MEDICAL AND SURGICAL HOSPITALS"/>
    <x v="0"/>
    <x v="535"/>
    <n v="180321.18111"/>
    <s v="Central"/>
  </r>
  <r>
    <n v="6964130"/>
    <s v="RESEARCH PSYCHIATRIC CENTER"/>
    <s v="2323 EAST 63RD STREET"/>
    <s v="KANSAS CITY"/>
    <s v="MO"/>
    <n v="64130"/>
    <s v="JACKSON"/>
    <n v="29095"/>
    <s v="PSYCHIATRIC AND SUBSTANCE ABUSE HOSPITALS"/>
    <x v="2"/>
    <x v="536"/>
    <n v="180301.22111000001"/>
    <s v="Central"/>
  </r>
  <r>
    <n v="7364108"/>
    <s v="TRUMAN MEDICAL CENTER - HOSPITAL HILL"/>
    <s v="2301 HOLMES STREET"/>
    <s v="KANSAS CITY"/>
    <s v="MO"/>
    <n v="64108"/>
    <s v="JACKSON"/>
    <n v="29095"/>
    <s v="GENERAL MEDICAL AND SURGICAL HOSPITALS"/>
    <x v="2"/>
    <x v="537"/>
    <n v="129028.82101"/>
    <s v="Central"/>
  </r>
  <r>
    <n v="3764108"/>
    <s v="CENTER FOR BEHAVIORAL MEDICINE"/>
    <s v="1000 EAST 24TH STREET"/>
    <s v="KANSAS CITY"/>
    <s v="MO"/>
    <n v="64108"/>
    <s v="JACKSON"/>
    <n v="29095"/>
    <s v="PSYCHIATRIC AND SUBSTANCE ABUSE HOSPITALS"/>
    <x v="1"/>
    <x v="538"/>
    <n v="129389.21201"/>
    <s v="Central"/>
  </r>
  <r>
    <n v="7564063"/>
    <s v="LEE'S SUMMIT MEDICAL CENTER"/>
    <s v="2100 SE BLUE PARKWAY"/>
    <s v="LEE'S SUMMIT"/>
    <s v="MO"/>
    <n v="64063"/>
    <s v="JACKSON"/>
    <n v="29095"/>
    <s v="GENERAL MEDICAL AND SURGICAL HOSPITALS"/>
    <x v="2"/>
    <x v="539"/>
    <n v="129322.20011999999"/>
    <s v="Central"/>
  </r>
  <r>
    <n v="7864128"/>
    <s v="VA MEDICAL CENTER - KANSAS CITY"/>
    <s v="4801 LINWOOD BLVD"/>
    <s v="KANSAS CITY"/>
    <s v="MO"/>
    <n v="64128"/>
    <s v="JACKSON"/>
    <n v="29095"/>
    <s v="GENERAL MEDICAL AND SURGICAL HOSPITALS"/>
    <x v="1"/>
    <x v="540"/>
    <n v="129122.99123"/>
    <s v="Central"/>
  </r>
  <r>
    <n v="5564133"/>
    <s v="TWO RIVERS BEHAVIORAL HEALTH SYSTEM"/>
    <s v="5121 RAYTOWN ROAD"/>
    <s v="KANSAS CITY"/>
    <s v="MO"/>
    <n v="64133"/>
    <s v="JACKSON"/>
    <n v="29095"/>
    <s v="PSYCHIATRIC AND SUBSTANCE ABUSE HOSPITALS"/>
    <x v="2"/>
    <x v="541"/>
    <n v="129010.21219999999"/>
    <s v="Central"/>
  </r>
  <r>
    <n v="7464139"/>
    <s v="TRUMAN MEDICAL CENTER - LAKEWOOD"/>
    <s v="7900 LEE'S SUMM IT ROAD"/>
    <s v="KANSAS CITY"/>
    <s v="MO"/>
    <n v="64139"/>
    <s v="JACKSON"/>
    <n v="29095"/>
    <s v="GENERAL MEDICAL AND SURGICAL HOSPITALS"/>
    <x v="2"/>
    <x v="542"/>
    <n v="128928.00283"/>
    <s v="Central"/>
  </r>
  <r>
    <n v="964116"/>
    <s v="NORTH KANSAS CITY HOSPITAL"/>
    <s v="2800 CLAY EDWARDS DRIVE NORTH"/>
    <s v="NORTH KANSAS CITY"/>
    <s v="MO"/>
    <n v="64116"/>
    <s v="CLAY"/>
    <n v="29047"/>
    <s v="GENERAL MEDICAL AND SURGICAL HOSPITALS"/>
    <x v="1"/>
    <x v="543"/>
    <n v="128231.18208"/>
    <s v="Central"/>
  </r>
  <r>
    <n v="18164116"/>
    <s v="SIGNATURE PSYCHIATRIC HOSPITAL"/>
    <s v="2900 CLAY EDWARDS DRIVE"/>
    <s v="NORTH KANSAS CITY"/>
    <s v="MO"/>
    <n v="61446"/>
    <s v="CLAY"/>
    <n v="29047"/>
    <s v="PSYCHIATRIC AND SUBSTANCE ABUSE HOSPITALS"/>
    <x v="2"/>
    <x v="544"/>
    <n v="128208.22100000001"/>
    <s v="Central"/>
  </r>
  <r>
    <n v="3964118"/>
    <s v="KINDRED HOSPITAL NORTHLAND"/>
    <s v="500 NW 68TH STREEET"/>
    <s v="KANSAS CITY"/>
    <s v="MO"/>
    <n v="64118"/>
    <s v="CLAY"/>
    <n v="29047"/>
    <s v="SPECIALTY (EXCEPT PSYCHIATRIC AND SUBSTANCE ABUSE) HOSPITALS"/>
    <x v="2"/>
    <x v="545"/>
    <n v="122122.11219"/>
    <s v="Central"/>
  </r>
  <r>
    <n v="3564057"/>
    <s v="CENTERPOINT MEDICAL CENTER"/>
    <s v="19600 EAST 39TH STREET"/>
    <s v="INDEPENDENCE"/>
    <s v="MO"/>
    <n v="64057"/>
    <s v="JACKSON"/>
    <n v="29095"/>
    <s v="GENERAL MEDICAL AND SURGICAL HOSPITALS"/>
    <x v="2"/>
    <x v="546"/>
    <n v="122010.10030000001"/>
    <s v="Central"/>
  </r>
  <r>
    <n v="6865360"/>
    <s v="ROYAL OAKS HOSPITAL"/>
    <s v="307 NORTH MAIN"/>
    <s v="WINDSOR"/>
    <s v="MO"/>
    <n v="65360"/>
    <s v="HENRY"/>
    <n v="29083"/>
    <s v="PSYCHIATRIC AND SUBSTANCE ABUSE HOSPITALS"/>
    <x v="2"/>
    <x v="547"/>
    <n v="121122.18913"/>
    <s v="Central"/>
  </r>
  <r>
    <n v="16465483"/>
    <s v="TEXAS COUNTY MEMORIAL HOSPITAL"/>
    <s v="1333 S. SAM HOUSTON BOULEVARD"/>
    <s v="HOUSTON"/>
    <s v="MO"/>
    <n v="65483"/>
    <s v="TEXAS"/>
    <n v="29215"/>
    <s v="GENERAL MEDICAL AND SURGICAL HOSPITALS"/>
    <x v="1"/>
    <x v="548"/>
    <n v="121380.83018"/>
    <s v="Central"/>
  </r>
  <r>
    <n v="5864089"/>
    <s v="SAINT LUKE'S NORTHLAND HOSPITAL - SMITHVILLE"/>
    <s v="601 SOUTH 169 HIGHWAY"/>
    <s v="SMITHVILLE"/>
    <s v="MO"/>
    <n v="64089"/>
    <s v="CLAY"/>
    <n v="29047"/>
    <s v="GENERAL MEDICAL AND SURGICAL HOSPITALS"/>
    <x v="2"/>
    <x v="549"/>
    <n v="121300.29012999999"/>
    <s v="Central"/>
  </r>
  <r>
    <n v="183364068"/>
    <s v="SIGNATURE PSYCHIATRIC HOSPITAL LIBERTY"/>
    <s v="2525 GLENN HENDREN DR."/>
    <s v="LIBERTY"/>
    <s v="MO"/>
    <n v="64068"/>
    <s v="CLAY"/>
    <n v="29047"/>
    <s v="PSYCHIATRIC AND SUBSTANCE ABUSE HOSPITALS"/>
    <x v="2"/>
    <x v="550"/>
    <n v="121012.00383"/>
    <s v="Central"/>
  </r>
  <r>
    <n v="4164068"/>
    <s v="LIBERTY HOSPITAL"/>
    <s v="2525 GLENN HENDREN"/>
    <s v="LIBERTY"/>
    <s v="MO"/>
    <n v="64068"/>
    <s v="CLAY"/>
    <n v="29047"/>
    <s v="GENERAL MEDICAL AND SURGICAL HOSPITALS"/>
    <x v="1"/>
    <x v="551"/>
    <n v="121002.03201"/>
    <s v="Central"/>
  </r>
  <r>
    <n v="6564093"/>
    <s v="WESTERN MISSOURI MEDICAL CENTER"/>
    <s v="403 BURKARTH ROAD"/>
    <s v="WARRENSBURG"/>
    <s v="MO"/>
    <n v="64093"/>
    <s v="JOHNSON"/>
    <n v="29101"/>
    <s v="GENERAL MEDICAL AND SURGICAL HOSPITALS"/>
    <x v="1"/>
    <x v="552"/>
    <n v="120091.90083"/>
    <s v="Central"/>
  </r>
  <r>
    <n v="2359230"/>
    <s v="FRANCES MAHON DEACONESS HOSPITAL"/>
    <s v="621 3RD ST S"/>
    <s v="GLASGOW"/>
    <s v="MT"/>
    <n v="59230"/>
    <s v="VALLEY"/>
    <n v="30105"/>
    <s v="GENERAL MEDICAL AND SURGICAL HOSPITALS"/>
    <x v="2"/>
    <x v="553"/>
    <n v="123211.30190000001"/>
    <s v="Central"/>
  </r>
  <r>
    <n v="10863935"/>
    <s v="SOUTHEASTHEALTH CENTER OF RIPLEY COUNTY"/>
    <s v="109 PLUM STREET"/>
    <s v="DONIPHAN"/>
    <s v="MO"/>
    <n v="63935"/>
    <s v="RIPLEY"/>
    <n v="29181"/>
    <s v="GENERAL MEDICAL AND SURGICAL HOSPITALS"/>
    <x v="2"/>
    <x v="554"/>
    <n v="122023.28211"/>
    <s v="Central"/>
  </r>
  <r>
    <n v="564502"/>
    <s v="NORTHWEST MO PSYCHIATRIC REHAB CTR"/>
    <s v="3505 FREDERICK AVENUE"/>
    <s v="ST. JOSEPH"/>
    <s v="MO"/>
    <n v="64502"/>
    <s v="BUCHANAN"/>
    <n v="29021"/>
    <s v="PSYCHIATRIC AND SUBSTANCE ABUSE HOSPITALS"/>
    <x v="1"/>
    <x v="555"/>
    <n v="122011.21001"/>
    <s v="Central"/>
  </r>
  <r>
    <n v="364506"/>
    <s v="LONG TERM ACUTE CARE HOSPITAL MOSAIC LIFE CARE AT ST. JOSEPH"/>
    <s v="5325 FARAON STREET"/>
    <s v="ST. JOSEPH"/>
    <s v="MO"/>
    <n v="64506"/>
    <s v="BUCHANAN"/>
    <n v="29021"/>
    <s v="SPECIALTY (EXCEPT PSYCHIATRIC AND SUBSTANCE ABUSE) HOSPITALS"/>
    <x v="2"/>
    <x v="556"/>
    <n v="121189.80119"/>
    <s v="Central"/>
  </r>
  <r>
    <n v="464506"/>
    <s v="MOSAIC LIFE CARE AT ST. JOSEPH"/>
    <s v="5325 FARAON STREET"/>
    <s v="ST. JOSEPH"/>
    <s v="MO"/>
    <n v="64506"/>
    <s v="BUCHANAN"/>
    <n v="29021"/>
    <s v="GENERAL MEDICAL AND SURGICAL HOSPITALS"/>
    <x v="2"/>
    <x v="557"/>
    <n v="121188.31127999999"/>
    <s v="Central"/>
  </r>
  <r>
    <n v="18265065"/>
    <s v="OSAGE BEACH CENTER FOR COGNITIVE DISORDERS"/>
    <s v="840 PASSOVER RD"/>
    <s v="OSAGE BEACH"/>
    <s v="MO"/>
    <n v="65065"/>
    <s v="CAMDEN"/>
    <n v="29029"/>
    <s v="PSYCHIATRIC AND SUBSTANCE ABUSE HOSPITALS"/>
    <x v="0"/>
    <x v="558"/>
    <n v="121289.11298000001"/>
    <s v="Central"/>
  </r>
  <r>
    <n v="4564446"/>
    <s v="COMMUNITY HOSPITAL FAIRFAX"/>
    <s v="26136 US HIGHWAY 59"/>
    <s v="FAIRFAX"/>
    <s v="MO"/>
    <n v="64446"/>
    <s v="ATCHISON"/>
    <n v="29005"/>
    <s v="GENERAL MEDICAL AND SURGICAL HOSPITALS"/>
    <x v="2"/>
    <x v="559"/>
    <n v="120311.08308"/>
    <s v="Central"/>
  </r>
  <r>
    <n v="8164067"/>
    <s v="LAFAYETTE REGIONAL HEALTH CENTER"/>
    <s v="1500 STATE STREET"/>
    <s v="LEXINGTON"/>
    <s v="MO"/>
    <n v="64067"/>
    <s v="LAFAYETTE"/>
    <n v="29107"/>
    <s v="GENERAL MEDICAL AND SURGICAL HOSPITALS"/>
    <x v="0"/>
    <x v="560"/>
    <n v="120108.11292"/>
    <s v="Central"/>
  </r>
  <r>
    <n v="10564085"/>
    <s v="RAY COUNTY MEMORIAL HOSPITAL"/>
    <s v="904 WOLLARD BOULEVARD"/>
    <s v="RICHMOND"/>
    <s v="MO"/>
    <n v="64085"/>
    <s v="RAY"/>
    <n v="29177"/>
    <s v="GENERAL MEDICAL AND SURGICAL HOSPITALS"/>
    <x v="1"/>
    <x v="561"/>
    <n v="119912.92831"/>
    <s v="Central"/>
  </r>
  <r>
    <n v="9865301"/>
    <s v="BOTHWELL REGIONAL HEALTH CENTER"/>
    <s v="601 EAST 14TH STREET"/>
    <s v="SEDALIA"/>
    <s v="MO"/>
    <n v="65301"/>
    <s v="PETTIS"/>
    <n v="29159"/>
    <s v="GENERAL MEDICAL AND SURGICAL HOSPITALS"/>
    <x v="1"/>
    <x v="562"/>
    <n v="119811"/>
    <s v="Central"/>
  </r>
  <r>
    <n v="10965351"/>
    <s v="I-70 COMMUNITY HOSPITAL"/>
    <s v="105 HOSPITAL DRIVE"/>
    <s v="SWEET SPRINGS"/>
    <s v="MO"/>
    <n v="65351"/>
    <s v="SALINE"/>
    <n v="29195"/>
    <s v="GENERAL MEDICAL AND SURGICAL HOSPITALS"/>
    <x v="0"/>
    <x v="563"/>
    <n v="118002.001"/>
    <s v="Central"/>
  </r>
  <r>
    <n v="4765560"/>
    <s v="SALEM MEMORIAL DISTRICT HOSPITAL"/>
    <s v="35629 HWY 72"/>
    <s v="SULLIVAN"/>
    <s v="MO"/>
    <n v="65560"/>
    <s v="DENT"/>
    <n v="29065"/>
    <s v="GENERAL MEDICAL AND SURGICAL HOSPITALS"/>
    <x v="1"/>
    <x v="564"/>
    <n v="111188.3131"/>
    <s v="Central"/>
  </r>
  <r>
    <n v="6164429"/>
    <s v="CAMERON REGIONAL MEDICAL CENTER"/>
    <s v="1600 EAST EVERGREEN ST"/>
    <s v="CAMERON"/>
    <s v="MO"/>
    <n v="64429"/>
    <s v="CLINTON"/>
    <n v="29049"/>
    <s v="GENERAL MEDICAL AND SURGICAL HOSPITALS"/>
    <x v="2"/>
    <x v="565"/>
    <n v="111101.92200000001"/>
    <s v="Central"/>
  </r>
  <r>
    <n v="9965401"/>
    <s v="PHELPS COUNTY REGIONAL MEDICAL CENTER"/>
    <s v="1000 WEST TENTH STREET"/>
    <s v="ROLLA"/>
    <s v="MO"/>
    <n v="65401"/>
    <s v="PHELPS"/>
    <n v="29161"/>
    <s v="GENERAL MEDICAL AND SURGICAL HOSPITALS"/>
    <x v="1"/>
    <x v="566"/>
    <n v="110081.21382999999"/>
    <s v="Central"/>
  </r>
  <r>
    <n v="11065340"/>
    <s v="FITZGIBBON HOSPITAL"/>
    <s v="2305 SOUTH 65 HIGHWAY"/>
    <s v="MARSHALL"/>
    <s v="MO"/>
    <n v="65340"/>
    <s v="SALINE"/>
    <n v="29195"/>
    <s v="GENERAL MEDICAL AND SURGICAL HOSPITALS"/>
    <x v="2"/>
    <x v="567"/>
    <n v="110111.10219999999"/>
    <s v="Central"/>
  </r>
  <r>
    <n v="3464633"/>
    <s v="CARROLL COUNTY MEMORIAL HOSPITAL"/>
    <s v="1502 NORTH JEFFERSON"/>
    <s v="CARROLLTON"/>
    <s v="MO"/>
    <n v="64633"/>
    <s v="CARROLL"/>
    <n v="29033"/>
    <s v="GENERAL MEDICAL AND SURGICAL HOSPITALS"/>
    <x v="2"/>
    <x v="568"/>
    <n v="113183.09091"/>
    <s v="Central"/>
  </r>
  <r>
    <n v="4365233"/>
    <s v="PINNACLE REGIONAL HOSPITAL"/>
    <s v="17651 B. HIGHWAY"/>
    <s v="BOONVILLE"/>
    <s v="MO"/>
    <n v="65233"/>
    <s v="COOPER"/>
    <n v="29053"/>
    <s v="GENERAL MEDICAL AND SURGICAL HOSPITALS"/>
    <x v="1"/>
    <x v="569"/>
    <n v="111012.0111"/>
    <s v="Central"/>
  </r>
  <r>
    <n v="17965109"/>
    <s v="SSM HEALTH ST. MARY'S HOSPITAL - JEFFERSON CITY"/>
    <s v="2505 MISSION DR"/>
    <s v="JEFFERSON CITY"/>
    <s v="MO"/>
    <n v="65109"/>
    <s v="COLE"/>
    <n v="29051"/>
    <s v="GENERAL MEDICAL AND SURGICAL HOSPITALS"/>
    <x v="2"/>
    <x v="570"/>
    <n v="110200.31001"/>
    <s v="Central"/>
  </r>
  <r>
    <n v="6365101"/>
    <s v="CAPITAL REGION MEDICAL CENTER"/>
    <s v="1125 MADISON"/>
    <s v="JEFFERSON CITY"/>
    <s v="MO"/>
    <n v="65101"/>
    <s v="COLE"/>
    <n v="29051"/>
    <s v="GENERAL MEDICAL AND SURGICAL HOSPITALS"/>
    <x v="2"/>
    <x v="571"/>
    <n v="110191.11229999999"/>
    <s v="Central"/>
  </r>
  <r>
    <n v="5164402"/>
    <s v="MOSAIC MEDICAL CENTER"/>
    <s v="705 N. COLLEGE STREET"/>
    <s v="ALBANY"/>
    <s v="MO"/>
    <n v="64402"/>
    <s v="GENTRY"/>
    <n v="29075"/>
    <s v="GENERAL MEDICAL AND SURGICAL HOSPITALS"/>
    <x v="2"/>
    <x v="572"/>
    <n v="119200.22201"/>
    <s v="Central"/>
  </r>
  <r>
    <n v="17864601"/>
    <s v="HEDRICK MEDICAL CENTER"/>
    <s v="2799 NORTH WASHINGTON STREET"/>
    <s v="CHILLICOTHE"/>
    <s v="MO"/>
    <n v="64601"/>
    <s v="LIVINGSTON"/>
    <n v="29117"/>
    <s v="GENERAL MEDICAL AND SURGICAL HOSPITALS"/>
    <x v="2"/>
    <x v="573"/>
    <n v="112010.12211"/>
    <s v="Central"/>
  </r>
  <r>
    <n v="8665201"/>
    <s v="HARRY S. TRUMAN MEMORIAL VETERANS HOSPITAL"/>
    <s v="800 HOSPITAL DR"/>
    <s v="COLUMBIA"/>
    <s v="MO"/>
    <n v="65201"/>
    <s v="BOONE"/>
    <n v="29019"/>
    <s v="GENERAL MEDICAL AND SURGICAL HOSPITALS"/>
    <x v="1"/>
    <x v="574"/>
    <n v="111101.99083"/>
    <s v="Central"/>
  </r>
  <r>
    <n v="7663663"/>
    <s v="IRON COUNTY HOSPITAL"/>
    <s v="301 NORTH HIGHWAY 21"/>
    <s v="PILOT KNOB"/>
    <s v="MO"/>
    <n v="63663"/>
    <s v="IRON"/>
    <n v="29093"/>
    <s v="GENERAL MEDICAL AND SURGICAL HOSPITALS"/>
    <x v="1"/>
    <x v="575"/>
    <n v="111020.20322"/>
    <s v="Central"/>
  </r>
  <r>
    <n v="265203"/>
    <s v="RUSK REHAB CENTER, A JV OF HEALTHSOUTH &amp; UNIV."/>
    <s v="315 BUSINESS LOOP 70 WEST"/>
    <s v="COLUMBIA"/>
    <s v="MO"/>
    <n v="65203"/>
    <s v="BOONE"/>
    <n v="29019"/>
    <s v="REHABILITATION HOSPITALS (EXCEPT ALCOHOLISM, DRUG ADDICTION)"/>
    <x v="2"/>
    <x v="576"/>
    <n v="0"/>
    <s v="Central"/>
  </r>
  <r>
    <n v="5664424"/>
    <s v="HARRISON COUNTY COMMUNITY HOSPITAL"/>
    <s v="2600 MILLER STREET"/>
    <s v="BETHANY"/>
    <s v="MO"/>
    <n v="64424"/>
    <s v="HARRISON"/>
    <n v="29081"/>
    <s v="GENERAL MEDICAL AND SURGICAL HOSPITALS"/>
    <x v="1"/>
    <x v="577"/>
    <n v="0"/>
    <s v="Central"/>
  </r>
  <r>
    <n v="4663080"/>
    <s v="MISSOURI BAPTIST HOSPITAL OF SULLIVAN"/>
    <s v="751 SAPPINGTON BRIDGE ROAD"/>
    <s v="BOONVILLE"/>
    <s v="MO"/>
    <n v="63080"/>
    <s v="CRAWFORD"/>
    <n v="29055"/>
    <s v="GENERAL MEDICAL AND SURGICAL HOSPITALS"/>
    <x v="2"/>
    <x v="578"/>
    <n v="0"/>
    <s v="Central"/>
  </r>
  <r>
    <n v="5464683"/>
    <s v="WRIGHT MEMORIAL HOSPITAL"/>
    <s v="191 IOWA BOULEVARD"/>
    <s v="TRENTON"/>
    <s v="MO"/>
    <n v="64683"/>
    <s v="GRUNDY"/>
    <n v="29079"/>
    <s v="GENERAL MEDICAL AND SURGICAL HOSPITALS"/>
    <x v="2"/>
    <x v="579"/>
    <n v="0"/>
    <s v="Central"/>
  </r>
  <r>
    <n v="16363664"/>
    <s v="WASHINGTON COUNTY MEMORIAL HOSPITAL"/>
    <s v="300 HEALTH WAY"/>
    <s v="POTOSI"/>
    <s v="MO"/>
    <n v="63664"/>
    <s v="WASHINGTON"/>
    <n v="29221"/>
    <s v="GENERAL MEDICAL AND SURGICAL HOSPITALS"/>
    <x v="1"/>
    <x v="580"/>
    <n v="0"/>
    <s v="Central"/>
  </r>
  <r>
    <n v="12463640"/>
    <s v="SOUTHEAST MISSOURI MENTAL HEALTH CENTER"/>
    <s v="1010 WEST COLUMBIA STREET"/>
    <s v="FARMINGTON"/>
    <s v="MO"/>
    <n v="63640"/>
    <s v="ST. FRANCOIS"/>
    <n v="29187"/>
    <s v="PSYCHIATRIC AND SUBSTANCE ABUSE HOSPITALS"/>
    <x v="1"/>
    <x v="581"/>
    <n v="0"/>
    <s v="Central"/>
  </r>
  <r>
    <n v="12363640"/>
    <s v="PARKLAND HEALTH CENTER-FARMINGTON"/>
    <s v="1101 WEST LIBERTY STREET"/>
    <s v="FARMINGTON"/>
    <s v="MO"/>
    <n v="63640"/>
    <s v="ST. FRANCOIS"/>
    <n v="29187"/>
    <s v="GENERAL MEDICAL AND SURGICAL HOSPITALS"/>
    <x v="2"/>
    <x v="582"/>
    <n v="0"/>
    <s v="Central"/>
  </r>
  <r>
    <n v="12163628"/>
    <s v="PARKLAND HEALTH CENTER-BONNE TERRE"/>
    <s v="7245 RAIDER ROAD"/>
    <s v="BONNE TERRE"/>
    <s v="MO"/>
    <n v="63628"/>
    <s v="ST. FRANCOIS"/>
    <n v="29187"/>
    <s v="GENERAL MEDICAL AND SURGICAL HOSPITALS"/>
    <x v="2"/>
    <x v="583"/>
    <n v="0"/>
    <s v="Central"/>
  </r>
  <r>
    <n v="4965041"/>
    <s v="HERMANN AREA DISTRICT HOSPITAL"/>
    <s v="509 WEST 18TH STREET"/>
    <s v="HERMANN"/>
    <s v="MO"/>
    <n v="65041"/>
    <s v="GASCONADE"/>
    <n v="29073"/>
    <s v="GENERAL MEDICAL AND SURGICAL HOSPITALS"/>
    <x v="1"/>
    <x v="584"/>
    <n v="0"/>
    <s v="Central"/>
  </r>
  <r>
    <n v="2458533"/>
    <s v="JACOBSON MEMORIAL HOSPITAL &amp; CARE CENTER"/>
    <s v="601 EAST ST N"/>
    <s v="ELGIN"/>
    <s v="ND"/>
    <n v="58533"/>
    <s v="GRANT"/>
    <n v="38037"/>
    <s v="GENERAL MEDICAL AND SURGICAL HOSPITALS"/>
    <x v="2"/>
    <x v="585"/>
    <n v="0"/>
    <s v="Central"/>
  </r>
  <r>
    <n v="3363703"/>
    <s v="SAINT FRANCIS MEDICAL CENTER"/>
    <s v="211 SAINT FRANCIS DRIVE"/>
    <s v="CAPE GIRARDEAU"/>
    <s v="MO"/>
    <n v="63703"/>
    <s v="CAPE GIRARDEAU"/>
    <n v="29031"/>
    <s v="GENERAL MEDICAL AND SURGICAL HOSPITALS"/>
    <x v="2"/>
    <x v="586"/>
    <n v="0"/>
    <s v="Central"/>
  </r>
  <r>
    <n v="4863090"/>
    <s v="MERCY HOSPITAL WASHINGTON"/>
    <s v="901 EAST 5TH STREET"/>
    <s v="WASHINGTON"/>
    <s v="MO"/>
    <n v="63090"/>
    <s v="FRANKLIN"/>
    <n v="29071"/>
    <s v="GENERAL MEDICAL AND SURGICAL HOSPITALS"/>
    <x v="2"/>
    <x v="587"/>
    <n v="0"/>
    <s v="Central"/>
  </r>
  <r>
    <n v="15963556"/>
    <s v="SULLIVAN COUNTY MEMORIAL HOSPITAL"/>
    <s v="630 WEST 3RD STREET"/>
    <s v="MILAN"/>
    <s v="MO"/>
    <n v="63556"/>
    <s v="SULLIVAN"/>
    <n v="29211"/>
    <s v="GENERAL MEDICAL AND SURGICAL HOSPITALS"/>
    <x v="1"/>
    <x v="588"/>
    <n v="0"/>
    <s v="Central"/>
  </r>
  <r>
    <n v="190063552"/>
    <s v="MACON COUNTY SAMARITAN MEMORIAL HOS"/>
    <s v="1205 NORTH MISSOURI ST"/>
    <s v="MACON"/>
    <s v="MO"/>
    <n v="63552"/>
    <s v="MACON"/>
    <n v="29121"/>
    <s v="GENERAL MEDICAL AND SURGICAL HOSPITALS"/>
    <x v="2"/>
    <x v="589"/>
    <n v="0"/>
    <s v="Central"/>
  </r>
  <r>
    <n v="9763775"/>
    <s v="PERRY COUNTY MEMORIAL HOSPITAL"/>
    <s v="434 NORTH WEST STREET"/>
    <s v="PERRYVILLE"/>
    <s v="MO"/>
    <n v="63775"/>
    <s v="PERRY"/>
    <n v="29157"/>
    <s v="GENERAL MEDICAL AND SURGICAL HOSPITALS"/>
    <x v="2"/>
    <x v="590"/>
    <n v="0"/>
    <s v="Central"/>
  </r>
  <r>
    <n v="8463019"/>
    <s v="MERCY HOSPITAL JEFFERSON"/>
    <s v="1400 HIGHWAY 61 SOUTH"/>
    <s v="CRYSTAL CITY"/>
    <s v="MO"/>
    <n v="63019"/>
    <s v="JEFFERSON"/>
    <n v="29099"/>
    <s v="GENERAL MEDICAL AND SURGICAL HOSPITALS"/>
    <x v="2"/>
    <x v="591"/>
    <n v="0"/>
    <s v="Central"/>
  </r>
  <r>
    <n v="15763670"/>
    <s v="STE GENEVIEVE COUNTY MEMORIAL HOSPITAL"/>
    <s v="800 STE. GENEVIEVE DRIVE"/>
    <s v="STE GENEVIEVE"/>
    <s v="MO"/>
    <n v="63670"/>
    <s v="STE. GENEVIEVE"/>
    <n v="29186"/>
    <s v="GENERAL MEDICAL AND SURGICAL HOSPITALS"/>
    <x v="1"/>
    <x v="592"/>
    <n v="0"/>
    <s v="Central"/>
  </r>
  <r>
    <n v="11563385"/>
    <s v="SSM ST. JOSEPH HEALTH CENTER-WENTZVILLE"/>
    <s v="500 MEDICAL DRIVE"/>
    <s v="WENTZVILLE"/>
    <s v="MO"/>
    <n v="63385"/>
    <s v="ST. CHARLES"/>
    <n v="29183"/>
    <s v="GENERAL MEDICAL AND SURGICAL HOSPITALS"/>
    <x v="2"/>
    <x v="593"/>
    <n v="0"/>
    <s v="Central"/>
  </r>
  <r>
    <n v="10363565"/>
    <s v="PUTNAM COUNTY MEMORIAL HOSPITAL"/>
    <s v="1926 OAK STREET"/>
    <s v="UNIONVILLE"/>
    <s v="MO"/>
    <n v="63565"/>
    <s v="PUTNAM"/>
    <n v="29171"/>
    <s v="GENERAL MEDICAL AND SURGICAL HOSPITALS"/>
    <x v="1"/>
    <x v="594"/>
    <n v="0"/>
    <s v="Central"/>
  </r>
  <r>
    <n v="10663368"/>
    <s v="PROGRESS WEST HEALTHCARE CENTER"/>
    <s v="2 PROGRESS POINT PKWY"/>
    <s v="O'FALLON"/>
    <s v="MO"/>
    <n v="63368"/>
    <s v="ST. CHARLES"/>
    <n v="29183"/>
    <s v="GENERAL MEDICAL AND SURGICAL HOSPITALS"/>
    <x v="2"/>
    <x v="595"/>
    <n v="0"/>
    <s v="Central"/>
  </r>
  <r>
    <n v="11863304"/>
    <s v="CENTERPOINTE HOSPITAL"/>
    <s v="4801 WELDON SPRING PARKWAY"/>
    <s v="ST. CHARLES"/>
    <s v="MO"/>
    <n v="63304"/>
    <s v="ST. CHARLES"/>
    <n v="29183"/>
    <s v="PSYCHIATRIC AND SUBSTANCE ABUSE HOSPITALS"/>
    <x v="2"/>
    <x v="596"/>
    <n v="0"/>
    <s v="Central"/>
  </r>
  <r>
    <n v="11663367"/>
    <s v="SSM ST. JOSEPH HOSPITAL WEST"/>
    <s v="100 MEDICAL PLAZA"/>
    <s v="LAKE ST. LOUIS"/>
    <s v="MO"/>
    <n v="63367"/>
    <s v="ST. CHARLES"/>
    <n v="29183"/>
    <s v="GENERAL MEDICAL AND SURGICAL HOSPITALS"/>
    <x v="2"/>
    <x v="597"/>
    <n v="0"/>
    <s v="Central"/>
  </r>
  <r>
    <n v="14363128"/>
    <s v="KINDRED HOSPITAL ST LOUIS SOUTH"/>
    <s v="10018 KENNERLY ROAD"/>
    <s v="ST. LOUIS"/>
    <s v="MO"/>
    <n v="63128"/>
    <s v="ST. LOUIS"/>
    <n v="29189"/>
    <s v="GENERAL MEDICAL AND SURGICAL HOSPITALS"/>
    <x v="2"/>
    <x v="598"/>
    <n v="0"/>
    <s v="Central"/>
  </r>
  <r>
    <n v="7963379"/>
    <s v="MERCY HOSPITAL LINCOLN"/>
    <s v="1000 EAST CHERRY"/>
    <s v="TROY"/>
    <s v="MO"/>
    <n v="63379"/>
    <s v="LINCOLN"/>
    <n v="29113"/>
    <s v="GENERAL MEDICAL AND SURGICAL HOSPITALS"/>
    <x v="2"/>
    <x v="599"/>
    <n v="100122.11010999999"/>
    <s v="Central"/>
  </r>
  <r>
    <n v="2758538"/>
    <s v="STANDING ROCK INDIAN HEALTH SERVICES HOSPITAL"/>
    <s v="10 NORTH RIVER ROAD"/>
    <s v="FORT YATES"/>
    <s v="ND"/>
    <n v="58538"/>
    <s v="SIOUX"/>
    <n v="38085"/>
    <s v="GENERAL MEDICAL AND SURGICAL HOSPITALS"/>
    <x v="1"/>
    <x v="600"/>
    <n v="100121.91112999999"/>
    <s v="Central"/>
  </r>
  <r>
    <n v="4258801"/>
    <s v="CHI ST ALEXIUS HEALTH WILLISTON"/>
    <s v="1301 15TH AVE W"/>
    <s v="WILLISTON"/>
    <s v="ND"/>
    <n v="58801"/>
    <s v="WILLIAMS"/>
    <n v="38105"/>
    <s v="GENERAL MEDICAL AND SURGICAL HOSPITALS"/>
    <x v="2"/>
    <x v="601"/>
    <n v="100098.21111"/>
    <s v="Central"/>
  </r>
  <r>
    <n v="12563017"/>
    <s v="MERCY CONTINUING CARE HOSPITAL"/>
    <s v="13190 SOUTH OUTER 40 ROAD"/>
    <s v="CHESTERFIELD"/>
    <s v="MO"/>
    <n v="63017"/>
    <s v="ST. LOUIS"/>
    <n v="29189"/>
    <s v="GENERAL MEDICAL AND SURGICAL HOSPITALS"/>
    <x v="2"/>
    <x v="602"/>
    <n v="100301.22311000001"/>
    <s v="Central"/>
  </r>
  <r>
    <n v="12863017"/>
    <s v="ST. LUKE'S HOSPITAL"/>
    <s v="232 SOUTH WOODS MILL ROAD"/>
    <s v="CHESTERFIELD"/>
    <s v="MO"/>
    <n v="63017"/>
    <s v="ST. LOUIS"/>
    <n v="29189"/>
    <s v="GENERAL MEDICAL AND SURGICAL HOSPITALS"/>
    <x v="2"/>
    <x v="603"/>
    <n v="100292.8008"/>
    <s v="Central"/>
  </r>
  <r>
    <n v="13063017"/>
    <s v="ST. LUKE'S REHABILITATION HOSPITAL"/>
    <s v="14709 OLIVE BOULEVARD"/>
    <s v="CHESTERFIELD"/>
    <s v="MO"/>
    <n v="63017"/>
    <s v="ST. LOUIS"/>
    <n v="29189"/>
    <s v="REHABILITATION HOSPITALS (EXCEPT ALCOHOLISM, DRUG ADDICTION)"/>
    <x v="0"/>
    <x v="604"/>
    <n v="100212.0122"/>
    <s v="Central"/>
  </r>
  <r>
    <n v="8463125"/>
    <s v="VA MEDICAL CENTER - JEFFERSON BARRACKS DIVISION"/>
    <s v="1 JEFFERSON BARRACKS DR"/>
    <s v="ST. LOUIS"/>
    <s v="MO"/>
    <n v="63125"/>
    <s v="ST. LOUIS"/>
    <n v="29189"/>
    <s v="GENERAL MEDICAL AND SURGICAL HOSPITALS"/>
    <x v="1"/>
    <x v="605"/>
    <n v="100081.01111000001"/>
    <s v="Central"/>
  </r>
  <r>
    <n v="14463131"/>
    <s v="MISSOURI BAPTIST MEDICAL CENTER"/>
    <s v="3015 NORTH BALLAS ROAD TOWN"/>
    <s v="ST. LOUIS"/>
    <s v="MO"/>
    <n v="63131"/>
    <s v="ST. LOUIS"/>
    <n v="29189"/>
    <s v="GENERAL MEDICAL AND SURGICAL HOSPITALS"/>
    <x v="2"/>
    <x v="606"/>
    <n v="139822.13811999999"/>
    <s v="Central"/>
  </r>
  <r>
    <n v="186963131"/>
    <s v="SELECT SPECIALTY HOSPITAL - TOWN AND CO"/>
    <s v="3015 N. BALLAS RD."/>
    <s v="ST. LOUIS"/>
    <s v="MO"/>
    <n v="63131"/>
    <s v="ST LOUIS"/>
    <n v="29189"/>
    <s v="SPECIALTY (EXCEPT PSYCHIATRIC AND SUBSTANCE ABUSE) HOSPITALS"/>
    <x v="2"/>
    <x v="607"/>
    <n v="139818.19021999999"/>
    <s v="Central"/>
  </r>
  <r>
    <n v="14163128"/>
    <s v="MERCY HOSPITAL ST. LOUIS"/>
    <s v="615 SOUTH NEW BALLAS ROAD"/>
    <s v="ST. LOUIS"/>
    <s v="MO"/>
    <n v="63128"/>
    <s v="ST. LOUIS"/>
    <n v="29189"/>
    <s v="GENERAL MEDICAL AND SURGICAL HOSPITALS"/>
    <x v="2"/>
    <x v="608"/>
    <n v="139239.32201"/>
    <s v="Central"/>
  </r>
  <r>
    <n v="12963141"/>
    <s v="BARNES-JEWISH WEST COUNTY HOSPITAL"/>
    <s v="12634 OLIVE BOULEVARD"/>
    <s v="CREVE COEUR"/>
    <s v="MO"/>
    <n v="63141"/>
    <s v="ST. LOUIS"/>
    <n v="29189"/>
    <s v="GENERAL MEDICAL AND SURGICAL HOSPITALS"/>
    <x v="2"/>
    <x v="609"/>
    <n v="139101.21"/>
    <s v="Central"/>
  </r>
  <r>
    <n v="11963376"/>
    <s v="BARNES-JEWISH ST. PETERS HOSPITAL"/>
    <s v="10 HOSPITAL DRIVE"/>
    <s v="ST. PETERS"/>
    <s v="MO"/>
    <n v="63376"/>
    <s v="ST. CHARLES"/>
    <n v="29183"/>
    <s v="GENERAL MEDICAL AND SURGICAL HOSPITALS"/>
    <x v="2"/>
    <x v="610"/>
    <n v="139112.10122000001"/>
    <s v="Central"/>
  </r>
  <r>
    <n v="13363043"/>
    <s v="RANKEN JORDAN A PEDIATRIC REHABILITATION CENTER"/>
    <s v="11365 DORSETT ROAD"/>
    <s v="MARYLAND HEIGHTS"/>
    <s v="MO"/>
    <n v="63043"/>
    <s v="ST. LOUIS"/>
    <n v="29189"/>
    <s v="REHABILITATION HOSPITALS (EXCEPT ALCOHOLISM, DRUG ADDICTION)"/>
    <x v="2"/>
    <x v="611"/>
    <n v="138029.10091000001"/>
    <s v="Central"/>
  </r>
  <r>
    <n v="11263301"/>
    <s v="SSM ST. JOSEPH HEALTH CENTER"/>
    <s v="300 1ST CAPITOL DRIVE"/>
    <s v="ST. CHARLES"/>
    <s v="MO"/>
    <n v="63301"/>
    <s v="ST. CHARLES"/>
    <n v="29183"/>
    <s v="GENERAL MEDICAL AND SURGICAL HOSPITALS"/>
    <x v="2"/>
    <x v="612"/>
    <n v="138231.08111999999"/>
    <s v="Central"/>
  </r>
  <r>
    <n v="11163301"/>
    <s v="SELECT SPECIALTY HOSPITAL-ST. LOUIS"/>
    <s v="300 1ST CAPITOL DRIVE"/>
    <s v="ST. CHARLES"/>
    <s v="MO"/>
    <n v="63301"/>
    <s v="ST. CHARLES"/>
    <n v="29183"/>
    <s v="SPECIALTY (EXCEPT PSYCHIATRIC AND SUBSTANCE ABUSE) HOSPITALS"/>
    <x v="2"/>
    <x v="613"/>
    <n v="138230.11193000001"/>
    <s v="Central"/>
  </r>
  <r>
    <n v="12663044"/>
    <s v="SSM HEALTH DEPAUL HEALTH CENTER"/>
    <s v="12303 DEPAUL DRIVE"/>
    <s v="BRIDGETON"/>
    <s v="MO"/>
    <n v="63044"/>
    <s v="ST. LOUIS"/>
    <n v="29189"/>
    <s v="GENERAL MEDICAL AND SURGICAL HOSPITALS"/>
    <x v="2"/>
    <x v="614"/>
    <n v="138103.01001999999"/>
    <s v="Central"/>
  </r>
  <r>
    <n v="14563110"/>
    <s v="BARNES-JEWISH HOSPITAL"/>
    <s v="ONE BARNES-JEWISH HOSPITAL PLAZA"/>
    <s v="ST. LOUIS"/>
    <s v="MO"/>
    <n v="63110"/>
    <s v="ST. LOUIS CITY"/>
    <n v="29510"/>
    <s v="GENERAL MEDICAL AND SURGICAL HOSPITALS"/>
    <x v="2"/>
    <x v="615"/>
    <n v="132810.3112"/>
    <s v="Central"/>
  </r>
  <r>
    <n v="15563111"/>
    <s v="SSM HEALTH ST. LOUIS UNIVERSITY HOSPITAL"/>
    <s v="3635 VISTA"/>
    <s v="ST. LOUIS"/>
    <s v="MO"/>
    <n v="63111"/>
    <s v="ST. LOUIS CITY"/>
    <n v="29510"/>
    <s v="GENERAL MEDICAL AND SURGICAL HOSPITALS"/>
    <x v="3"/>
    <x v="616"/>
    <n v="132211.83317999999"/>
    <s v="Central"/>
  </r>
  <r>
    <n v="14663108"/>
    <s v="KINDRED HOSPITAL - ST. LOUIS"/>
    <s v="4930 LINDELL BOULEVARD"/>
    <s v="ST. LOUIS"/>
    <s v="MO"/>
    <n v="63108"/>
    <s v="ST. LOUIS CITY"/>
    <n v="29510"/>
    <s v="GENERAL MEDICAL AND SURGICAL HOSPITALS"/>
    <x v="2"/>
    <x v="617"/>
    <n v="132232.19111000001"/>
    <s v="Central"/>
  </r>
  <r>
    <n v="18963112"/>
    <s v="BARNES-JEWISH HOSPITAL - PSYCHIATRIC SUPPORT CENTER"/>
    <s v="5355 DELMAR BLVD"/>
    <s v="ST. LOUIS"/>
    <s v="MO"/>
    <n v="63112"/>
    <s v="ST. LOUIS CITY"/>
    <n v="29510"/>
    <s v="PSYCHIATRIC AND SUBSTANCE ABUSE HOSPITALS"/>
    <x v="2"/>
    <x v="618"/>
    <n v="132220.91829"/>
    <s v="Central"/>
  </r>
  <r>
    <n v="13763133"/>
    <s v="HAWTHORN CHILDREN'S PSYCHIATRIC HOSPITAL"/>
    <s v="1901 PENNSYLVANIA AVENUE"/>
    <s v="ST. LOUIS"/>
    <s v="MO"/>
    <n v="63133"/>
    <s v="ST. LOUIS"/>
    <n v="29189"/>
    <s v="PSYCHIATRIC AND SUBSTANCE ABUSE HOSPITALS"/>
    <x v="1"/>
    <x v="619"/>
    <n v="132181.31902"/>
    <s v="Central"/>
  </r>
  <r>
    <n v="13663136"/>
    <s v="CHRISTIAN HOSPITAL NORTHEAST-NORTHWEST"/>
    <s v="11133 DUNN ROAD"/>
    <s v="ST. LOUIS"/>
    <s v="MO"/>
    <n v="63136"/>
    <s v="ST. LOUIS"/>
    <n v="29189"/>
    <s v="GENERAL MEDICAL AND SURGICAL HOSPITALS"/>
    <x v="2"/>
    <x v="620"/>
    <n v="131129.11111"/>
    <s v="Central"/>
  </r>
  <r>
    <n v="2058545"/>
    <s v="SAKAKAWEA MEDICAL CENTER - CAH"/>
    <s v="510 8TH AVENUE NE"/>
    <s v="HAZEN"/>
    <s v="ND"/>
    <n v="58545"/>
    <s v="MERCER"/>
    <n v="38057"/>
    <s v="GENERAL MEDICAL AND SURGICAL HOSPITALS"/>
    <x v="2"/>
    <x v="621"/>
    <n v="132028.01113"/>
    <s v="Central"/>
  </r>
  <r>
    <n v="5158554"/>
    <s v="VIBRA HOSPITAL OF CENTRAL DAKOTAS"/>
    <s v="1000 18TH ST NW"/>
    <s v="MANDAN"/>
    <s v="ND"/>
    <n v="58554"/>
    <s v="MORTON"/>
    <n v="38059"/>
    <s v="SPECIALTY (EXCEPT PSYCHIATRIC AND SUBSTANCE ABUSE) HOSPITALS"/>
    <x v="0"/>
    <x v="622"/>
    <n v="131119.23212999999"/>
    <s v="Central"/>
  </r>
  <r>
    <n v="458506"/>
    <s v="SANFORD BISMARCK"/>
    <s v="300 N 7TH ST"/>
    <s v="BISMARCK"/>
    <s v="ND"/>
    <n v="58506"/>
    <s v="BURLEIGH"/>
    <n v="38015"/>
    <s v="GENERAL MEDICAL AND SURGICAL HOSPITALS"/>
    <x v="2"/>
    <x v="623"/>
    <n v="130821.10011"/>
    <s v="Central"/>
  </r>
  <r>
    <n v="1058852"/>
    <s v="TIOGA MEDICAL CENTER"/>
    <s v="810 N WELO ST"/>
    <s v="TIOGA"/>
    <s v="ND"/>
    <n v="58852"/>
    <s v="WILLIAMS"/>
    <n v="38105"/>
    <s v="GENERAL MEDICAL AND SURGICAL HOSPITALS"/>
    <x v="2"/>
    <x v="624"/>
    <n v="128001.31121"/>
    <s v="Central"/>
  </r>
  <r>
    <n v="1358540"/>
    <s v="GARRISON MEMORIAL HOSPITAL"/>
    <s v="407 3RD AVE SE"/>
    <s v="GARRISON"/>
    <s v="ND"/>
    <n v="58540"/>
    <s v="MCLEAN"/>
    <n v="38055"/>
    <s v="GENERAL MEDICAL AND SURGICAL HOSPITALS"/>
    <x v="2"/>
    <x v="625"/>
    <n v="0"/>
    <s v="Central"/>
  </r>
  <r>
    <n v="3458730"/>
    <s v="ST LUKE'S HOSPITAL"/>
    <s v="702 1ST ST SW"/>
    <s v="CROSBY"/>
    <s v="ND"/>
    <n v="58730"/>
    <s v="DIVIDE"/>
    <n v="38023"/>
    <s v="GENERAL MEDICAL AND SURGICAL HOSPITALS"/>
    <x v="2"/>
    <x v="626"/>
    <n v="0"/>
    <s v="Central"/>
  </r>
  <r>
    <n v="1158784"/>
    <s v="MOUNTRAIL COUNTY MEDICAL CENTER"/>
    <s v="615 6TH ST SE"/>
    <s v="STANLEY"/>
    <s v="ND"/>
    <n v="58784"/>
    <s v="MOUNTRAIL"/>
    <n v="38061"/>
    <s v="GENERAL MEDICAL AND SURGICAL HOSPITALS"/>
    <x v="2"/>
    <x v="627"/>
    <n v="0"/>
    <s v="Central"/>
  </r>
  <r>
    <n v="6456187"/>
    <s v="SANFORD WORTHINGTON MEDICAL CE"/>
    <s v="1018 SIXTH AVENUE"/>
    <s v="WORTHINGTON"/>
    <s v="MN"/>
    <n v="56187"/>
    <s v="NOBLES"/>
    <n v="27105"/>
    <s v="GENERAL MEDICAL AND SURGICAL HOSPITALS"/>
    <x v="2"/>
    <x v="628"/>
    <n v="0"/>
    <s v="Central"/>
  </r>
  <r>
    <n v="1458575"/>
    <s v="CHI ST ALEXIUS HEALTH TURTLE LAKE"/>
    <s v="220 5TH AVE W"/>
    <s v="TURTLE LAKE"/>
    <s v="ND"/>
    <n v="58575"/>
    <s v="MCLEAN"/>
    <n v="38055"/>
    <s v="GENERAL MEDICAL AND SURGICAL HOSPITALS"/>
    <x v="2"/>
    <x v="629"/>
    <n v="0"/>
    <s v="Central"/>
  </r>
  <r>
    <n v="9702146"/>
    <s v="ARBOUR HUMAN RESOURCE INSTITUTE"/>
    <s v="227 BABCOCK STREET"/>
    <s v="BROOKLINE"/>
    <s v="MA"/>
    <n v="2146"/>
    <s v="NORFOLK"/>
    <n v="25021"/>
    <s v="PSYCHIATRIC AND SUBSTANCE ABUSE HOSPITALS"/>
    <x v="0"/>
    <x v="630"/>
    <n v="270351.02693999995"/>
    <s v="Northeast"/>
  </r>
  <r>
    <n v="502215"/>
    <s v="BETH ISRAEL DEACONESS MEDICAL CENTER - EAST CAMPUS"/>
    <s v="330 BROOKLINE AVENUE"/>
    <s v="BOSTON"/>
    <s v="MA"/>
    <n v="2215"/>
    <s v="SUFFOLK"/>
    <n v="25025"/>
    <s v="GENERAL MEDICAL AND SURGICAL HOSPITALS"/>
    <x v="2"/>
    <x v="631"/>
    <n v="270341.21799999999"/>
    <s v="Northeast"/>
  </r>
  <r>
    <n v="12502359"/>
    <s v="WESTWOOD/PEMBROKE HEALTH SYSTEM PEMBROKE"/>
    <s v="199 OAK STREET"/>
    <s v="PEMBROKE"/>
    <s v="MA"/>
    <n v="2359"/>
    <s v="PLYMOUTH"/>
    <n v="25023"/>
    <s v="PSYCHIATRIC AND SUBSTANCE ABUSE HOSPITALS"/>
    <x v="0"/>
    <x v="632"/>
    <n v="270184.92614"/>
    <s v="Northeast"/>
  </r>
  <r>
    <n v="1102118"/>
    <s v="BOSTON MEDICAL CENTER - MENINO CAMPUS"/>
    <s v="818 HARRISON AVENUE"/>
    <s v="BOSTON"/>
    <s v="MA"/>
    <n v="2118"/>
    <s v="SUFFOLK"/>
    <n v="25025"/>
    <s v="GENERAL MEDICAL AND SURGICAL HOSPITALS"/>
    <x v="2"/>
    <x v="633"/>
    <n v="270058.39467000001"/>
    <s v="Northeast"/>
  </r>
  <r>
    <n v="11002138"/>
    <s v="SPAULDING HOSPITAL FOR CONTINUING MED CARE CAMBRIDGE"/>
    <s v="1575 CAMBRIDGE STREET"/>
    <s v="CAMBRIDGE"/>
    <s v="MA"/>
    <n v="2138"/>
    <s v="MIDDLESEX"/>
    <n v="25017"/>
    <s v="REHABILITATION HOSPITALS (EXCEPT ALCOHOLISM, DRUG ADDICTION)"/>
    <x v="2"/>
    <x v="634"/>
    <n v="269822.10000999999"/>
    <s v="Northeast"/>
  </r>
  <r>
    <n v="6902139"/>
    <s v="CHA CAMBRIDGE HOSPITAL"/>
    <s v="1493 CAMBRIDGE STREET"/>
    <s v="CAMBRIDGE"/>
    <s v="MA"/>
    <n v="2139"/>
    <s v="MIDDLESEX"/>
    <n v="25017"/>
    <s v="GENERAL MEDICAL AND SURGICAL HOSPITALS"/>
    <x v="1"/>
    <x v="635"/>
    <n v="269802.83476999996"/>
    <s v="Northeast"/>
  </r>
  <r>
    <n v="8401730"/>
    <s v="EDITH NOURSE ROGERS MEMORIAL VETERANS HOSPITAL"/>
    <s v="200 SPRINGS ROAD"/>
    <s v="BEDFORD"/>
    <s v="MA"/>
    <n v="1730"/>
    <s v="MIDDLESEX"/>
    <n v="25017"/>
    <s v="GENERAL MEDICAL AND SURGICAL HOSPITALS"/>
    <x v="1"/>
    <x v="636"/>
    <n v="269734.64637999999"/>
    <s v="Northeast"/>
  </r>
  <r>
    <n v="6702143"/>
    <s v="CAMBRIDGE HEALTH ALLIANCE - SOMERVILLE CAMPUS"/>
    <s v="230 HIGHLAND AVENUE"/>
    <s v="SOMERVILLE"/>
    <s v="MA"/>
    <n v="2143"/>
    <s v="MIDDLESEX"/>
    <n v="25017"/>
    <s v="GENERAL MEDICAL AND SURGICAL HOSPITALS"/>
    <x v="1"/>
    <x v="637"/>
    <n v="269628.24322999996"/>
    <s v="Northeast"/>
  </r>
  <r>
    <n v="2302114"/>
    <s v="MASSACHUSETTS EYE AND EAR INFIRMARY"/>
    <s v="243 CHARLES STREET"/>
    <s v="BOSTON"/>
    <s v="MA"/>
    <n v="2114"/>
    <s v="SUFFOLK"/>
    <n v="25025"/>
    <s v="GENERAL MEDICAL AND SURGICAL HOSPITALS"/>
    <x v="2"/>
    <x v="638"/>
    <n v="269599.12717000005"/>
    <s v="Northeast"/>
  </r>
  <r>
    <n v="10502114"/>
    <s v="SHRINERS' HOSPITAL FOR CHILDREN"/>
    <s v="51 BLOSSOM ST"/>
    <s v="BOSTON"/>
    <s v="MA"/>
    <n v="2114"/>
    <s v="SUFFOLK"/>
    <n v="25025"/>
    <s v="CHILDREN'S HOSPITALS, GENERAL"/>
    <x v="2"/>
    <x v="639"/>
    <n v="269553.94580000004"/>
    <s v="Northeast"/>
  </r>
  <r>
    <n v="10602129"/>
    <s v="SPAULDING REHABILITATION HOSPITAL"/>
    <s v="300 1ST AVE"/>
    <s v="BOSTON"/>
    <s v="MA"/>
    <n v="2129"/>
    <s v="SUFFOLK"/>
    <n v="25025"/>
    <s v="REHABILITATION HOSPITALS (EXCEPT ALCOHOLISM, DRUG ADDICTION)"/>
    <x v="2"/>
    <x v="640"/>
    <n v="269129.66994000005"/>
    <s v="Northeast"/>
  </r>
  <r>
    <n v="13701801"/>
    <s v="ENCOMPASS HEALTH REHABILITATION HOSPITAL"/>
    <s v="2 REHABILITATION WAY"/>
    <s v="WOBURN"/>
    <s v="MA"/>
    <n v="1801"/>
    <s v="MIDDLESEX"/>
    <n v="25017"/>
    <s v="REHABILITATION HOSPITALS (EXCEPT ALCOHOLISM, DRUG ADDICTION)"/>
    <x v="0"/>
    <x v="641"/>
    <n v="269105.57105999999"/>
    <s v="Northeast"/>
  </r>
  <r>
    <n v="8102149"/>
    <s v="CHA EVERETT HOSPITAL"/>
    <s v="103 GARLAND STREET"/>
    <s v="EVERETT"/>
    <s v="MA"/>
    <n v="2149"/>
    <s v="MIDDLESEX"/>
    <n v="25017"/>
    <s v="GENERAL MEDICAL AND SURGICAL HOSPITALS"/>
    <x v="1"/>
    <x v="642"/>
    <n v="268558.06785000005"/>
    <s v="Northeast"/>
  </r>
  <r>
    <n v="202176"/>
    <s v="MELROSEWKFLD HEALTHCARE MELROSE-WAKEFIELD HOSPITAL CAMPUS"/>
    <s v="585 LEBANON STREET"/>
    <s v="MELROSE"/>
    <s v="MA"/>
    <n v="2176"/>
    <s v="MIDDLESEX"/>
    <n v="25017"/>
    <s v="GENERAL MEDICAL AND SURGICAL HOSPITALS"/>
    <x v="2"/>
    <x v="643"/>
    <n v="268025.15338999999"/>
    <s v="Northeast"/>
  </r>
  <r>
    <n v="801852"/>
    <s v="LOWELL GENERAL HOSP SAINTS MEDICAL CENTER"/>
    <s v="1 HOSPITAL DRIVE"/>
    <s v="LOWELL"/>
    <s v="MA"/>
    <n v="1852"/>
    <s v="MIDDLESEX"/>
    <n v="25017"/>
    <s v="GENERAL MEDICAL AND SURGICAL HOSPITALS"/>
    <x v="2"/>
    <x v="644"/>
    <n v="267897.04259999999"/>
    <s v="Northeast"/>
  </r>
  <r>
    <n v="12101904"/>
    <s v="BAY RIDGE HOSPITAL BEVERLY"/>
    <s v="60 GRANITE STREET"/>
    <s v="LYNN"/>
    <s v="MA"/>
    <n v="1904"/>
    <s v="ESSEX"/>
    <n v="25009"/>
    <s v="PSYCHIATRIC AND SUBSTANCE ABUSE HOSPITALS"/>
    <x v="2"/>
    <x v="645"/>
    <n v="266698.07419999997"/>
    <s v="Northeast"/>
  </r>
  <r>
    <n v="3401844"/>
    <s v="HOLY FAMILY HOSPITAL AND MEDICAL CENTER"/>
    <s v="70 EAST STREET"/>
    <s v="METHUEN"/>
    <s v="MA"/>
    <n v="1844"/>
    <s v="ESSEX"/>
    <n v="25009"/>
    <s v="GENERAL MEDICAL AND SURGICAL HOSPITALS"/>
    <x v="0"/>
    <x v="646"/>
    <n v="265180.24896"/>
    <s v="Northeast"/>
  </r>
  <r>
    <n v="11601830"/>
    <s v="WHITTIER PAVILION"/>
    <s v="76 SUMMER STREET"/>
    <s v="HAVERHILL"/>
    <s v="MA"/>
    <n v="1830"/>
    <s v="ESSEX"/>
    <n v="25009"/>
    <s v="PSYCHIATRIC AND SUBSTANCE ABUSE HOSPITALS"/>
    <x v="0"/>
    <x v="647"/>
    <n v="263350.48499999999"/>
    <s v="Northeast"/>
  </r>
  <r>
    <n v="8201930"/>
    <s v="BEVERLY HOSPITAL ADDISON GILBERT CAMPUS"/>
    <s v="298 WASHINGTON STREET"/>
    <s v="GLOUCESTER"/>
    <s v="MA"/>
    <n v="1930"/>
    <s v="ESSEX"/>
    <n v="25009"/>
    <s v="GENERAL MEDICAL AND SURGICAL HOSPITALS"/>
    <x v="2"/>
    <x v="648"/>
    <n v="261298.66579"/>
    <s v="Northeast"/>
  </r>
  <r>
    <n v="9501913"/>
    <s v="AMESBURY HEALTH CENTER"/>
    <s v="24 MORRILL PLACE"/>
    <s v="AMESBURY"/>
    <s v="MA"/>
    <n v="1913"/>
    <s v="ESSEX"/>
    <n v="25009"/>
    <s v="GENERAL MEDICAL AND SURGICAL HOSPITALS"/>
    <x v="2"/>
    <x v="649"/>
    <n v="260734.04086999997"/>
    <s v="Northeast"/>
  </r>
  <r>
    <n v="118212901"/>
    <s v="THE UNIVERSITY OF VERMONT HEALTH NETWORK - CHAMPLAIN VALLEY PHYSICIANS HOSPITAL"/>
    <s v="75 BEEKMAN ST"/>
    <s v="PLATTSBURGH"/>
    <s v="NY"/>
    <n v="12901"/>
    <s v="CLINTON"/>
    <n v="36019"/>
    <s v="GENERAL MEDICAL AND SURGICAL HOSPITALS"/>
    <x v="3"/>
    <x v="650"/>
    <n v="260409.33954000007"/>
    <s v="Northeast"/>
  </r>
  <r>
    <n v="13049093"/>
    <s v="THREE RIVERS HEALTH"/>
    <s v="701 S HEALTH PARKWAY"/>
    <s v="THREE RIVERS"/>
    <s v="MI"/>
    <n v="49093"/>
    <s v="ST. JOSEPH"/>
    <n v="26149"/>
    <s v="GENERAL MEDICAL AND SURGICAL HOSPITALS"/>
    <x v="1"/>
    <x v="651"/>
    <n v="438297.47357000009"/>
    <s v="Northeast"/>
  </r>
  <r>
    <n v="13149091"/>
    <s v="STURGIS HOSPITAL"/>
    <s v="916 MYRTLE AVE"/>
    <s v="STURGIS"/>
    <s v="MI"/>
    <n v="49091"/>
    <s v="ST. JOSEPH"/>
    <n v="26149"/>
    <s v="GENERAL MEDICAL AND SURGICAL HOSPITALS"/>
    <x v="2"/>
    <x v="652"/>
    <n v="437726.1342599999"/>
    <s v="Northeast"/>
  </r>
  <r>
    <n v="14049079"/>
    <s v="BRONSON LAKEVIEW HOSPITAL"/>
    <s v="408 HAZEN STREET"/>
    <s v="PAW PAW"/>
    <s v="MI"/>
    <n v="49079"/>
    <s v="VAN BUREN"/>
    <n v="26159"/>
    <s v="GENERAL MEDICAL AND SURGICAL HOSPITALS"/>
    <x v="2"/>
    <x v="653"/>
    <n v="436783.19770000002"/>
    <s v="Northeast"/>
  </r>
  <r>
    <n v="3349036"/>
    <s v="COMMUNITY HEALTH CENTER OF BRANCH COUNTY"/>
    <s v="274 E CHICAGO ST"/>
    <s v="COLDWATER"/>
    <s v="MI"/>
    <n v="49036"/>
    <s v="BRANCH"/>
    <n v="26023"/>
    <s v="GENERAL MEDICAL AND SURGICAL HOSPITALS"/>
    <x v="1"/>
    <x v="654"/>
    <n v="430937.05424000008"/>
    <s v="Northeast"/>
  </r>
  <r>
    <n v="7749037"/>
    <s v="VA MEDICAL CENTER - BATTLE CREEK"/>
    <s v="5500 ARMSRTONG RD"/>
    <s v="BATTLE CREEK"/>
    <s v="MI"/>
    <n v="49037"/>
    <s v="CALHOUN"/>
    <n v="26025"/>
    <s v="GENERAL MEDICAL AND SURGICAL HOSPITALS"/>
    <x v="1"/>
    <x v="655"/>
    <n v="428202.48139999993"/>
    <s v="Northeast"/>
  </r>
  <r>
    <n v="11749417"/>
    <s v="NORTH OTTAWA COMMUNITY HOSPITAL"/>
    <s v="1309 SHELDON RD"/>
    <s v="GRAND HAVEN"/>
    <s v="MI"/>
    <n v="49417"/>
    <s v="OTTAWA"/>
    <n v="26139"/>
    <s v="GENERAL MEDICAL AND SURGICAL HOSPITALS"/>
    <x v="2"/>
    <x v="656"/>
    <n v="427924.62021999992"/>
    <s v="Northeast"/>
  </r>
  <r>
    <n v="1558746"/>
    <s v="KENMARE COMMUNITY HOSPITAL"/>
    <s v="317 1ST AVENUE"/>
    <s v="KENMARE"/>
    <s v="ND"/>
    <n v="58746"/>
    <s v="WARD"/>
    <n v="38101"/>
    <s v="GENERAL MEDICAL AND SURGICAL HOSPITALS"/>
    <x v="1"/>
    <x v="657"/>
    <n v="0"/>
    <s v="Central"/>
  </r>
  <r>
    <n v="1649242"/>
    <s v="HILLSDALE COMMUNITY HEALTH CENTER"/>
    <s v="168 S HOWELL STREET"/>
    <s v="HILLSDALE"/>
    <s v="MI"/>
    <n v="49242"/>
    <s v="HILLSDALE"/>
    <n v="26059"/>
    <s v="GENERAL MEDICAL AND SURGICAL HOSPITALS"/>
    <x v="2"/>
    <x v="658"/>
    <n v="427353.53747999994"/>
    <s v="Northeast"/>
  </r>
  <r>
    <n v="7656101"/>
    <s v="WINDOM AREA HOSPITAL"/>
    <s v="2150 HOSPITAL DRIVE"/>
    <s v="WINDOM"/>
    <s v="MN"/>
    <n v="56101"/>
    <s v="COTTONWOOD"/>
    <n v="27033"/>
    <s v="GENERAL MEDICAL AND SURGICAL HOSPITALS"/>
    <x v="1"/>
    <x v="659"/>
    <n v="0"/>
    <s v="Central"/>
  </r>
  <r>
    <n v="5258701"/>
    <s v="TRINITY HOSPITALS"/>
    <s v="1 W BURDICK EXPY"/>
    <s v="MINOT"/>
    <s v="ND"/>
    <n v="58701"/>
    <s v="WARD"/>
    <n v="38101"/>
    <s v="GENERAL MEDICAL AND SURGICAL HOSPITALS"/>
    <x v="2"/>
    <x v="660"/>
    <n v="0"/>
    <s v="Central"/>
  </r>
  <r>
    <n v="2558474"/>
    <s v="OAKES COMMUNITY HOSPITAL"/>
    <s v="1200 N 7TH ST"/>
    <s v="OAKES"/>
    <s v="ND"/>
    <n v="58474"/>
    <s v="DICKEY"/>
    <n v="38021"/>
    <s v="GENERAL MEDICAL AND SURGICAL HOSPITALS"/>
    <x v="2"/>
    <x v="661"/>
    <n v="0"/>
    <s v="Central"/>
  </r>
  <r>
    <n v="5056031"/>
    <s v="MAYO CLINIC HEALTH SYS FAIRMNT"/>
    <s v="800 MEDICAL CTR DRIVE, PO 800"/>
    <s v="FAIRMONT"/>
    <s v="MN"/>
    <n v="56031"/>
    <s v="MARTIN"/>
    <n v="27091"/>
    <s v="GENERAL MEDICAL AND SURGICAL HOSPITALS"/>
    <x v="2"/>
    <x v="662"/>
    <n v="0"/>
    <s v="Central"/>
  </r>
  <r>
    <n v="10856087"/>
    <s v="MAYO CLINIC HEALTH SYSTEM S F"/>
    <s v="625 JACKSON ST N"/>
    <s v="SPRINGFIELD"/>
    <s v="MN"/>
    <n v="56087"/>
    <s v="BROWN"/>
    <n v="27015"/>
    <s v="GENERAL MEDICAL AND SURGICAL HOSPITALS"/>
    <x v="2"/>
    <x v="663"/>
    <n v="0"/>
    <s v="Central"/>
  </r>
  <r>
    <n v="4358401"/>
    <s v="JAMESTOWN REGIONAL MEDICAL CENTER"/>
    <s v="2422 20TH ST SW"/>
    <s v="JAMESTOWN"/>
    <s v="ND"/>
    <n v="58401"/>
    <s v="STUTSMAN"/>
    <n v="38093"/>
    <s v="GENERAL MEDICAL AND SURGICAL HOSPITALS"/>
    <x v="2"/>
    <x v="664"/>
    <n v="0"/>
    <s v="Central"/>
  </r>
  <r>
    <n v="5058402"/>
    <s v="NORTH DAKOTA STATE HOSPITAL"/>
    <s v="2605 CIRCLE DR"/>
    <s v="JAMESTOWN"/>
    <s v="ND"/>
    <n v="58402"/>
    <s v="STUTSMAN"/>
    <n v="38093"/>
    <s v="PSYCHIATRIC AND SUBSTANCE ABUSE HOSPITALS"/>
    <x v="1"/>
    <x v="665"/>
    <n v="0"/>
    <s v="Central"/>
  </r>
  <r>
    <n v="8756241"/>
    <s v="MUNICIPAL HOSP &amp; GRANITE MANOR"/>
    <s v="345 TENTH AVENUE"/>
    <s v="GRANITE FALLS"/>
    <s v="MN"/>
    <n v="56241"/>
    <s v="YELLOW MEDICINE"/>
    <n v="27173"/>
    <s v="GENERAL MEDICAL AND SURGICAL HOSPITALS"/>
    <x v="1"/>
    <x v="666"/>
    <n v="0"/>
    <s v="Central"/>
  </r>
  <r>
    <n v="8556265"/>
    <s v="CHIPPEWA CO MONTEVIDEO HOSP"/>
    <s v="824 - 11TH ST N"/>
    <s v="MONTEVIDEO"/>
    <s v="MN"/>
    <n v="56265"/>
    <s v="CHIPPEWA"/>
    <n v="27023"/>
    <s v="GENERAL MEDICAL AND SURGICAL HOSPITALS"/>
    <x v="1"/>
    <x v="667"/>
    <n v="0"/>
    <s v="Central"/>
  </r>
  <r>
    <n v="13056208"/>
    <s v="APPLETON MUNICIPAL HOSPITAL"/>
    <s v="30 SOUTH BEHL STREET"/>
    <s v="APPLETON"/>
    <s v="MN"/>
    <n v="56208"/>
    <s v="SWIFT"/>
    <n v="27151"/>
    <s v="GENERAL MEDICAL AND SURGICAL HOSPITALS"/>
    <x v="1"/>
    <x v="668"/>
    <n v="0"/>
    <s v="Central"/>
  </r>
  <r>
    <n v="9356085"/>
    <s v="SLEEPY EYE MEDICAL CENTER"/>
    <s v="400 - 4TH AVE NW"/>
    <s v="SLEEPY EYE"/>
    <s v="MN"/>
    <n v="56085"/>
    <s v="BROWN"/>
    <n v="27015"/>
    <s v="GENERAL MEDICAL AND SURGICAL HOSPITALS"/>
    <x v="1"/>
    <x v="669"/>
    <n v="0"/>
    <s v="Central"/>
  </r>
  <r>
    <n v="2158054"/>
    <s v="CHI LISBON HEALTH"/>
    <s v="905 MAIN ST"/>
    <s v="LISBON"/>
    <s v="ND"/>
    <n v="58054"/>
    <s v="RANSOM"/>
    <n v="38073"/>
    <s v="GENERAL MEDICAL AND SURGICAL HOSPITALS"/>
    <x v="2"/>
    <x v="670"/>
    <n v="0"/>
    <s v="Central"/>
  </r>
  <r>
    <n v="2758421"/>
    <s v="CARRINGTON HEALTH CENTER"/>
    <s v="800 4TH ST N"/>
    <s v="CARRINGTON"/>
    <s v="ND"/>
    <n v="58421"/>
    <s v="FOSTER"/>
    <n v="38031"/>
    <s v="GENERAL MEDICAL AND SURGICAL HOSPITALS"/>
    <x v="2"/>
    <x v="671"/>
    <n v="0"/>
    <s v="Central"/>
  </r>
  <r>
    <n v="14456277"/>
    <s v="RENVILLE COUNTY HOSP &amp; CLINICS"/>
    <s v="100 HEALTHY WAY"/>
    <s v="OLIVIA"/>
    <s v="MN"/>
    <n v="56277"/>
    <s v="RENVILLE"/>
    <n v="27129"/>
    <s v="GENERAL MEDICAL AND SURGICAL HOSPITALS"/>
    <x v="1"/>
    <x v="672"/>
    <n v="0"/>
    <s v="Central"/>
  </r>
  <r>
    <n v="4256007"/>
    <s v="MAYO CLINIC HEALTH SYS ALBT LE"/>
    <s v="404 WEST FOUNTAIN STREET"/>
    <s v="ALBERT LEA"/>
    <s v="MN"/>
    <n v="56007"/>
    <s v="FREEBORN"/>
    <n v="27047"/>
    <s v="GENERAL MEDICAL AND SURGICAL HOSPITALS"/>
    <x v="2"/>
    <x v="673"/>
    <n v="0"/>
    <s v="Central"/>
  </r>
  <r>
    <n v="3358072"/>
    <s v="MERCY HOSPITAL OF VALLEY CITY"/>
    <s v="570 CHAUTAUQUA BLVD"/>
    <s v="VALLEY CITY"/>
    <s v="ND"/>
    <n v="58072"/>
    <s v="BARNES"/>
    <n v="38003"/>
    <s v="GENERAL MEDICAL AND SURGICAL HOSPITALS"/>
    <x v="2"/>
    <x v="674"/>
    <n v="0"/>
    <s v="Central"/>
  </r>
  <r>
    <n v="8156215"/>
    <s v="SWIFT COUNTY BENSON HOSPITAL"/>
    <s v="1815 WISCONSIN AVENUE"/>
    <s v="BENSON"/>
    <s v="MN"/>
    <n v="56215"/>
    <s v="SWIFT"/>
    <n v="27151"/>
    <s v="GENERAL MEDICAL AND SURGICAL HOSPITALS"/>
    <x v="1"/>
    <x v="675"/>
    <n v="0"/>
    <s v="Central"/>
  </r>
  <r>
    <n v="4158368"/>
    <s v="HEART OF AMERICA MEDICAL CENTER"/>
    <s v="800 S MAIN AVE"/>
    <s v="RUGBY"/>
    <s v="ND"/>
    <n v="58368"/>
    <s v="PIERCE"/>
    <n v="38069"/>
    <s v="GENERAL MEDICAL AND SURGICAL HOSPITALS"/>
    <x v="2"/>
    <x v="676"/>
    <n v="0"/>
    <s v="Central"/>
  </r>
  <r>
    <n v="4155912"/>
    <s v="MAYO CLINIC HEALTH SYS AUSTIN"/>
    <s v="1000 FIRST DRIVE NORTHWEST"/>
    <s v="AUSTIN"/>
    <s v="MN"/>
    <n v="55912"/>
    <s v="MOWER"/>
    <n v="27099"/>
    <s v="GENERAL MEDICAL AND SURGICAL HOSPITALS"/>
    <x v="2"/>
    <x v="677"/>
    <n v="0"/>
    <s v="Central"/>
  </r>
  <r>
    <n v="7556093"/>
    <s v="MAYO CLINIC HEALTH SYS WASECA"/>
    <s v="501 NORTH STATE STREET"/>
    <s v="WASECA"/>
    <s v="MN"/>
    <n v="56093"/>
    <s v="WASECA"/>
    <n v="27161"/>
    <s v="GENERAL MEDICAL AND SURGICAL HOSPITALS"/>
    <x v="2"/>
    <x v="678"/>
    <n v="0"/>
    <s v="Central"/>
  </r>
  <r>
    <n v="11056058"/>
    <s v="RIDGEVIEW LESUEUR MEDICAL CENTER"/>
    <s v="621 SOUTH FOURTH STREET"/>
    <s v="LESUEUR"/>
    <s v="MN"/>
    <n v="56058"/>
    <s v="LE SUEUR"/>
    <n v="27079"/>
    <s v="GENERAL MEDICAL AND SURGICAL HOSPITALS"/>
    <x v="2"/>
    <x v="679"/>
    <n v="0"/>
    <s v="Central"/>
  </r>
  <r>
    <n v="1658425"/>
    <s v="COOPERSTOWN MEDICAL CENTER"/>
    <s v="1200 ROBERTS AVE NE"/>
    <s v="COOPERSTOWN"/>
    <s v="ND"/>
    <n v="58425"/>
    <s v="GRIGGS"/>
    <n v="38039"/>
    <s v="GENERAL MEDICAL AND SURGICAL HOSPITALS"/>
    <x v="2"/>
    <x v="680"/>
    <n v="0"/>
    <s v="Central"/>
  </r>
  <r>
    <n v="6855060"/>
    <s v="OWATONNA HOSPITAL"/>
    <s v="2250 26TH STREET NORTHWEST"/>
    <s v="OWATONNA"/>
    <s v="MN"/>
    <n v="55060"/>
    <s v="STEELE"/>
    <n v="27147"/>
    <s v="GENERAL MEDICAL AND SURGICAL HOSPITALS"/>
    <x v="2"/>
    <x v="681"/>
    <n v="0"/>
    <s v="Central"/>
  </r>
  <r>
    <n v="8056334"/>
    <s v="GLACIAL RIDGE HOSPITAL"/>
    <s v="10 FOURTH AVENUE SOUTHEAST"/>
    <s v="GLENWOOD"/>
    <s v="MN"/>
    <n v="56334"/>
    <s v="POPE"/>
    <n v="27121"/>
    <s v="GENERAL MEDICAL AND SURGICAL HOSPITALS"/>
    <x v="1"/>
    <x v="682"/>
    <n v="0"/>
    <s v="Central"/>
  </r>
  <r>
    <n v="4558301"/>
    <s v="MERCY HOSPITAL OF DEVIL'S LAKE"/>
    <s v="1031 7TH ST NE"/>
    <s v="DEVIL'S LAKE"/>
    <s v="ND"/>
    <n v="58301"/>
    <s v="RAMSEY"/>
    <n v="38071"/>
    <s v="GENERAL MEDICAL AND SURGICAL HOSPITALS"/>
    <x v="2"/>
    <x v="683"/>
    <n v="0"/>
    <s v="Central"/>
  </r>
  <r>
    <n v="175058103"/>
    <s v="SANFORD MEDICAL CENTER FARGO"/>
    <s v="5225 23RD AVE S"/>
    <s v="FARGO"/>
    <s v="ND"/>
    <n v="58103"/>
    <s v="CASS"/>
    <n v="38017"/>
    <s v="GENERAL MEDICAL AND SURGICAL HOSPITALS"/>
    <x v="2"/>
    <x v="684"/>
    <n v="0"/>
    <s v="Central"/>
  </r>
  <r>
    <n v="958104"/>
    <s v="ESSENTIA HEALTH-FARGO"/>
    <s v="3000 32ND AVE SOUTH"/>
    <s v="FARGO"/>
    <s v="ND"/>
    <n v="58104"/>
    <s v="CASS"/>
    <n v="38017"/>
    <s v="GENERAL MEDICAL AND SURGICAL HOSPITALS"/>
    <x v="0"/>
    <x v="685"/>
    <n v="0"/>
    <s v="Central"/>
  </r>
  <r>
    <n v="1858254"/>
    <s v="NELSON COUNTY HEALTH SYSTEM"/>
    <s v="200 N MAIN ST"/>
    <s v="MCVILLE"/>
    <s v="ND"/>
    <n v="58254"/>
    <s v="NELSON"/>
    <n v="38063"/>
    <s v="GENERAL MEDICAL AND SURGICAL HOSPITALS"/>
    <x v="2"/>
    <x v="686"/>
    <n v="0"/>
    <s v="Central"/>
  </r>
  <r>
    <n v="2656308"/>
    <s v="ALOMERE HEALTH"/>
    <s v="111 17TH AVENUE EAST"/>
    <s v="ALEXANDRIA"/>
    <s v="MN"/>
    <n v="56308"/>
    <s v="DOUGLAS"/>
    <n v="27041"/>
    <s v="GENERAL MEDICAL AND SURGICAL HOSPITALS"/>
    <x v="1"/>
    <x v="687"/>
    <n v="0"/>
    <s v="Central"/>
  </r>
  <r>
    <n v="4058324"/>
    <s v="TOWNER COUNTY MEDICAL CENTER"/>
    <s v="HWY 281 N"/>
    <s v="CANDO"/>
    <s v="ND"/>
    <n v="58324"/>
    <s v="TOWNER"/>
    <n v="38095"/>
    <s v="GENERAL MEDICAL AND SURGICAL HOSPITALS"/>
    <x v="2"/>
    <x v="688"/>
    <n v="0"/>
    <s v="Central"/>
  </r>
  <r>
    <n v="187249016"/>
    <s v="FIELDSTONE CENTER"/>
    <s v="165 N. WASHINGTON AVE."/>
    <s v="BATTLE CREEK"/>
    <s v="MI"/>
    <n v="49016"/>
    <s v="CALHOUN"/>
    <n v="26025"/>
    <s v="PSYCHIATRIC AND SUBSTANCE ABUSE HOSPITALS"/>
    <x v="0"/>
    <x v="689"/>
    <n v="427300.03946"/>
    <s v="Northeast"/>
  </r>
  <r>
    <n v="175158122"/>
    <s v="SANFORD TRANSPLANT CENTER"/>
    <s v="736 BROADWAY"/>
    <s v="FARGO"/>
    <s v="ND"/>
    <n v="58122"/>
    <s v="CASS"/>
    <n v="38017"/>
    <s v="GENERAL MEDICAL AND SURGICAL HOSPITALS"/>
    <x v="2"/>
    <x v="690"/>
    <n v="0"/>
    <s v="Central"/>
  </r>
  <r>
    <n v="358122"/>
    <s v="SANFORD MEDICAL CENTER FARGO"/>
    <s v="801 BROADWAY NORTH"/>
    <s v="FARGO"/>
    <s v="ND"/>
    <n v="58122"/>
    <s v="CASS"/>
    <n v="38017"/>
    <s v="GENERAL MEDICAL AND SURGICAL HOSPITALS"/>
    <x v="2"/>
    <x v="691"/>
    <n v="0"/>
    <s v="Central"/>
  </r>
  <r>
    <n v="2658367"/>
    <s v="PRESENTATION MEDICAL CENTER"/>
    <s v="213 SECOND AVE NE"/>
    <s v="ROLLA"/>
    <s v="ND"/>
    <n v="58367"/>
    <s v="ROLETTE"/>
    <n v="38079"/>
    <s v="GENERAL MEDICAL AND SURGICAL HOSPITALS"/>
    <x v="2"/>
    <x v="692"/>
    <n v="0"/>
    <s v="Central"/>
  </r>
  <r>
    <n v="17853821"/>
    <s v="CROSSING RIVERS HEALTH MEDICAL CENTER"/>
    <s v="37868 US HWY 18"/>
    <s v="PRAIRIE DU CHIEN"/>
    <s v="WI"/>
    <n v="53821"/>
    <s v="CRAWFORD"/>
    <n v="55023"/>
    <s v="GENERAL MEDICAL AND SURGICAL HOSPITALS"/>
    <x v="2"/>
    <x v="693"/>
    <n v="0"/>
    <s v="Central"/>
  </r>
  <r>
    <n v="4153813"/>
    <s v="GRANT REG HLTH CTR"/>
    <s v="507 S MONROE ST"/>
    <s v="LANCASTER"/>
    <s v="WI"/>
    <n v="53813"/>
    <s v="GRANT"/>
    <n v="55043"/>
    <s v="GENERAL MEDICAL AND SURGICAL HOSPITALS"/>
    <x v="2"/>
    <x v="694"/>
    <n v="0"/>
    <s v="Central"/>
  </r>
  <r>
    <n v="1958257"/>
    <s v="SANFORD MAYVILLE"/>
    <s v="42 6TH AVENUE SE"/>
    <s v="MAYVILLE"/>
    <s v="ND"/>
    <n v="58257"/>
    <s v="TRAILL"/>
    <n v="38097"/>
    <s v="GENERAL MEDICAL AND SURGICAL HOSPITALS"/>
    <x v="2"/>
    <x v="695"/>
    <n v="0"/>
    <s v="Central"/>
  </r>
  <r>
    <n v="12356307"/>
    <s v="ALBANY AREA HOSPITAL &amp; MED CTR"/>
    <s v="300 THIRD AVENUE"/>
    <s v="ALBANY"/>
    <s v="MN"/>
    <n v="56307"/>
    <s v="STEARNS"/>
    <n v="27145"/>
    <s v="GENERAL MEDICAL AND SURGICAL HOSPITALS"/>
    <x v="2"/>
    <x v="696"/>
    <n v="0"/>
    <s v="Central"/>
  </r>
  <r>
    <n v="14155009"/>
    <s v="MAYO CLINIC HEALTH SYS CF"/>
    <s v="32021 COUNTY 24 BOULEVARD"/>
    <s v="CANNON FALLS"/>
    <s v="MN"/>
    <n v="55009"/>
    <s v="GOODHUE"/>
    <n v="27049"/>
    <s v="GENERAL MEDICAL AND SURGICAL HOSPITALS"/>
    <x v="2"/>
    <x v="697"/>
    <n v="0"/>
    <s v="Central"/>
  </r>
  <r>
    <n v="4453818"/>
    <s v="SOUTHWEST HEALTH CENTER INC"/>
    <s v="1400 EAST SIDE RD"/>
    <s v="PLATTEVILLE"/>
    <s v="WI"/>
    <n v="53818"/>
    <s v="GRANT"/>
    <n v="55043"/>
    <s v="GENERAL MEDICAL AND SURGICAL HOSPITALS"/>
    <x v="2"/>
    <x v="698"/>
    <n v="0"/>
    <s v="Central"/>
  </r>
  <r>
    <n v="11155009"/>
    <s v="MAYO CLINIC HEALTH SYS CF"/>
    <s v="1116 WEST MILL STREET"/>
    <s v="CANNON FALLS"/>
    <s v="MN"/>
    <n v="55009"/>
    <s v="GOODHUE"/>
    <n v="27049"/>
    <s v="GENERAL MEDICAL AND SURGICAL HOSPITALS"/>
    <x v="1"/>
    <x v="699"/>
    <n v="0"/>
    <s v="Central"/>
  </r>
  <r>
    <n v="4253818"/>
    <s v="SOUTHWEST HEALTH CARE GEROPSYCH UNIT"/>
    <s v="1185 NORTH ELM STREET"/>
    <s v="PLATTEVILLE"/>
    <s v="WI"/>
    <n v="53818"/>
    <s v="GRANT"/>
    <n v="55043"/>
    <s v="PSYCHIATRIC AND SUBSTANCE ABUSE HOSPITALS"/>
    <x v="2"/>
    <x v="700"/>
    <n v="0"/>
    <s v="Central"/>
  </r>
  <r>
    <n v="3858045"/>
    <s v="SANFORD HILLSBORO MEDICAL CENTER - CAH"/>
    <s v="12 THIRD STREET SOUTH EAST"/>
    <s v="HILLSBORO"/>
    <s v="ND"/>
    <n v="58045"/>
    <s v="TRAILL"/>
    <n v="38097"/>
    <s v="GENERAL MEDICAL AND SURGICAL HOSPITALS"/>
    <x v="2"/>
    <x v="701"/>
    <n v="0"/>
    <s v="Central"/>
  </r>
  <r>
    <n v="7956347"/>
    <s v="CENTRACARE HEALTH SYSTEM-LONG"/>
    <s v="50 CENTER CARE DRIVE"/>
    <s v="LONG PRAIRIE"/>
    <s v="MN"/>
    <n v="56347"/>
    <s v="TODD"/>
    <n v="27153"/>
    <s v="GENERAL MEDICAL AND SURGICAL HOSPITALS"/>
    <x v="2"/>
    <x v="702"/>
    <n v="0"/>
    <s v="Central"/>
  </r>
  <r>
    <n v="3555422"/>
    <s v="REGENCY HOSPITAL OF MPLS LLC"/>
    <s v="1300 HIDDEN LAKES PARKWAY"/>
    <s v="GOLDEN VALLEY"/>
    <s v="MN"/>
    <n v="55422"/>
    <s v="HENNEPIN"/>
    <n v="27053"/>
    <s v="GENERAL MEDICAL AND SURGICAL HOSPITALS"/>
    <x v="1"/>
    <x v="703"/>
    <n v="0"/>
    <s v="Central"/>
  </r>
  <r>
    <n v="5553530"/>
    <s v="MEMORIAL HSPTL LAFAYETTE CTY"/>
    <s v="800 CLAY ST, PO BOX 70"/>
    <s v="DARLINGTON"/>
    <s v="WI"/>
    <n v="53530"/>
    <s v="LAFAYETTE"/>
    <n v="55065"/>
    <s v="GENERAL MEDICAL AND SURGICAL HOSPITALS"/>
    <x v="1"/>
    <x v="704"/>
    <n v="0"/>
    <s v="Central"/>
  </r>
  <r>
    <n v="151753805"/>
    <s v="GUNDERSEN BOSCOBEL AREA HOSPITAL AND CLINICS"/>
    <s v="205 PARKER ST"/>
    <s v="BOSCOBEL"/>
    <s v="WI"/>
    <n v="53805"/>
    <s v="GRANT"/>
    <n v="55043"/>
    <s v="GENERAL MEDICAL AND SURGICAL HOSPITALS"/>
    <x v="2"/>
    <x v="705"/>
    <n v="0"/>
    <s v="Central"/>
  </r>
  <r>
    <n v="58"/>
    <s v="UNIVERSITY OF MINNESOTA MEDICAL CENTER-FAIRVIEW-EAST BANK-ER"/>
    <s v="500 HARVARD ST SE"/>
    <s v="MINNEAPOLIS"/>
    <s v="MN"/>
    <n v="55455"/>
    <s v="HENNEPIN"/>
    <n v="27053"/>
    <s v="GENERAL MEDICAL AND SURGICAL HOSPITALS"/>
    <x v="3"/>
    <x v="706"/>
    <n v="0"/>
    <s v="Central"/>
  </r>
  <r>
    <n v="7055414"/>
    <s v="SHRINERS HOSPITAL FOR CHILDREN"/>
    <s v="2025 EAST RIVER PARKWAY"/>
    <s v="MINNEAPOLIS"/>
    <s v="MN"/>
    <n v="55414"/>
    <s v="HENNEPIN"/>
    <n v="27053"/>
    <s v="GENERAL MEDICAL AND SURGICAL HOSPITALS"/>
    <x v="2"/>
    <x v="707"/>
    <n v="0"/>
    <s v="Central"/>
  </r>
  <r>
    <n v="3756501"/>
    <s v="ESSENTIA HLTH ST MARYS DETROIT"/>
    <s v="1027 WASHINGTON AVENUE"/>
    <s v="DETROIT LAKES"/>
    <s v="MN"/>
    <n v="56501"/>
    <s v="BECKER"/>
    <n v="27005"/>
    <s v="GENERAL MEDICAL AND SURGICAL HOSPITALS"/>
    <x v="2"/>
    <x v="708"/>
    <n v="0"/>
    <s v="Central"/>
  </r>
  <r>
    <n v="655102"/>
    <s v="UNITED HOSPITAL"/>
    <s v="333 NORTH SMITH AVENUE"/>
    <s v="ST PAUL"/>
    <s v="MN"/>
    <n v="55102"/>
    <s v="RAMSEY"/>
    <n v="27123"/>
    <s v="GENERAL MEDICAL AND SURGICAL HOSPITALS"/>
    <x v="2"/>
    <x v="709"/>
    <n v="0"/>
    <s v="Central"/>
  </r>
  <r>
    <n v="1955103"/>
    <s v="HEALTHEAST BETHESDA HOSPITAL"/>
    <s v="559 CAPITOL BOULEVARD"/>
    <s v="ST PAUL"/>
    <s v="MN"/>
    <n v="55103"/>
    <s v="RAMSEY"/>
    <n v="27123"/>
    <s v="GENERAL MEDICAL AND SURGICAL HOSPITALS"/>
    <x v="2"/>
    <x v="710"/>
    <n v="0"/>
    <s v="Central"/>
  </r>
  <r>
    <n v="955101"/>
    <s v="REGIONS HOSPITAL"/>
    <s v="640 JACKSON STREET"/>
    <s v="ST PAUL"/>
    <s v="MN"/>
    <n v="55101"/>
    <s v="RAMSEY"/>
    <n v="27123"/>
    <s v="GENERAL MEDICAL AND SURGICAL HOSPITALS"/>
    <x v="2"/>
    <x v="711"/>
    <n v="0"/>
    <s v="Central"/>
  </r>
  <r>
    <n v="1555432"/>
    <s v="MERCY HOSPITAL – UNITY CAMPUS"/>
    <s v="550 OSBORNE RD"/>
    <s v="FRIDLEY"/>
    <s v="MN"/>
    <n v="55432"/>
    <s v="ANOKA"/>
    <n v="27003"/>
    <s v="GENERAL MEDICAL AND SURGICAL HOSPITALS"/>
    <x v="2"/>
    <x v="712"/>
    <n v="0"/>
    <s v="Central"/>
  </r>
  <r>
    <n v="3955125"/>
    <s v="HEALTHEAST WOODWINDS HOSPITAL"/>
    <s v="1925 WOODWINDS DRIVE"/>
    <s v="WOODBURY"/>
    <s v="MN"/>
    <n v="55125"/>
    <s v="WASHINGTON"/>
    <n v="27163"/>
    <s v="GENERAL MEDICAL AND SURGICAL HOSPITALS"/>
    <x v="2"/>
    <x v="713"/>
    <n v="0"/>
    <s v="Central"/>
  </r>
  <r>
    <n v="2055109"/>
    <s v="HEALTHEAST ST JOHNS HOSPITAL"/>
    <s v="1575 BEAM AVENUE"/>
    <s v="ST PAUL"/>
    <s v="MN"/>
    <n v="55109"/>
    <s v="RAMSEY"/>
    <n v="27123"/>
    <s v="GENERAL MEDICAL AND SURGICAL HOSPITALS"/>
    <x v="2"/>
    <x v="714"/>
    <n v="0"/>
    <s v="Central"/>
  </r>
  <r>
    <n v="4653533"/>
    <s v="UPLAND HILLS HLTH"/>
    <s v="800 COMPASSION WAY"/>
    <s v="DODGEVILLE"/>
    <s v="WI"/>
    <n v="53533"/>
    <s v="IOWA"/>
    <n v="55049"/>
    <s v="GENERAL MEDICAL AND SURGICAL HOSPITALS"/>
    <x v="2"/>
    <x v="715"/>
    <n v="0"/>
    <s v="Central"/>
  </r>
  <r>
    <n v="4553566"/>
    <s v="THE MONROE CLINIC"/>
    <s v="2005 5TH STREET"/>
    <s v="MONROE"/>
    <s v="WI"/>
    <n v="53566"/>
    <s v="GREEN"/>
    <n v="55045"/>
    <s v="GENERAL MEDICAL AND SURGICAL HOSPITALS"/>
    <x v="2"/>
    <x v="716"/>
    <n v="0"/>
    <s v="Central"/>
  </r>
  <r>
    <n v="5354601"/>
    <s v="GUNDERSEN LUTH MED CTR"/>
    <s v="1910 SOUTH AVE"/>
    <s v="LA CROSSE"/>
    <s v="WI"/>
    <n v="54601"/>
    <s v="LA CROSSE"/>
    <n v="55063"/>
    <s v="GENERAL MEDICAL AND SURGICAL HOSPITALS"/>
    <x v="2"/>
    <x v="717"/>
    <n v="0"/>
    <s v="Central"/>
  </r>
  <r>
    <n v="5454601"/>
    <s v="MAYO CLINIC HLTH SYSTEM- FRANCISCAN MED CTR"/>
    <s v="700 WEST AVENUE SOUTH"/>
    <s v="LA CROSSE"/>
    <s v="WI"/>
    <n v="54601"/>
    <s v="LA CROSSE"/>
    <n v="55063"/>
    <s v="GENERAL MEDICAL AND SURGICAL HOSPITALS"/>
    <x v="2"/>
    <x v="718"/>
    <n v="0"/>
    <s v="Central"/>
  </r>
  <r>
    <n v="13154665"/>
    <s v="VERNON MEM HSPTL"/>
    <s v="507 SOUTH MAIN ST"/>
    <s v="VIROQUA"/>
    <s v="WI"/>
    <n v="54665"/>
    <s v="VERNON"/>
    <n v="55123"/>
    <s v="GENERAL MEDICAL AND SURGICAL HOSPITALS"/>
    <x v="2"/>
    <x v="719"/>
    <n v="0"/>
    <s v="Central"/>
  </r>
  <r>
    <n v="3258249"/>
    <s v="CAVALIER COUNTY MEMORIAL HOSPITAL ASSOCIATION"/>
    <s v="909 2ND ST"/>
    <s v="LANGDON"/>
    <s v="ND"/>
    <n v="58249"/>
    <s v="CAVALIER"/>
    <n v="38019"/>
    <s v="GENERAL MEDICAL AND SURGICAL HOSPITALS"/>
    <x v="2"/>
    <x v="720"/>
    <n v="0"/>
    <s v="Central"/>
  </r>
  <r>
    <n v="4958206"/>
    <s v="ALTRU REHABILITATION CENTER"/>
    <s v="1300 S COLUMBIA RD"/>
    <s v="GRAND FORKS"/>
    <s v="ND"/>
    <n v="58206"/>
    <s v="GRAND FORKS"/>
    <n v="38035"/>
    <s v="REHABILITATION HOSPITALS (EXCEPT ALCOHOLISM, DRUG ADDICTION)"/>
    <x v="2"/>
    <x v="721"/>
    <n v="0"/>
    <s v="Central"/>
  </r>
  <r>
    <n v="558201"/>
    <s v="ALTRU HOSPITAL"/>
    <s v="1200 S COLUMBIA RD"/>
    <s v="GRAND FORKS"/>
    <s v="ND"/>
    <n v="58201"/>
    <s v="GRAND FORKS"/>
    <n v="38035"/>
    <s v="GENERAL MEDICAL AND SURGICAL HOSPITALS"/>
    <x v="2"/>
    <x v="722"/>
    <n v="0"/>
    <s v="Central"/>
  </r>
  <r>
    <n v="9954022"/>
    <s v="RIVER FALLS AREA HSPTL"/>
    <s v="1629 E DIVISION ST"/>
    <s v="RIVER FALLS"/>
    <s v="WI"/>
    <n v="54022"/>
    <s v="ST. CROIX"/>
    <n v="55109"/>
    <s v="GENERAL MEDICAL AND SURGICAL HOSPITALS"/>
    <x v="2"/>
    <x v="723"/>
    <n v="0"/>
    <s v="Central"/>
  </r>
  <r>
    <n v="3558270"/>
    <s v="FIRST CARE HEALTH CENTER"/>
    <s v="115 VIVIAN ST"/>
    <s v="PARK RIVER"/>
    <s v="ND"/>
    <n v="58270"/>
    <s v="WALSH"/>
    <n v="38099"/>
    <s v="GENERAL MEDICAL AND SURGICAL HOSPITALS"/>
    <x v="2"/>
    <x v="724"/>
    <n v="0"/>
    <s v="Central"/>
  </r>
  <r>
    <n v="11754016"/>
    <s v="HUDSON HOSPITAL"/>
    <s v="405 STAGELINE ROAD"/>
    <s v="HUDSON"/>
    <s v="WI"/>
    <n v="54016"/>
    <s v="ST. CROIX"/>
    <n v="55109"/>
    <s v="GENERAL MEDICAL AND SURGICAL HOSPITALS"/>
    <x v="2"/>
    <x v="725"/>
    <n v="0"/>
    <s v="Central"/>
  </r>
  <r>
    <n v="11053581"/>
    <s v="RICHLAND HSPTL"/>
    <s v="333 E SECOND ST"/>
    <s v="RICHLAND CENTER"/>
    <s v="WI"/>
    <n v="53581"/>
    <s v="RICHLAND"/>
    <n v="55103"/>
    <s v="GENERAL MEDICAL AND SURGICAL HOSPITALS"/>
    <x v="2"/>
    <x v="726"/>
    <n v="0"/>
    <s v="Central"/>
  </r>
  <r>
    <n v="172254002"/>
    <s v="WESTERN WISCONSIN HEALTH"/>
    <s v="1100 BERGSLIEN ST"/>
    <s v="BALDIWN"/>
    <s v="WI"/>
    <n v="54002"/>
    <s v="SAINT CROIX"/>
    <n v="55109"/>
    <s v="GENERAL MEDICAL AND SURGICAL HOSPITALS"/>
    <x v="2"/>
    <x v="727"/>
    <n v="0"/>
    <s v="Central"/>
  </r>
  <r>
    <n v="2958237"/>
    <s v="UNITY MEDICAL CENTER"/>
    <s v="164 W 13TH STREET"/>
    <s v="GRAFTON"/>
    <s v="ND"/>
    <n v="58237"/>
    <s v="WALSH"/>
    <n v="38099"/>
    <s v="GENERAL MEDICAL AND SURGICAL HOSPITALS"/>
    <x v="2"/>
    <x v="728"/>
    <n v="0"/>
    <s v="Central"/>
  </r>
  <r>
    <n v="11654002"/>
    <s v="BALDWIN AREA MED CTR"/>
    <s v="730 10TH AVE"/>
    <s v="BALDWIN"/>
    <s v="WI"/>
    <n v="54002"/>
    <s v="ST. CROIX"/>
    <n v="55109"/>
    <s v="GENERAL MEDICAL AND SURGICAL HOSPITALS"/>
    <x v="2"/>
    <x v="729"/>
    <n v="0"/>
    <s v="Central"/>
  </r>
  <r>
    <n v="11153511"/>
    <s v="BELOIT HEALTH SYSTEM"/>
    <s v="1969 W HART RD"/>
    <s v="BELOIT"/>
    <s v="WI"/>
    <n v="53511"/>
    <s v="ROCK"/>
    <n v="55105"/>
    <s v="GENERAL MEDICAL AND SURGICAL HOSPITALS"/>
    <x v="2"/>
    <x v="730"/>
    <n v="0"/>
    <s v="Central"/>
  </r>
  <r>
    <n v="11854017"/>
    <s v="WESTFIELDS HOSPITAL"/>
    <s v="535 HOSPITAL RD"/>
    <s v="NEW RICHMOND"/>
    <s v="WI"/>
    <n v="54017"/>
    <s v="ST. CROIX"/>
    <n v="55109"/>
    <s v="GENERAL MEDICAL AND SURGICAL HOSPITALS"/>
    <x v="2"/>
    <x v="731"/>
    <n v="0"/>
    <s v="Central"/>
  </r>
  <r>
    <n v="150754656"/>
    <s v="MAYO CLINIC HLTH SYSTM FRANCISCAN HLTHCARE SPARTA"/>
    <s v="310 W MAIN ST"/>
    <s v="SPARTA"/>
    <s v="WI"/>
    <n v="54656"/>
    <s v="MONROE"/>
    <n v="55081"/>
    <s v="GENERAL MEDICAL AND SURGICAL HOSPITALS"/>
    <x v="2"/>
    <x v="732"/>
    <n v="0"/>
    <s v="Central"/>
  </r>
  <r>
    <n v="1253719"/>
    <s v="UNITYPOINT HEALTH-MERITER CHILD AND ADOLESCENT PSYCH HOSPITAL"/>
    <s v="8001 RAYMOND RD"/>
    <s v="MADISON"/>
    <s v="WI"/>
    <n v="53719"/>
    <s v="DANE"/>
    <n v="55025"/>
    <s v="PSYCHIATRIC AND SUBSTANCE ABUSE HOSPITALS"/>
    <x v="2"/>
    <x v="733"/>
    <n v="0"/>
    <s v="Central"/>
  </r>
  <r>
    <n v="151854020"/>
    <s v="LADD MEMORIAL HOSPITAL"/>
    <s v="2600 65TH AVENUE"/>
    <s v="OSCEOLA"/>
    <s v="WI"/>
    <n v="54020"/>
    <s v="POLK"/>
    <n v="55095"/>
    <s v="GENERAL MEDICAL AND SURGICAL HOSPITALS"/>
    <x v="2"/>
    <x v="734"/>
    <n v="0"/>
    <s v="Central"/>
  </r>
  <r>
    <n v="11353548"/>
    <s v="MERCY HLTH SYS CORP"/>
    <s v="1000 MINERAL POINT AVE"/>
    <s v="JANESVILLE"/>
    <s v="WI"/>
    <n v="53548"/>
    <s v="ROCK"/>
    <n v="55105"/>
    <s v="GENERAL MEDICAL AND SURGICAL HOSPITALS"/>
    <x v="2"/>
    <x v="735"/>
    <n v="0"/>
    <s v="Central"/>
  </r>
  <r>
    <n v="12954634"/>
    <s v="GUNDERSEN ST JOSEPHS HLTH SVCS"/>
    <s v="400 WATER AVE"/>
    <s v="HILLSBORO"/>
    <s v="WI"/>
    <n v="54634"/>
    <s v="VERNON"/>
    <n v="55123"/>
    <s v="GENERAL MEDICAL AND SURGICAL HOSPITALS"/>
    <x v="2"/>
    <x v="736"/>
    <n v="0"/>
    <s v="Central"/>
  </r>
  <r>
    <n v="12754773"/>
    <s v="GUNDERSEN TRI COUNTY MEM HSPTL"/>
    <s v="18601 LINCOLN ST PO BOX 65"/>
    <s v="WHITEHALL"/>
    <s v="WI"/>
    <n v="54773"/>
    <s v="TREMPEALEAU"/>
    <n v="55121"/>
    <s v="GENERAL MEDICAL AND SURGICAL HOSPITALS"/>
    <x v="2"/>
    <x v="737"/>
    <n v="0"/>
    <s v="Central"/>
  </r>
  <r>
    <n v="11453546"/>
    <s v="SSM HEALTH ST MARYS JANESVILLE HOSPITAL"/>
    <s v="3400 EAST RACINE STREET"/>
    <s v="JANESVILLE"/>
    <s v="WI"/>
    <n v="53546"/>
    <s v="ROCK"/>
    <n v="55105"/>
    <s v="GENERAL MEDICAL AND SURGICAL HOSPITALS"/>
    <x v="2"/>
    <x v="738"/>
    <n v="0"/>
    <s v="Central"/>
  </r>
  <r>
    <n v="152453578"/>
    <s v="SAUK PRAIRIE HOSPITAL"/>
    <s v="260 26TH STREET"/>
    <s v="PRAIRIE DU SAC"/>
    <s v="WI"/>
    <n v="53578"/>
    <s v="SAUK"/>
    <n v="55111"/>
    <s v="GENERAL MEDICAL AND SURGICAL HOSPITALS"/>
    <x v="2"/>
    <x v="739"/>
    <n v="0"/>
    <s v="Central"/>
  </r>
  <r>
    <n v="14256762"/>
    <s v="NORTH VALLEY HEALTH CENTER"/>
    <s v="300 WEST GOOD SAMARITAN DRIVE"/>
    <s v="WARREN"/>
    <s v="MN"/>
    <n v="56762"/>
    <s v="MARSHALL"/>
    <n v="27089"/>
    <s v="GENERAL MEDICAL AND SURGICAL HOSPITALS"/>
    <x v="2"/>
    <x v="740"/>
    <n v="0"/>
    <s v="Central"/>
  </r>
  <r>
    <n v="11256762"/>
    <s v="NORTH VALLEY HEALTH CENTER"/>
    <s v="109 SOUTH MINNESOTA STREET"/>
    <s v="WARREN"/>
    <s v="MN"/>
    <n v="56762"/>
    <s v="MARSHALL"/>
    <n v="27089"/>
    <s v="GENERAL MEDICAL AND SURGICAL HOSPITALS"/>
    <x v="2"/>
    <x v="741"/>
    <n v="0"/>
    <s v="Central"/>
  </r>
  <r>
    <n v="12253578"/>
    <s v="SAUK PRAIRIE MEM HSPTL"/>
    <s v="80 FIRST ST"/>
    <s v="PRAIRIE DU SAC"/>
    <s v="WI"/>
    <n v="53578"/>
    <s v="SAUK"/>
    <n v="55111"/>
    <s v="GENERAL MEDICAL AND SURGICAL HOSPITALS"/>
    <x v="2"/>
    <x v="742"/>
    <n v="0"/>
    <s v="Central"/>
  </r>
  <r>
    <n v="16653705"/>
    <s v="WILLIAM S. MIDDLETON MEMORIAL VETERANS HOSPITAL"/>
    <s v="2500 OVERLOOK TERRACE"/>
    <s v="MADISON"/>
    <s v="WI"/>
    <n v="53705"/>
    <s v="DANE"/>
    <n v="55025"/>
    <s v="GENERAL MEDICAL AND SURGICAL HOSPITALS"/>
    <x v="1"/>
    <x v="743"/>
    <n v="0"/>
    <s v="Central"/>
  </r>
  <r>
    <n v="3353792"/>
    <s v="UNIVERSITY OF WI HOSPITALS &amp; CLINICS AUTHORITY"/>
    <s v="600 HIGHLAND AVENUE"/>
    <s v="MADISON"/>
    <s v="WI"/>
    <n v="53792"/>
    <s v="DANE"/>
    <n v="55025"/>
    <s v="GENERAL MEDICAL AND SURGICAL HOSPITALS"/>
    <x v="3"/>
    <x v="744"/>
    <n v="0"/>
    <s v="Central"/>
  </r>
  <r>
    <n v="1553715"/>
    <s v="ST MARYS HOSPITAL MADISON"/>
    <s v="700 SOUTH PARK ST"/>
    <s v="MADISON"/>
    <s v="WI"/>
    <n v="53715"/>
    <s v="DANE"/>
    <n v="55025"/>
    <s v="GENERAL MEDICAL AND SURGICAL HOSPITALS"/>
    <x v="2"/>
    <x v="745"/>
    <n v="0"/>
    <s v="Central"/>
  </r>
  <r>
    <n v="3453589"/>
    <s v="STOUGHTON HOSPITAL"/>
    <s v="900 RIDGE ST"/>
    <s v="STOUGHTON"/>
    <s v="WI"/>
    <n v="53589"/>
    <s v="DANE"/>
    <n v="55025"/>
    <s v="GENERAL MEDICAL AND SURGICAL HOSPITALS"/>
    <x v="2"/>
    <x v="746"/>
    <n v="0"/>
    <s v="Central"/>
  </r>
  <r>
    <n v="1353715"/>
    <s v="UNITYPOINT HEALTH MERITER"/>
    <s v="202 S PARK ST"/>
    <s v="MADISON"/>
    <s v="WI"/>
    <n v="53715"/>
    <s v="DANE"/>
    <n v="55025"/>
    <s v="GENERAL MEDICAL AND SURGICAL HOSPITALS"/>
    <x v="2"/>
    <x v="747"/>
    <n v="0"/>
    <s v="Central"/>
  </r>
  <r>
    <n v="1453715"/>
    <s v="SELECT SPECIALTY HOSPITAL MADISON"/>
    <s v="801 BRAXTON PLACE"/>
    <s v="MADISON"/>
    <s v="WI"/>
    <n v="53715"/>
    <s v="DANE"/>
    <n v="55025"/>
    <s v="SPECIALTY (EXCEPT PSYCHIATRIC AND SUBSTANCE ABUSE) HOSPITALS"/>
    <x v="2"/>
    <x v="748"/>
    <n v="0"/>
    <s v="Central"/>
  </r>
  <r>
    <n v="6554751"/>
    <s v="MAYO CLINIC HEALTH SYSTEM - RED CEDAR INC"/>
    <s v="2321 STOUT RD"/>
    <s v="MENOMONIE"/>
    <s v="WI"/>
    <n v="54751"/>
    <s v="DUNN"/>
    <n v="55033"/>
    <s v="GENERAL MEDICAL AND SURGICAL HOSPITALS"/>
    <x v="2"/>
    <x v="749"/>
    <n v="0"/>
    <s v="Central"/>
  </r>
  <r>
    <n v="10454024"/>
    <s v="ST CROIX REG MED CTR"/>
    <s v="235 STATE STREET"/>
    <s v="SAINT CROIX FALLS"/>
    <s v="WI"/>
    <n v="54024"/>
    <s v="POLK"/>
    <n v="55095"/>
    <s v="GENERAL MEDICAL AND SURGICAL HOSPITALS"/>
    <x v="2"/>
    <x v="750"/>
    <n v="0"/>
    <s v="Central"/>
  </r>
  <r>
    <n v="749016"/>
    <s v="SELECT SPECIALTY HOSPITAL - BATTLE CREEK"/>
    <s v="300 NORTH AVENUE, 6TH FLOOR"/>
    <s v="BATTLE CREEK"/>
    <s v="MI"/>
    <n v="49016"/>
    <s v="CALHOUN"/>
    <n v="26025"/>
    <s v="SPECIALTY (EXCEPT PSYCHIATRIC AND SUBSTANCE ABUSE) HOSPITALS"/>
    <x v="0"/>
    <x v="751"/>
    <n v="427148.48171999992"/>
    <s v="Northeast"/>
  </r>
  <r>
    <n v="549017"/>
    <s v="BRONSON BATTLE CREEK HOSPITAL"/>
    <s v="300 NORTH AVENUE"/>
    <s v="BATTLE CREEK"/>
    <s v="MI"/>
    <n v="49017"/>
    <s v="CALHOUN"/>
    <n v="26025"/>
    <s v="GENERAL MEDICAL AND SURGICAL HOSPITALS"/>
    <x v="2"/>
    <x v="752"/>
    <n v="427126.15081999992"/>
    <s v="Northeast"/>
  </r>
  <r>
    <n v="9249442"/>
    <s v="SELECT SPECIALTY HOSPITAL - MUSKEGON"/>
    <s v="1700 CLINTON STREET, 2 AND 3 S FLOORS"/>
    <s v="MUSKEGON"/>
    <s v="MI"/>
    <n v="49442"/>
    <s v="MUSKEGON"/>
    <n v="26121"/>
    <s v="SPECIALTY (EXCEPT PSYCHIATRIC AND SUBSTANCE ABUSE) HOSPITALS"/>
    <x v="0"/>
    <x v="753"/>
    <n v="425440.29549000011"/>
    <s v="Northeast"/>
  </r>
  <r>
    <n v="9049444"/>
    <s v="MERCY HEALTH MUSKEGON SHERMAN BLVD"/>
    <s v="1500 E SHERMAN BOULEVARD"/>
    <s v="MUSKEGON"/>
    <s v="MI"/>
    <n v="49444"/>
    <s v="MUSKEGON"/>
    <n v="26121"/>
    <s v="GENERAL MEDICAL AND SURGICAL HOSPITALS"/>
    <x v="2"/>
    <x v="754"/>
    <n v="425334.96205000003"/>
    <s v="Northeast"/>
  </r>
  <r>
    <n v="6249519"/>
    <s v="METRO HEALTH HOSPITAL"/>
    <s v="5900 BYRON CENTER AVENUE, SW"/>
    <s v="WYOMING"/>
    <s v="MI"/>
    <n v="49519"/>
    <s v="KENT"/>
    <n v="26081"/>
    <s v="GENERAL MEDICAL AND SURGICAL HOSPITALS"/>
    <x v="2"/>
    <x v="755"/>
    <n v="425169.58134999993"/>
    <s v="Northeast"/>
  </r>
  <r>
    <n v="449058"/>
    <s v="SPECTRUM HEALTH PENNOCK HOSPITAL"/>
    <s v="1009 W GREEN ST"/>
    <s v="HASTINGS"/>
    <s v="MI"/>
    <n v="49058"/>
    <s v="BARRY"/>
    <n v="26015"/>
    <s v="GENERAL MEDICAL AND SURGICAL HOSPITALS"/>
    <x v="2"/>
    <x v="756"/>
    <n v="423780.89011000004"/>
    <s v="Northeast"/>
  </r>
  <r>
    <n v="6849503"/>
    <s v="MARY FREE BED HOSPITAL &amp; REHABILITATION CENTER"/>
    <s v="235 WEALTHY SE"/>
    <s v="GRAND RAPIDS"/>
    <s v="MI"/>
    <n v="49503"/>
    <s v="KENT"/>
    <n v="26081"/>
    <s v="GENERAL MEDICAL AND SURGICAL HOSPITALS"/>
    <x v="2"/>
    <x v="757"/>
    <n v="423050.81683999987"/>
    <s v="Northeast"/>
  </r>
  <r>
    <n v="8949503"/>
    <s v="SELECT SPECIALTY HOSPITAL - GRAND RAPIDS"/>
    <s v="200 SE JEFFERSON, 5TH FLOOR"/>
    <s v="GRAND RAPIDS"/>
    <s v="MI"/>
    <n v="49503"/>
    <s v="KENT"/>
    <n v="26081"/>
    <s v="EXTENDED CARE HOSPITALS (EXCEPT MENTAL, SUBSTANCE ABUSE)"/>
    <x v="0"/>
    <x v="758"/>
    <n v="423031.24252000003"/>
    <s v="Northeast"/>
  </r>
  <r>
    <n v="6149506"/>
    <s v="SPECTRUM HEALTH BLODGETT CAMPUS"/>
    <s v="1840 WEALTHY ST SE"/>
    <s v="GRAND RAPIDS"/>
    <s v="MI"/>
    <n v="49506"/>
    <s v="KENT"/>
    <n v="26081"/>
    <s v="GENERAL MEDICAL AND SURGICAL HOSPITALS"/>
    <x v="2"/>
    <x v="759"/>
    <n v="422662.44260999997"/>
    <s v="Northeast"/>
  </r>
  <r>
    <n v="179749506"/>
    <s v="SELECT SPECIALTY HOSPITAL - SPECTRUM HEALTH"/>
    <s v="1840 WEALTHY STREET SE, 5TH FLOOR"/>
    <s v="GRAND RAPIDS"/>
    <s v="MI"/>
    <n v="49506"/>
    <s v="KENT"/>
    <n v="26081"/>
    <s v="SPECIALTY (EXCEPT PSYCHIATRIC AND SUBSTANCE ABUSE) HOSPITALS"/>
    <x v="0"/>
    <x v="760"/>
    <n v="422656.58496000001"/>
    <s v="Northeast"/>
  </r>
  <r>
    <n v="6949221"/>
    <s v="PROMEDICA BIXBY HOSPITAL"/>
    <s v="818 RIVERSIDE AVENUE"/>
    <s v="ADRIAN"/>
    <s v="MI"/>
    <n v="49221"/>
    <s v="LENAWEE"/>
    <n v="26091"/>
    <s v="GENERAL MEDICAL AND SURGICAL HOSPITALS"/>
    <x v="2"/>
    <x v="761"/>
    <n v="420824.79209"/>
    <s v="Northeast"/>
  </r>
  <r>
    <n v="3149120"/>
    <s v="LAKELAND HOSPITAL, NILES"/>
    <s v="31 NORTH ST JOSEPH AVE"/>
    <s v="NILES"/>
    <s v="MI"/>
    <n v="49120"/>
    <s v="BERRIEN"/>
    <n v="26021"/>
    <s v="GENERAL MEDICAL AND SURGICAL HOSPITALS"/>
    <x v="2"/>
    <x v="762"/>
    <n v="446723.54354999994"/>
    <s v="Northeast"/>
  </r>
  <r>
    <n v="4448813"/>
    <s v="HAYES GREEN BEACH MEMORIAL HOSPITAL"/>
    <s v="321 E HARRIS STREET"/>
    <s v="CHARLOTTE"/>
    <s v="MI"/>
    <n v="48813"/>
    <s v="EATON"/>
    <n v="26045"/>
    <s v="GENERAL MEDICAL AND SURGICAL HOSPITALS"/>
    <x v="2"/>
    <x v="763"/>
    <n v="419740.74346999999"/>
    <s v="Northeast"/>
  </r>
  <r>
    <n v="3749202"/>
    <s v="HENRY FORD ALLEGIANCE SPECIALTY HOSPITAL"/>
    <s v="110 N ELM AVENUE"/>
    <s v="JACKSON"/>
    <s v="MI"/>
    <n v="49202"/>
    <s v="JACKSON"/>
    <n v="26075"/>
    <s v="SPECIALTY (EXCEPT PSYCHIATRIC AND SUBSTANCE ABUSE) HOSPITALS"/>
    <x v="2"/>
    <x v="764"/>
    <n v="419497.26512"/>
    <s v="Northeast"/>
  </r>
  <r>
    <n v="1148827"/>
    <s v="EATON RAPIDS MEDICAL CENTER"/>
    <s v="1500 S MAIN STREET"/>
    <s v="EATON RAPIDS"/>
    <s v="MI"/>
    <n v="48827"/>
    <s v="EATON"/>
    <n v="26045"/>
    <s v="GENERAL MEDICAL AND SURGICAL HOSPITALS"/>
    <x v="2"/>
    <x v="765"/>
    <n v="418870.09841000009"/>
    <s v="Northeast"/>
  </r>
  <r>
    <n v="11253534"/>
    <s v="EDGERTON HOSPITAL AND HEALTH SERVICES"/>
    <s v="11101 N SHERMAN ROAD"/>
    <s v="EDGERTON"/>
    <s v="WI"/>
    <n v="53534"/>
    <s v="ROCK"/>
    <n v="55105"/>
    <s v="GENERAL MEDICAL AND SURGICAL HOSPITALS"/>
    <x v="2"/>
    <x v="766"/>
    <n v="0"/>
    <s v="Central"/>
  </r>
  <r>
    <n v="4749938"/>
    <s v="ASPIRUS IRONWOOD HOSPITAL"/>
    <s v="N10561 GRAND VIEW LANE"/>
    <s v="IRONWOOD"/>
    <s v="MI"/>
    <n v="49938"/>
    <s v="GOGEBIC"/>
    <n v="26053"/>
    <s v="GENERAL MEDICAL AND SURGICAL HOSPITALS"/>
    <x v="2"/>
    <x v="767"/>
    <n v="417290.90328999993"/>
    <s v="Northeast"/>
  </r>
  <r>
    <n v="18048846"/>
    <s v="SPARROW IONIA HOSPITAL"/>
    <s v="3565 S STATE ROAD"/>
    <s v="IONIA"/>
    <s v="MI"/>
    <n v="48846"/>
    <s v="IONIA"/>
    <n v="26067"/>
    <s v="GENERAL MEDICAL AND SURGICAL HOSPITALS"/>
    <x v="2"/>
    <x v="768"/>
    <n v="416749.78643999994"/>
    <s v="Northeast"/>
  </r>
  <r>
    <n v="7949431"/>
    <s v="SPECTRUM HEALTH LUDINGTON HOSPITAL"/>
    <s v="1 N ATKINSON DRIVE"/>
    <s v="LUDINGTON"/>
    <s v="MI"/>
    <n v="49431"/>
    <s v="MASON"/>
    <n v="26105"/>
    <s v="GENERAL MEDICAL AND SURGICAL HOSPITALS"/>
    <x v="2"/>
    <x v="769"/>
    <n v="416242.13981999987"/>
    <s v="Northeast"/>
  </r>
  <r>
    <n v="3249102"/>
    <s v="LAKELAND SPECIALTY HOSPITAL AT BERRIEN CENTER"/>
    <s v="6418 DEANS HILL RD"/>
    <s v="BERRIEN CENTER"/>
    <s v="MI"/>
    <n v="49102"/>
    <s v="BERRIEN"/>
    <n v="26021"/>
    <s v="SPECIALTY (EXCEPT PSYCHIATRIC AND SUBSTANCE ABUSE) HOSPITALS"/>
    <x v="2"/>
    <x v="770"/>
    <n v="445268.46087999997"/>
    <s v="Northeast"/>
  </r>
  <r>
    <n v="2749085"/>
    <s v="LAKELAND HOSPITAL, ST JOSEPH"/>
    <s v="1234 NAPIER AVENUE"/>
    <s v="ST JOSEPH"/>
    <s v="MI"/>
    <n v="49085"/>
    <s v="BERRIEN"/>
    <n v="26021"/>
    <s v="GENERAL MEDICAL AND SURGICAL HOSPITALS"/>
    <x v="2"/>
    <x v="771"/>
    <n v="445256.41324999993"/>
    <s v="Northeast"/>
  </r>
  <r>
    <n v="9349412"/>
    <s v="SPECTRUM HEALTH GERBER MEMORIAL"/>
    <s v="212 S SULLIVAN ST"/>
    <s v="FREMONT"/>
    <s v="MI"/>
    <n v="49412"/>
    <s v="NEWAYGO"/>
    <n v="26123"/>
    <s v="GENERAL MEDICAL AND SURGICAL HOSPITALS"/>
    <x v="2"/>
    <x v="772"/>
    <n v="418496.02617000008"/>
    <s v="Northeast"/>
  </r>
  <r>
    <n v="7049286"/>
    <s v="PROMEDICA HERRICK HOSPITAL"/>
    <s v="500 E POTTAWATAMIE STREET"/>
    <s v="TECUMSEH"/>
    <s v="MI"/>
    <n v="49286"/>
    <s v="LENAWEE"/>
    <n v="26091"/>
    <s v="GENERAL MEDICAL AND SURGICAL HOSPITALS"/>
    <x v="2"/>
    <x v="773"/>
    <n v="418254.80670999998"/>
    <s v="Northeast"/>
  </r>
  <r>
    <n v="8148838"/>
    <s v="SPECTRUM HEALTH UNITED MEMORIAL - UNITED CAMPUS"/>
    <s v="615 S BOWER STREET"/>
    <s v="GREENVILLE"/>
    <s v="MI"/>
    <n v="48838"/>
    <s v="MONTCALM"/>
    <n v="26117"/>
    <s v="GENERAL MEDICAL AND SURGICAL HOSPITALS"/>
    <x v="2"/>
    <x v="774"/>
    <n v="415354.09226"/>
    <s v="Northeast"/>
  </r>
  <r>
    <n v="3049098"/>
    <s v="LAKELAND COMMUNITY HOSPITAL, WATERVLIET"/>
    <s v="400 MEDICAL PARK DR"/>
    <s v="WATERVLIET"/>
    <s v="MI"/>
    <n v="49098"/>
    <s v="BERRIEN"/>
    <n v="26021"/>
    <s v="GENERAL MEDICAL AND SURGICAL HOSPITALS"/>
    <x v="2"/>
    <x v="775"/>
    <n v="441258.38253999996"/>
    <s v="Northeast"/>
  </r>
  <r>
    <n v="2848910"/>
    <s v="MCLAREN GREATER LANSING"/>
    <s v="401 W GREENLAWN AVE"/>
    <s v="LANSING"/>
    <s v="MI"/>
    <n v="48910"/>
    <s v="INGHAM"/>
    <n v="26065"/>
    <s v="GENERAL MEDICAL AND SURGICAL HOSPITALS"/>
    <x v="2"/>
    <x v="776"/>
    <n v="414562.85984999995"/>
    <s v="Northeast"/>
  </r>
  <r>
    <n v="14348118"/>
    <s v="ST JOSEPH MERCY CHELSEA"/>
    <s v="775 S MAIN ST"/>
    <s v="CHELSEA"/>
    <s v="MI"/>
    <n v="48118"/>
    <s v="WASHTENAW"/>
    <n v="26161"/>
    <s v="GENERAL MEDICAL AND SURGICAL HOSPITALS"/>
    <x v="2"/>
    <x v="777"/>
    <n v="414503.08248999994"/>
    <s v="Northeast"/>
  </r>
  <r>
    <n v="5148910"/>
    <s v="MCLAREN ORTHOPEDIC HOSPITAL"/>
    <s v="2727 S PENNSYLVANIA"/>
    <s v="LANSING"/>
    <s v="MI"/>
    <n v="48910"/>
    <s v="INGHAM"/>
    <n v="26065"/>
    <s v="GENERAL MEDICAL AND SURGICAL HOSPITALS"/>
    <x v="2"/>
    <x v="778"/>
    <n v="414347.62685"/>
    <s v="Northeast"/>
  </r>
  <r>
    <n v="2548915"/>
    <s v="SPARROW HEALTH SYSTEM-ST LAWRENCE CAMPUS"/>
    <s v="1210 W SAGINAW"/>
    <s v="LANSING"/>
    <s v="MI"/>
    <n v="48915"/>
    <s v="INGHAM"/>
    <n v="26065"/>
    <s v="GENERAL MEDICAL AND SURGICAL HOSPITALS"/>
    <x v="2"/>
    <x v="779"/>
    <n v="414157.75288000004"/>
    <s v="Northeast"/>
  </r>
  <r>
    <n v="11953959"/>
    <s v="REEDSBURG AREA MED CTR"/>
    <s v="2000 N DEWEY AVE"/>
    <s v="REEDSBURG"/>
    <s v="WI"/>
    <n v="53959"/>
    <s v="SAUK"/>
    <n v="55111"/>
    <s v="GENERAL MEDICAL AND SURGICAL HOSPITALS"/>
    <x v="2"/>
    <x v="780"/>
    <n v="0"/>
    <s v="Central"/>
  </r>
  <r>
    <n v="3153704"/>
    <s v="MENDOTA MENTAL HLTH INSTITUTE"/>
    <s v="301 TROY DR"/>
    <s v="MADISON"/>
    <s v="WI"/>
    <n v="53704"/>
    <s v="DANE"/>
    <n v="55025"/>
    <s v="PSYCHIATRIC AND SUBSTANCE ABUSE HOSPITALS"/>
    <x v="1"/>
    <x v="781"/>
    <n v="0"/>
    <s v="Central"/>
  </r>
  <r>
    <n v="8854660"/>
    <s v="TOMAH MEM HSPTL"/>
    <s v="321 BUTTS AVE"/>
    <s v="TOMAH"/>
    <s v="WI"/>
    <n v="54660"/>
    <s v="MONROE"/>
    <n v="55081"/>
    <s v="GENERAL MEDICAL AND SURGICAL HOSPITALS"/>
    <x v="2"/>
    <x v="782"/>
    <n v="0"/>
    <s v="Central"/>
  </r>
  <r>
    <n v="15954660"/>
    <s v="TOMAH VA MEDICAL CENTER"/>
    <s v="500 E VETERANS ST"/>
    <s v="TOMAH"/>
    <s v="WI"/>
    <n v="54660"/>
    <s v="MONROE"/>
    <n v="55081"/>
    <s v="GENERAL MEDICAL AND SURGICAL HOSPITALS"/>
    <x v="1"/>
    <x v="783"/>
    <n v="0"/>
    <s v="Central"/>
  </r>
  <r>
    <n v="13553147"/>
    <s v="MERCY WALWORTH HOSPITAL &amp; MEDICAL CENTER"/>
    <s v="N2950 STATE ROAD 67"/>
    <s v="LAKE GENEVA"/>
    <s v="WI"/>
    <n v="53147"/>
    <s v="WALWORTH"/>
    <n v="55127"/>
    <s v="GENERAL MEDICAL AND SURGICAL HOSPITALS"/>
    <x v="2"/>
    <x v="784"/>
    <n v="0"/>
    <s v="Central"/>
  </r>
  <r>
    <n v="60"/>
    <s v="ST JOSEPH MERCY HOSPITAL-SALINE"/>
    <s v="400 W RUSSELL ST"/>
    <s v="SALINE"/>
    <s v="MI"/>
    <n v="48176"/>
    <s v="WASHTENAW"/>
    <n v="26161"/>
    <s v="GENERAL MEDICAL AND SURGICAL HOSPITALS"/>
    <x v="2"/>
    <x v="785"/>
    <n v="414149.5663200001"/>
    <s v="Northeast"/>
  </r>
  <r>
    <n v="18053718"/>
    <s v="UW HEALTH REHABILITATION HOSPITAL"/>
    <s v="5115 N BILTMORE LN"/>
    <s v="MADISON"/>
    <s v="WI"/>
    <n v="53718"/>
    <s v="DANE"/>
    <n v="55025"/>
    <s v="REHABILITATION HOSPITALS (EXCEPT ALCOHOLISM, DRUG ADDICTION)"/>
    <x v="2"/>
    <x v="786"/>
    <n v="0"/>
    <s v="Central"/>
  </r>
  <r>
    <n v="4854615"/>
    <s v="BLACK RIVER MEM HSPTL"/>
    <s v="711 W ADAMS ST"/>
    <s v="BLACK RIVER FALLS"/>
    <s v="WI"/>
    <n v="54615"/>
    <s v="JACKSON"/>
    <n v="55053"/>
    <s v="GENERAL MEDICAL AND SURGICAL HOSPITALS"/>
    <x v="2"/>
    <x v="787"/>
    <n v="0"/>
    <s v="Central"/>
  </r>
  <r>
    <n v="12854758"/>
    <s v="MAYO CLINIC HEALTH SYSTEM-OAKRIDGE INC"/>
    <s v="13025 8TH ST, PO BOX 70"/>
    <s v="OSSEO"/>
    <s v="WI"/>
    <n v="54758"/>
    <s v="TREMPEALEAU"/>
    <n v="55121"/>
    <s v="GENERAL MEDICAL AND SURGICAL HOSPITALS"/>
    <x v="2"/>
    <x v="788"/>
    <n v="0"/>
    <s v="Central"/>
  </r>
  <r>
    <n v="2554701"/>
    <s v="SACRED HEART HSPTL"/>
    <s v="900 W CLAIREMONT AVE"/>
    <s v="EAU CLAIRE"/>
    <s v="WI"/>
    <n v="54701"/>
    <s v="EAU CLAIRE"/>
    <n v="55035"/>
    <s v="GENERAL MEDICAL AND SURGICAL HOSPITALS"/>
    <x v="2"/>
    <x v="789"/>
    <n v="0"/>
    <s v="Central"/>
  </r>
  <r>
    <n v="13455063"/>
    <s v="LAKESIDE MEDICAL CENTER"/>
    <s v="129 EAST SIXTH AVENUE"/>
    <s v="PINE CITY"/>
    <s v="MN"/>
    <n v="55063"/>
    <s v="PINE"/>
    <n v="27115"/>
    <s v="GENERAL MEDICAL AND SURGICAL HOSPITALS"/>
    <x v="0"/>
    <x v="790"/>
    <n v="0"/>
    <s v="Central"/>
  </r>
  <r>
    <n v="5053948"/>
    <s v="MILE BLUFF MEDICAL CENTER INC"/>
    <s v="1050 DIVISION ST"/>
    <s v="MAUSTON"/>
    <s v="WI"/>
    <n v="53948"/>
    <s v="JUNEAU"/>
    <n v="55057"/>
    <s v="GENERAL MEDICAL AND SURGICAL HOSPITALS"/>
    <x v="2"/>
    <x v="791"/>
    <n v="0"/>
    <s v="Central"/>
  </r>
  <r>
    <n v="3754703"/>
    <s v="MAYO CLINIC HEALTH SYSTEM EAU CLAIRE HOSPITAL"/>
    <s v="1221 WHIPPLE ST"/>
    <s v="EAU CLAIRE"/>
    <s v="WI"/>
    <n v="54703"/>
    <s v="EAU CLAIRE"/>
    <n v="55035"/>
    <s v="GENERAL MEDICAL AND SURGICAL HOSPITALS"/>
    <x v="2"/>
    <x v="792"/>
    <n v="0"/>
    <s v="Central"/>
  </r>
  <r>
    <n v="13253121"/>
    <s v="AURORA LAKELAND MED CTR"/>
    <s v="W3985 CTY RD NN"/>
    <s v="ELKHORN"/>
    <s v="WI"/>
    <n v="53121"/>
    <s v="WALWORTH"/>
    <n v="55127"/>
    <s v="GENERAL MEDICAL AND SURGICAL HOSPITALS"/>
    <x v="2"/>
    <x v="793"/>
    <n v="0"/>
    <s v="Central"/>
  </r>
  <r>
    <n v="152254720"/>
    <s v="OAKLEAF SURGICAL HOSPITAL"/>
    <s v="1000 OAKLEAF WAY"/>
    <s v="ALTOONA"/>
    <s v="WI"/>
    <n v="54720"/>
    <s v="EAU CLAIRE"/>
    <n v="55035"/>
    <s v="GENERAL MEDICAL AND SURGICAL HOSPITALS"/>
    <x v="0"/>
    <x v="794"/>
    <n v="0"/>
    <s v="Central"/>
  </r>
  <r>
    <n v="4753538"/>
    <s v="FORT MEMORIAL HEALTHCARE"/>
    <s v="611 SHERMAN AVE E"/>
    <s v="FORT ATKINSON"/>
    <s v="WI"/>
    <n v="53538"/>
    <s v="JEFFERSON"/>
    <n v="55055"/>
    <s v="GENERAL MEDICAL AND SURGICAL HOSPITALS"/>
    <x v="2"/>
    <x v="795"/>
    <n v="0"/>
    <s v="Central"/>
  </r>
  <r>
    <n v="14556701"/>
    <s v="SANFORD MED CTR THIEF RVR FALL"/>
    <s v="3001 SANFORD PARKWAY"/>
    <s v="THIEF RIVER FALLS"/>
    <s v="MN"/>
    <n v="56701"/>
    <s v="PENNINTON"/>
    <n v="27113"/>
    <s v="GENERAL MEDICAL AND SURGICAL HOSPITALS"/>
    <x v="2"/>
    <x v="796"/>
    <n v="0"/>
    <s v="Central"/>
  </r>
  <r>
    <n v="854840"/>
    <s v="BURNETT MED CTR"/>
    <s v="257 W ST GEORGE AVE"/>
    <s v="GRANTSBURG"/>
    <s v="WI"/>
    <n v="54840"/>
    <s v="BURNETT"/>
    <n v="55013"/>
    <s v="GENERAL MEDICAL AND SURGICAL HOSPITALS"/>
    <x v="2"/>
    <x v="797"/>
    <n v="0"/>
    <s v="Central"/>
  </r>
  <r>
    <n v="2853901"/>
    <s v="DIVINE SAVIOR HLTHCARE"/>
    <s v="2817 NEW PINERY RD"/>
    <s v="PORTAGE"/>
    <s v="WI"/>
    <n v="53901"/>
    <s v="COLUMBIA"/>
    <n v="55021"/>
    <s v="GENERAL MEDICAL AND SURGICAL HOSPITALS"/>
    <x v="2"/>
    <x v="798"/>
    <n v="0"/>
    <s v="Central"/>
  </r>
  <r>
    <n v="2454729"/>
    <s v="ST JOSEPHS HSPTL"/>
    <s v="2661 CTY HWY I"/>
    <s v="CHIPPEWA FALLS"/>
    <s v="WI"/>
    <n v="54729"/>
    <s v="CHIPPEWA"/>
    <n v="55017"/>
    <s v="GENERAL MEDICAL AND SURGICAL HOSPITALS"/>
    <x v="2"/>
    <x v="799"/>
    <n v="0"/>
    <s v="Central"/>
  </r>
  <r>
    <n v="2753925"/>
    <s v="COLUMBUS COM HSPTL"/>
    <s v="1515 PARK AVE"/>
    <s v="COLUMBUS"/>
    <s v="WI"/>
    <n v="53925"/>
    <s v="COLUMBIA"/>
    <n v="55021"/>
    <s v="GENERAL MEDICAL AND SURGICAL HOSPITALS"/>
    <x v="2"/>
    <x v="800"/>
    <n v="0"/>
    <s v="Central"/>
  </r>
  <r>
    <n v="1054724"/>
    <s v="MAYO CLINIC HEALTH SYSTEM- CHIPPEWA VALLEY INC"/>
    <s v="1501 THOMPSON ST"/>
    <s v="BLOOMER"/>
    <s v="WI"/>
    <n v="54724"/>
    <s v="CHIPPEWA"/>
    <n v="55017"/>
    <s v="GENERAL MEDICAL AND SURGICAL HOSPITALS"/>
    <x v="2"/>
    <x v="801"/>
    <n v="0"/>
    <s v="Central"/>
  </r>
  <r>
    <n v="10953185"/>
    <s v="LAKEVIEW SPECIALTY HOSPITAL &amp; REHAB CENTER"/>
    <s v="1701 SHARP RD"/>
    <s v="WATERFORD"/>
    <s v="WI"/>
    <n v="53185"/>
    <s v="RACINE"/>
    <n v="55101"/>
    <s v="SPECIALTY (EXCEPT PSYCHIATRIC AND SUBSTANCE ABUSE) HOSPITALS"/>
    <x v="0"/>
    <x v="802"/>
    <n v="0"/>
    <s v="Central"/>
  </r>
  <r>
    <n v="5153142"/>
    <s v="AURORA MED CTR KENOSHA"/>
    <s v="10400 75TH ST"/>
    <s v="KENOSHA"/>
    <s v="WI"/>
    <n v="53142"/>
    <s v="KENOSHA"/>
    <n v="55059"/>
    <s v="GENERAL MEDICAL AND SURGICAL HOSPITALS"/>
    <x v="2"/>
    <x v="803"/>
    <n v="0"/>
    <s v="Central"/>
  </r>
  <r>
    <n v="5253158"/>
    <s v="FROEDTERT SOUTH ST CATHERINES MEDICAL CENTER"/>
    <s v="9555 76TH ST"/>
    <s v="PLEASANT PRAIRIE"/>
    <s v="WI"/>
    <n v="53158"/>
    <s v="KENOSHA"/>
    <n v="55059"/>
    <s v="GENERAL MEDICAL AND SURGICAL HOSPITALS"/>
    <x v="2"/>
    <x v="804"/>
    <n v="0"/>
    <s v="Central"/>
  </r>
  <r>
    <n v="176055072"/>
    <s v="ESSENTIA HEALTH SANDSTONE"/>
    <s v="705 LUNDORFF DRIVE SOUTH"/>
    <s v="SANDSTONE"/>
    <s v="MN"/>
    <n v="55072"/>
    <s v="PINE"/>
    <n v="27115"/>
    <s v="GENERAL MEDICAL AND SURGICAL HOSPITALS"/>
    <x v="2"/>
    <x v="805"/>
    <n v="0"/>
    <s v="Central"/>
  </r>
  <r>
    <n v="254812"/>
    <s v="MAYO CLINIC HEALTH SYSTEM - NORTHLAND IN BARRON"/>
    <s v="1222 E WOODLAND AVE"/>
    <s v="BARRON"/>
    <s v="WI"/>
    <n v="54812"/>
    <s v="BARRON"/>
    <n v="55005"/>
    <s v="GENERAL MEDICAL AND SURGICAL HOSPITALS"/>
    <x v="2"/>
    <x v="806"/>
    <n v="0"/>
    <s v="Central"/>
  </r>
  <r>
    <n v="1854829"/>
    <s v="CUMBERLAND MEMORIAL HOSPITAL"/>
    <s v="1110 7TH AVENUE"/>
    <s v="CUMBERLAND"/>
    <s v="WI"/>
    <n v="54829"/>
    <s v="BARRON"/>
    <n v="55005"/>
    <s v="GENERAL MEDICAL AND SURGICAL HOSPITALS"/>
    <x v="2"/>
    <x v="807"/>
    <n v="0"/>
    <s v="Central"/>
  </r>
  <r>
    <n v="153934"/>
    <s v="MOUNDVIEW MEM HSPTL AND CLINICS"/>
    <s v="402 W LAKE ST"/>
    <s v="FRIENDSHIP"/>
    <s v="WI"/>
    <n v="53934"/>
    <s v="ADAMS"/>
    <n v="55001"/>
    <s v="GENERAL MEDICAL AND SURGICAL HOSPITALS"/>
    <x v="2"/>
    <x v="808"/>
    <n v="0"/>
    <s v="Central"/>
  </r>
  <r>
    <n v="8455072"/>
    <s v="ESSENTIA HEALTH SANDSTONE"/>
    <s v="705 LUNDRORFF DR"/>
    <s v="SANDSTONE"/>
    <s v="MN"/>
    <n v="55072"/>
    <s v="PINE"/>
    <n v="27115"/>
    <s v="GENERAL MEDICAL AND SURGICAL HOSPITALS"/>
    <x v="1"/>
    <x v="809"/>
    <n v="0"/>
    <s v="Central"/>
  </r>
  <r>
    <n v="2654456"/>
    <s v="MARSHFIELD MEDICAL CTR NEILLSVILLE"/>
    <s v="216 SUNSET PLACE"/>
    <s v="NEILLSVILLE"/>
    <s v="WI"/>
    <n v="54456"/>
    <s v="CLARK"/>
    <n v="55019"/>
    <s v="GENERAL MEDICAL AND SURGICAL HOSPITALS"/>
    <x v="2"/>
    <x v="810"/>
    <n v="0"/>
    <s v="Central"/>
  </r>
  <r>
    <n v="3553098"/>
    <s v="WATERTOWN REGIONAL MEDICAL CTR"/>
    <s v="125 HOSPITAL DR"/>
    <s v="WATERTOWN"/>
    <s v="WI"/>
    <n v="53098"/>
    <s v="DODGE"/>
    <n v="55027"/>
    <s v="GENERAL MEDICAL AND SURGICAL HOSPITALS"/>
    <x v="2"/>
    <x v="811"/>
    <n v="0"/>
    <s v="Central"/>
  </r>
  <r>
    <n v="4953143"/>
    <s v="FROEDTERT SOUTH KENOSHA MEDICAL CENTER"/>
    <s v="6308 EIGHTH AVE"/>
    <s v="KENOSHA"/>
    <s v="WI"/>
    <n v="53143"/>
    <s v="KENOSHA"/>
    <n v="55059"/>
    <s v="GENERAL MEDICAL AND SURGICAL HOSPITALS"/>
    <x v="2"/>
    <x v="812"/>
    <n v="0"/>
    <s v="Central"/>
  </r>
  <r>
    <n v="14353066"/>
    <s v="AURORA MEDICAL CENTER SUMMIT"/>
    <s v="36500 AURORA DRIVE"/>
    <s v="SUMMIT"/>
    <s v="WI"/>
    <n v="53066"/>
    <s v="WAUKESHA"/>
    <n v="55133"/>
    <s v="GENERAL MEDICAL AND SURGICAL HOSPITALS"/>
    <x v="2"/>
    <x v="813"/>
    <n v="0"/>
    <s v="Central"/>
  </r>
  <r>
    <n v="13953066"/>
    <s v="OCONOMOWOC MEM HSPTL"/>
    <s v="791 E SUMMIT AVE"/>
    <s v="OCONOMOWOC"/>
    <s v="WI"/>
    <n v="53066"/>
    <s v="WAUKESHA"/>
    <n v="55133"/>
    <s v="GENERAL MEDICAL AND SURGICAL HOSPITALS"/>
    <x v="2"/>
    <x v="814"/>
    <n v="0"/>
    <s v="Central"/>
  </r>
  <r>
    <n v="14153066"/>
    <s v="ROGERS MEM HSPTL"/>
    <s v="34700 VALLEY RD"/>
    <s v="OCONOMOWOC"/>
    <s v="WI"/>
    <n v="53066"/>
    <s v="WAUKESHA"/>
    <n v="55133"/>
    <s v="PSYCHIATRIC AND SUBSTANCE ABUSE HOSPITALS"/>
    <x v="2"/>
    <x v="815"/>
    <n v="0"/>
    <s v="Central"/>
  </r>
  <r>
    <n v="354868"/>
    <s v="MARSHFIELD MED CENTER - RICE LAKE"/>
    <s v="1700 WEST STOUT STREET"/>
    <s v="RICE LAKE"/>
    <s v="WI"/>
    <n v="54868"/>
    <s v="BARRON"/>
    <n v="55005"/>
    <s v="GENERAL MEDICAL AND SURGICAL HOSPITALS"/>
    <x v="2"/>
    <x v="816"/>
    <n v="0"/>
    <s v="Central"/>
  </r>
  <r>
    <n v="14453188"/>
    <s v="REHABILITATION HOSPITAL OF WISCONSIN"/>
    <s v="1625 COLD WATER CREEK DRIVE"/>
    <s v="WAUKESHA"/>
    <s v="WI"/>
    <n v="53188"/>
    <s v="WAUKESHA"/>
    <n v="55133"/>
    <s v="REHABILITATION HOSPITALS (EXCEPT ALCOHOLISM, DRUG ADDICTION)"/>
    <x v="2"/>
    <x v="817"/>
    <n v="0"/>
    <s v="Central"/>
  </r>
  <r>
    <n v="14653188"/>
    <s v="WAUKESHA MEMORIAL HOSPITAL"/>
    <s v="725 AMERICAN AVE"/>
    <s v="WAUKESHA"/>
    <s v="WI"/>
    <n v="53188"/>
    <s v="WAUKESHA"/>
    <n v="55133"/>
    <s v="GENERAL MEDICAL AND SURGICAL HOSPITALS"/>
    <x v="2"/>
    <x v="818"/>
    <n v="0"/>
    <s v="Central"/>
  </r>
  <r>
    <n v="1753916"/>
    <s v="BEAVER DAM COM HSPTL"/>
    <s v="707 S UNIVERSITY AVE"/>
    <s v="BEAVER DAM"/>
    <s v="WI"/>
    <n v="53916"/>
    <s v="DODGE"/>
    <n v="55027"/>
    <s v="GENERAL MEDICAL AND SURGICAL HOSPITALS"/>
    <x v="2"/>
    <x v="819"/>
    <n v="0"/>
    <s v="Central"/>
  </r>
  <r>
    <n v="1154768"/>
    <s v="ASCENSION OUR LADY OF VICTORY HSPTL"/>
    <s v="1120 PINE ST"/>
    <s v="STANLEY"/>
    <s v="WI"/>
    <n v="54768"/>
    <s v="CLARK"/>
    <n v="55019"/>
    <s v="GENERAL MEDICAL AND SURGICAL HOSPITALS"/>
    <x v="2"/>
    <x v="820"/>
    <n v="0"/>
    <s v="Central"/>
  </r>
  <r>
    <n v="14253072"/>
    <s v="LIFECARE HOSPITALS OF WISCONSIN"/>
    <s v="2400 GOLF ROAD"/>
    <s v="PEWAUKEE"/>
    <s v="WI"/>
    <n v="53072"/>
    <s v="WAUKESHA"/>
    <n v="55133"/>
    <s v="SPECIALTY (EXCEPT PSYCHIATRIC AND SUBSTANCE ABUSE) HOSPITALS"/>
    <x v="0"/>
    <x v="821"/>
    <n v="0"/>
    <s v="Central"/>
  </r>
  <r>
    <n v="14553188"/>
    <s v="WAUKESHA CTY MENTAL HLTH CTR"/>
    <s v="1501 AIRPORT RD"/>
    <s v="WAUKESHA"/>
    <s v="WI"/>
    <n v="53188"/>
    <s v="WAUKESHA"/>
    <n v="55133"/>
    <s v="PSYCHIATRIC AND SUBSTANCE ABUSE HOSPITALS"/>
    <x v="1"/>
    <x v="822"/>
    <n v="0"/>
    <s v="Central"/>
  </r>
  <r>
    <n v="6753132"/>
    <s v="ASCENSION SE WISCONSIN HOSPITAL - FRANKLIN CAMPUS"/>
    <s v="10101 SOUTH 27TH STREET"/>
    <s v="FRANKLIN"/>
    <s v="WI"/>
    <n v="53132"/>
    <s v="MILWAUKEE"/>
    <n v="55079"/>
    <s v="GENERAL MEDICAL AND SURGICAL HOSPITALS"/>
    <x v="2"/>
    <x v="823"/>
    <n v="0"/>
    <s v="Central"/>
  </r>
  <r>
    <n v="150953228"/>
    <s v="POST ACUTE MEDICAL SPECIALTY HOSPITAL OF MILWAUKEE"/>
    <s v="5017 S 110TH ST"/>
    <s v="GREENFIELD"/>
    <s v="WI"/>
    <n v="53228"/>
    <s v="MILWAUKEE"/>
    <n v="55079"/>
    <s v="SPECIALTY (EXCEPT PSYCHIATRIC AND SUBSTANCE ABUSE) HOSPITALS"/>
    <x v="0"/>
    <x v="824"/>
    <n v="0"/>
    <s v="Central"/>
  </r>
  <r>
    <n v="13354871"/>
    <s v="INDIANHEAD MED CTR"/>
    <s v="113 4TH AVE"/>
    <s v="SHELL LAKE"/>
    <s v="WI"/>
    <n v="54871"/>
    <s v="WASHBURN"/>
    <n v="55129"/>
    <s v="GENERAL MEDICAL AND SURGICAL HOSPITALS"/>
    <x v="2"/>
    <x v="825"/>
    <n v="0"/>
    <s v="Central"/>
  </r>
  <r>
    <n v="13753045"/>
    <s v="ASCENSION SE WISCONSIN HOSPITAL - ELMBROOK CAMPUS"/>
    <s v="19333 W NORTH AVE"/>
    <s v="BROOKFIELD"/>
    <s v="WI"/>
    <n v="53045"/>
    <s v="WAUKESHA"/>
    <n v="55133"/>
    <s v="GENERAL MEDICAL AND SURGICAL HOSPITALS"/>
    <x v="2"/>
    <x v="826"/>
    <n v="0"/>
    <s v="Central"/>
  </r>
  <r>
    <n v="8553227"/>
    <s v="ROGERS MEM HOSPITAL MILWAUKEE"/>
    <s v="11101 W LINCOLN AVE"/>
    <s v="WEST ALLIS"/>
    <s v="WI"/>
    <n v="53227"/>
    <s v="MILWAUKEE"/>
    <n v="55079"/>
    <s v="GENERAL MEDICAL AND SURGICAL HOSPITALS"/>
    <x v="2"/>
    <x v="827"/>
    <n v="0"/>
    <s v="Central"/>
  </r>
  <r>
    <n v="8453227"/>
    <s v="AURORA WEST ALLIS MEDICAL CENTER"/>
    <s v="8901 W LINCOLN AVE"/>
    <s v="WEST ALLIS"/>
    <s v="WI"/>
    <n v="53227"/>
    <s v="MILWAUKEE"/>
    <n v="55079"/>
    <s v="GENERAL MEDICAL AND SURGICAL HOSPITALS"/>
    <x v="2"/>
    <x v="828"/>
    <n v="0"/>
    <s v="Central"/>
  </r>
  <r>
    <n v="8653227"/>
    <s v="SELECT SPECIALTY HSPTL MILWAUKEE"/>
    <s v="8901 W LINCOLN AVE"/>
    <s v="WEST ALLIS"/>
    <s v="WI"/>
    <n v="53227"/>
    <s v="MILWAUKEE"/>
    <n v="55079"/>
    <s v="SPECIALTY (EXCEPT PSYCHIATRIC AND SUBSTANCE ABUSE) HOSPITALS"/>
    <x v="0"/>
    <x v="829"/>
    <n v="0"/>
    <s v="Central"/>
  </r>
  <r>
    <n v="151253226"/>
    <s v="WHEATON FRANCISCAN WI HEART SPINE AND ORTHO"/>
    <s v="10000 WEST BLUEMOUND ROAD"/>
    <s v="WAUWATOSA"/>
    <s v="WI"/>
    <n v="53226"/>
    <s v="MILWAUKEE"/>
    <n v="55079"/>
    <s v="GENERAL MEDICAL AND SURGICAL HOSPITALS"/>
    <x v="2"/>
    <x v="830"/>
    <n v="0"/>
    <s v="Central"/>
  </r>
  <r>
    <n v="7953226"/>
    <s v="MILWAUKEE CTY BEHAVIORAL HLTH DIV"/>
    <s v="9455 W WATERTOWN PLANK RD"/>
    <s v="MILWAUKEE"/>
    <s v="WI"/>
    <n v="53226"/>
    <s v="MILWAUKEE"/>
    <n v="55079"/>
    <s v="PSYCHIATRIC AND SUBSTANCE ABUSE HOSPITALS"/>
    <x v="1"/>
    <x v="831"/>
    <n v="0"/>
    <s v="Central"/>
  </r>
  <r>
    <n v="7253226"/>
    <s v="FROEDTERT MEM LUTHERAN HSPTL"/>
    <s v="9200 W WISCONSIN AVE"/>
    <s v="MILWAUKEE"/>
    <s v="WI"/>
    <n v="53226"/>
    <s v="MILWAUKEE"/>
    <n v="55079"/>
    <s v="GENERAL MEDICAL AND SURGICAL HOSPITALS"/>
    <x v="2"/>
    <x v="832"/>
    <n v="0"/>
    <s v="Central"/>
  </r>
  <r>
    <n v="7553226"/>
    <s v="CHILDRENS HSPTL OF WISCONSIN"/>
    <s v="9000 W WISCONSIN AVE"/>
    <s v="MILWAUKEE"/>
    <s v="WI"/>
    <n v="53226"/>
    <s v="MILWAUKEE"/>
    <n v="55079"/>
    <s v="GENERAL MEDICAL AND SURGICAL HOSPITALS"/>
    <x v="2"/>
    <x v="833"/>
    <n v="0"/>
    <s v="Central"/>
  </r>
  <r>
    <n v="7353215"/>
    <s v="SELECT SPEC HOSPITAL LUKES CAMPUS"/>
    <s v="2900 W OKLAHOMA AVE, 5TH FL"/>
    <s v="MILWAUKEE"/>
    <s v="WI"/>
    <n v="53215"/>
    <s v="MILWAUKEE"/>
    <n v="55079"/>
    <s v="GENERAL MEDICAL AND SURGICAL HOSPITALS"/>
    <x v="2"/>
    <x v="834"/>
    <n v="0"/>
    <s v="Central"/>
  </r>
  <r>
    <n v="7153215"/>
    <s v="AURORA ST LUKES MEDICAL CENTER"/>
    <s v="2900 W OKLAHOMA AVE"/>
    <s v="MILWAUKEE"/>
    <s v="WI"/>
    <n v="53215"/>
    <s v="MILWAUKEE"/>
    <n v="55079"/>
    <s v="GENERAL MEDICAL AND SURGICAL HOSPITALS"/>
    <x v="2"/>
    <x v="835"/>
    <n v="0"/>
    <s v="Central"/>
  </r>
  <r>
    <n v="7853215"/>
    <s v="ASCENSION ST FRANCIS HOSPITAL"/>
    <s v="3237 S 16TH ST"/>
    <s v="MILWAUKEE"/>
    <s v="WI"/>
    <n v="53215"/>
    <s v="MILWAUKEE"/>
    <n v="55079"/>
    <s v="GENERAL MEDICAL AND SURGICAL HOSPITALS"/>
    <x v="2"/>
    <x v="836"/>
    <n v="0"/>
    <s v="Central"/>
  </r>
  <r>
    <n v="16553295"/>
    <s v="CLEMENT J. ZABLOCKI VA MEDICAL CENTER"/>
    <s v="5000 W NATIONAL AVE"/>
    <s v="MILWAUKEE"/>
    <s v="WI"/>
    <n v="53295"/>
    <s v="MILWAUKEE"/>
    <n v="55079"/>
    <s v="GENERAL MEDICAL AND SURGICAL HOSPITALS"/>
    <x v="1"/>
    <x v="837"/>
    <n v="0"/>
    <s v="Central"/>
  </r>
  <r>
    <n v="8253213"/>
    <s v="AURORA PSYCHIATRIC HSPTL"/>
    <s v="1220 DEWEY AVE"/>
    <s v="WAUWATOSA"/>
    <s v="WI"/>
    <n v="53213"/>
    <s v="MILWAUKEE"/>
    <n v="55079"/>
    <s v="PSYCHIATRIC AND SUBSTANCE ABUSE HOSPITALS"/>
    <x v="2"/>
    <x v="838"/>
    <n v="0"/>
    <s v="Central"/>
  </r>
  <r>
    <n v="171954801"/>
    <s v="SPOONER HOSPITAL SYS"/>
    <s v="819 ASH ST"/>
    <s v="SPOONER"/>
    <s v="WI"/>
    <n v="54801"/>
    <s v="WASHBURN"/>
    <n v="55129"/>
    <s v="GENERAL MEDICAL AND SURGICAL HOSPITALS"/>
    <x v="2"/>
    <x v="839"/>
    <n v="0"/>
    <s v="Central"/>
  </r>
  <r>
    <n v="6853110"/>
    <s v="AURORA ST LUKES MED CTR SOUTH SHORE"/>
    <s v="5900 S LAKE DR"/>
    <s v="CUDAHY"/>
    <s v="WI"/>
    <n v="53110"/>
    <s v="MILWAUKEE"/>
    <n v="55079"/>
    <s v="GENERAL MEDICAL AND SURGICAL HOSPITALS"/>
    <x v="2"/>
    <x v="840"/>
    <n v="0"/>
    <s v="Central"/>
  </r>
  <r>
    <n v="13653027"/>
    <s v="AURORA MED CENTER-WASHINGTON COUNTY"/>
    <s v="1032 E SUMNER ST"/>
    <s v="HARTFORD"/>
    <s v="WI"/>
    <n v="53027"/>
    <s v="WASHINGTON"/>
    <n v="55131"/>
    <s v="GENERAL MEDICAL AND SURGICAL HOSPITALS"/>
    <x v="2"/>
    <x v="841"/>
    <n v="0"/>
    <s v="Central"/>
  </r>
  <r>
    <n v="15454495"/>
    <s v="ASPIRUS RIVERVIEW HSPTL ASSOC"/>
    <s v="410 DEWEY STREET"/>
    <s v="WISCONSIN RAPIDS"/>
    <s v="WI"/>
    <n v="54495"/>
    <s v="WOOD"/>
    <n v="55141"/>
    <s v="GENERAL MEDICAL AND SURGICAL HOSPITALS"/>
    <x v="2"/>
    <x v="842"/>
    <n v="0"/>
    <s v="Central"/>
  </r>
  <r>
    <n v="14053051"/>
    <s v="COMMUNITY MEMORIAL HSPTL"/>
    <s v="W180 N8085 TOWN HALL RD"/>
    <s v="MENOMONEE FALLS"/>
    <s v="WI"/>
    <n v="53051"/>
    <s v="WAUKESHA"/>
    <n v="55133"/>
    <s v="GENERAL MEDICAL AND SURGICAL HOSPITALS"/>
    <x v="2"/>
    <x v="843"/>
    <n v="0"/>
    <s v="Central"/>
  </r>
  <r>
    <n v="172054801"/>
    <s v="SPOONER HOSPITAL SYSTEM"/>
    <s v="1280 CHANDLER DR"/>
    <s v="SPOONER"/>
    <s v="WI"/>
    <n v="54801"/>
    <s v="WASHBURN"/>
    <n v="55129"/>
    <s v="GENERAL MEDICAL AND SURGICAL HOSPITALS"/>
    <x v="2"/>
    <x v="844"/>
    <n v="0"/>
    <s v="Central"/>
  </r>
  <r>
    <n v="179848912"/>
    <s v="SPARROW SPECIALTY HOSPITAL"/>
    <s v="1215 E MICHIGAN AVENUE, 8W"/>
    <s v="LANSING"/>
    <s v="MI"/>
    <n v="48912"/>
    <s v="INGHAM"/>
    <n v="26065"/>
    <s v="SPECIALTY (EXCEPT PSYCHIATRIC AND SUBSTANCE ABUSE) HOSPITALS"/>
    <x v="2"/>
    <x v="845"/>
    <n v="413889.96529000002"/>
    <s v="Northeast"/>
  </r>
  <r>
    <n v="1953963"/>
    <s v="WAUPUN MEM HSPTL"/>
    <s v="620 W BROWN ST"/>
    <s v="WAUPUN"/>
    <s v="WI"/>
    <n v="53963"/>
    <s v="DODGE"/>
    <n v="55027"/>
    <s v="GENERAL MEDICAL AND SURGICAL HOSPITALS"/>
    <x v="2"/>
    <x v="846"/>
    <n v="0"/>
    <s v="Central"/>
  </r>
  <r>
    <n v="8153210"/>
    <s v="ASCENSION SE WISCONSIN HOSPITAL ST JOSEPH"/>
    <s v="5000 W CHAMBERS ST"/>
    <s v="MILWAUKEE"/>
    <s v="WI"/>
    <n v="53210"/>
    <s v="MILWAUKEE"/>
    <n v="55079"/>
    <s v="GENERAL MEDICAL AND SURGICAL HOSPITALS"/>
    <x v="2"/>
    <x v="847"/>
    <n v="0"/>
    <s v="Central"/>
  </r>
  <r>
    <n v="7453223"/>
    <s v="AURORA SINAI MEDICAL CENTER"/>
    <s v="945 N 12TH ST"/>
    <s v="MILWAUKEE"/>
    <s v="WI"/>
    <n v="53223"/>
    <s v="MILWAUKEE"/>
    <n v="55079"/>
    <s v="GENERAL MEDICAL AND SURGICAL HOSPITALS"/>
    <x v="2"/>
    <x v="848"/>
    <n v="0"/>
    <s v="Central"/>
  </r>
  <r>
    <n v="15354449"/>
    <s v="MARSHFEILD MEDICAL CENTER"/>
    <s v="611 ST JOSEPH AVE"/>
    <s v="MARSHFIELD"/>
    <s v="WI"/>
    <n v="54449"/>
    <s v="WOOD"/>
    <n v="55141"/>
    <s v="GENERAL MEDICAL AND SURGICAL HOSPITALS"/>
    <x v="2"/>
    <x v="849"/>
    <n v="0"/>
    <s v="Central"/>
  </r>
  <r>
    <n v="15554449"/>
    <s v="NORWOOD HLTH CTR"/>
    <s v="1600 N CHESTNUT AVE"/>
    <s v="MARSHFIELD"/>
    <s v="WI"/>
    <n v="54449"/>
    <s v="WOOD"/>
    <n v="55141"/>
    <s v="PSYCHIATRIC AND SUBSTANCE ABUSE HOSPITALS"/>
    <x v="1"/>
    <x v="850"/>
    <n v="0"/>
    <s v="Central"/>
  </r>
  <r>
    <n v="8053211"/>
    <s v="ASCENSION SACRED HEART REHAB INST"/>
    <s v="2301 NORTH LAKE DRIVE"/>
    <s v="MILWAUKEE"/>
    <s v="WI"/>
    <n v="53211"/>
    <s v="MILWAUKEE"/>
    <n v="55079"/>
    <s v="REHABILITATION HOSPITALS (EXCEPT ALCOHOLISM, DRUG ADDICTION)"/>
    <x v="2"/>
    <x v="851"/>
    <n v="0"/>
    <s v="Central"/>
  </r>
  <r>
    <n v="6953212"/>
    <s v="ORTHOPAEDIC HSPTL OF WI"/>
    <s v="475 W RIVER WOODS PKWY"/>
    <s v="GLENDALE"/>
    <s v="WI"/>
    <n v="53212"/>
    <s v="MILWAUKEE"/>
    <n v="55079"/>
    <s v="GENERAL MEDICAL AND SURGICAL HOSPITALS"/>
    <x v="0"/>
    <x v="852"/>
    <n v="0"/>
    <s v="Central"/>
  </r>
  <r>
    <n v="17953223"/>
    <s v="ROGERS MEMORIAL HOSPITAL BROWN DEER"/>
    <s v="4600 W SCHROEDER DRIVE"/>
    <s v="BROWN DEER"/>
    <s v="WI"/>
    <n v="53223"/>
    <s v="MILWAUKEE"/>
    <n v="55079"/>
    <s v="PSYCHIATRIC AND SUBSTANCE ABUSE HOSPITALS"/>
    <x v="2"/>
    <x v="853"/>
    <n v="0"/>
    <s v="Central"/>
  </r>
  <r>
    <n v="8248162"/>
    <s v="PROMEDICA MONROE REGIONAL HOSPITAL"/>
    <s v="718 N MACOMB ST"/>
    <s v="MONROE"/>
    <s v="MI"/>
    <n v="48162"/>
    <s v="MONROE"/>
    <n v="26115"/>
    <s v="GENERAL MEDICAL AND SURGICAL HOSPITALS"/>
    <x v="2"/>
    <x v="854"/>
    <n v="413303.28116999997"/>
    <s v="Northeast"/>
  </r>
  <r>
    <n v="8448884"/>
    <s v="SHERIDAN COMMUNITY HOSPITAL"/>
    <s v="301 N MAIN ST"/>
    <s v="SHERIDAN"/>
    <s v="MI"/>
    <n v="48884"/>
    <s v="MONTCALM"/>
    <n v="26117"/>
    <s v="GENERAL MEDICAL AND SURGICAL HOSPITALS"/>
    <x v="2"/>
    <x v="855"/>
    <n v="412551.29845"/>
    <s v="Northeast"/>
  </r>
  <r>
    <n v="13853095"/>
    <s v="ST JOSEPHS COMMUNITY HOSPITAL OF WEST BEND INC"/>
    <s v="3200 PLEASANT VALLEY ROAD"/>
    <s v="WEST BEND"/>
    <s v="WI"/>
    <n v="53095"/>
    <s v="WASHINGTON"/>
    <n v="55131"/>
    <s v="GENERAL MEDICAL AND SURGICAL HOSPITALS"/>
    <x v="2"/>
    <x v="856"/>
    <n v="0"/>
    <s v="Central"/>
  </r>
  <r>
    <n v="3254971"/>
    <s v="RIPON MED CTR"/>
    <s v="933 NEWBURY ST"/>
    <s v="RIPON"/>
    <s v="WI"/>
    <n v="54971"/>
    <s v="FOND DU LAC"/>
    <n v="55039"/>
    <s v="GENERAL MEDICAL AND SURGICAL HOSPITALS"/>
    <x v="2"/>
    <x v="857"/>
    <n v="0"/>
    <s v="Central"/>
  </r>
  <r>
    <n v="11554848"/>
    <s v="MARSHFIELD MEDICAL CENTER LADYSMITH"/>
    <s v="900 COLLEGE AVE WEST"/>
    <s v="LADYSMITH"/>
    <s v="WI"/>
    <n v="54848"/>
    <s v="RUSK"/>
    <n v="55107"/>
    <s v="GENERAL MEDICAL AND SURGICAL HOSPITALS"/>
    <x v="1"/>
    <x v="858"/>
    <n v="0"/>
    <s v="Central"/>
  </r>
  <r>
    <n v="152354971"/>
    <s v="RIPON MEDICAL CENTER"/>
    <s v="845 PARKSIDE ST"/>
    <s v="RIPON"/>
    <s v="WI"/>
    <n v="54971"/>
    <s v="FOND DU LAC"/>
    <n v="55039"/>
    <s v="GENERAL MEDICAL AND SURGICAL HOSPITALS"/>
    <x v="2"/>
    <x v="859"/>
    <n v="0"/>
    <s v="Central"/>
  </r>
  <r>
    <n v="11856636"/>
    <s v="DEER RIVER HEALTH CARE CENTER"/>
    <s v="115 10TH AVENUE NORTHEAST"/>
    <s v="DEER RIVER"/>
    <s v="MN"/>
    <n v="56636"/>
    <s v="ITASCA"/>
    <n v="27061"/>
    <s v="GENERAL MEDICAL AND SURGICAL HOSPITALS"/>
    <x v="2"/>
    <x v="860"/>
    <n v="0"/>
    <s v="Central"/>
  </r>
  <r>
    <n v="14854984"/>
    <s v="THEDACARE MEDICAL CENTER WILD ROSE COM MEM HOSPITAL INC"/>
    <s v="601 GROVE AVE, PO BOX 243"/>
    <s v="WILD ROSE"/>
    <s v="WI"/>
    <n v="54984"/>
    <s v="WAUSHARA"/>
    <n v="55137"/>
    <s v="GENERAL MEDICAL AND SURGICAL HOSPITALS"/>
    <x v="2"/>
    <x v="861"/>
    <n v="0"/>
    <s v="Central"/>
  </r>
  <r>
    <n v="4354923"/>
    <s v="THEDACARE MEDICAL CENTER BERLIN"/>
    <s v="225 MEMORIAL DRIVE"/>
    <s v="BERLIN"/>
    <s v="WI"/>
    <n v="54923"/>
    <s v="GREEN LAKE"/>
    <n v="55047"/>
    <s v="GENERAL MEDICAL AND SURGICAL HOSPITALS"/>
    <x v="2"/>
    <x v="862"/>
    <n v="0"/>
    <s v="Central"/>
  </r>
  <r>
    <n v="9753097"/>
    <s v="COLUMBIA CENTER"/>
    <s v="13125 N PORT WASHINGTON RD"/>
    <s v="MEQUON"/>
    <s v="WI"/>
    <n v="53097"/>
    <s v="OZAUKEE"/>
    <n v="55089"/>
    <s v="GENERAL MEDICAL AND SURGICAL HOSPITALS"/>
    <x v="2"/>
    <x v="863"/>
    <n v="0"/>
    <s v="Central"/>
  </r>
  <r>
    <n v="9653024"/>
    <s v="AURORA MEDICAL CENTER"/>
    <s v="975 PORT WASHINGTON ROAD"/>
    <s v="GRAFTON"/>
    <s v="WI"/>
    <n v="53024"/>
    <s v="OZAUKEE"/>
    <n v="55089"/>
    <s v="GENERAL MEDICAL AND SURGICAL HOSPITALS"/>
    <x v="2"/>
    <x v="864"/>
    <n v="0"/>
    <s v="Central"/>
  </r>
  <r>
    <n v="10354481"/>
    <s v="ASCENSION ST MICHAELS HOSPITAL"/>
    <s v="900 ILLINOIS AVE"/>
    <s v="STEVENS POINT"/>
    <s v="WI"/>
    <n v="54481"/>
    <s v="PORTAGE"/>
    <n v="55097"/>
    <s v="GENERAL MEDICAL AND SURGICAL HOSPITALS"/>
    <x v="2"/>
    <x v="865"/>
    <n v="0"/>
    <s v="Central"/>
  </r>
  <r>
    <n v="12654451"/>
    <s v="MEMORIAL HEALTH CENTER CLINICS"/>
    <s v="143 S GIBSON ST"/>
    <s v="MEDFORD"/>
    <s v="WI"/>
    <n v="54451"/>
    <s v="TAYLOR"/>
    <n v="55119"/>
    <s v="GENERAL MEDICAL AND SURGICAL HOSPITALS"/>
    <x v="2"/>
    <x v="866"/>
    <n v="0"/>
    <s v="Central"/>
  </r>
  <r>
    <n v="14448109"/>
    <s v="UNIVERSITY OF MICHIGAN HEALTH SYSTEM"/>
    <s v="1500 E MEDICAL CENTER DRIVE, SPC 5474"/>
    <s v="ANN ARBOR"/>
    <s v="MI"/>
    <n v="48109"/>
    <s v="WASHTENAW"/>
    <n v="26161"/>
    <s v="GENERAL MEDICAL AND SURGICAL HOSPITALS"/>
    <x v="3"/>
    <x v="867"/>
    <n v="411714.20736999996"/>
    <s v="Northeast"/>
  </r>
  <r>
    <n v="14148198"/>
    <s v="FOREST HEALTH MEDICAL CENTER"/>
    <s v="135 S PROSPECT ST"/>
    <s v="YPSILANTI"/>
    <s v="MI"/>
    <n v="48198"/>
    <s v="WASHTENAW"/>
    <n v="26161"/>
    <s v="GENERAL MEDICAL AND SURGICAL HOSPITALS"/>
    <x v="0"/>
    <x v="868"/>
    <n v="410974.8384200001"/>
    <s v="Northeast"/>
  </r>
  <r>
    <n v="14548197"/>
    <s v="SELECT SPECIALTY HOSPITAL - ANN ARBOR"/>
    <s v="5301 E HURON RIVER DR, 7TH FL"/>
    <s v="YPSILANTI"/>
    <s v="MI"/>
    <n v="48197"/>
    <s v="WASHTENAW"/>
    <n v="26161"/>
    <s v="SPECIALTY (EXCEPT PSYCHIATRIC AND SUBSTANCE ABUSE) HOSPITALS"/>
    <x v="0"/>
    <x v="869"/>
    <n v="411188.66991999996"/>
    <s v="Northeast"/>
  </r>
  <r>
    <n v="14248106"/>
    <s v="ST JOSEPH MERCY HOSPITAL"/>
    <s v="5301 E HURON RIVER DR"/>
    <s v="ANN ARBOR"/>
    <s v="MI"/>
    <n v="48106"/>
    <s v="WASHTENAW"/>
    <n v="26161"/>
    <s v="GENERAL MEDICAL AND SURGICAL HOSPITALS"/>
    <x v="2"/>
    <x v="870"/>
    <n v="411157.09411000006"/>
    <s v="Northeast"/>
  </r>
  <r>
    <n v="8049307"/>
    <s v="SPECTRUM HEALTH BIG RAPIDS HOSPITAL"/>
    <s v="605 OAK STREET"/>
    <s v="BIG RAPIDS"/>
    <s v="MI"/>
    <n v="49307"/>
    <s v="MECOSTA"/>
    <n v="26107"/>
    <s v="GENERAL MEDICAL AND SURGICAL HOSPITALS"/>
    <x v="2"/>
    <x v="871"/>
    <n v="409683.37082000001"/>
    <s v="Northeast"/>
  </r>
  <r>
    <n v="150554451"/>
    <s v="ASPIRUS MEDFORD HOSPITAL &amp; CLINICS, INC"/>
    <s v="135 S GIBSON ST"/>
    <s v="MEDFORD"/>
    <s v="WI"/>
    <n v="54451"/>
    <s v="TAYLOR"/>
    <n v="55119"/>
    <s v="GENERAL MEDICAL AND SURGICAL HOSPITALS"/>
    <x v="2"/>
    <x v="872"/>
    <n v="0"/>
    <s v="Central"/>
  </r>
  <r>
    <n v="3954935"/>
    <s v="ST AGNES HSPTL"/>
    <s v="430 E DIVISON ST"/>
    <s v="FOND DU LAC"/>
    <s v="WI"/>
    <n v="54935"/>
    <s v="FOND DU LAC"/>
    <n v="55039"/>
    <s v="GENERAL MEDICAL AND SURGICAL HOSPITALS"/>
    <x v="2"/>
    <x v="873"/>
    <n v="0"/>
    <s v="Central"/>
  </r>
  <r>
    <n v="5848843"/>
    <s v="SAINT JOSEPH MERCY LIVINGSTON HOSPITAL"/>
    <s v="620 BYRON RD"/>
    <s v="HOWELL"/>
    <s v="MI"/>
    <n v="48843"/>
    <s v="LIVINGSTON"/>
    <n v="26093"/>
    <s v="GENERAL MEDICAL AND SURGICAL HOSPITALS"/>
    <x v="2"/>
    <x v="874"/>
    <n v="409062.61104000005"/>
    <s v="Northeast"/>
  </r>
  <r>
    <n v="15548183"/>
    <s v="BEAUMONT HOSPITAL TRENTON"/>
    <s v="5450 FORT STREET"/>
    <s v="TRENTON"/>
    <s v="MI"/>
    <n v="48183"/>
    <s v="WAYNE"/>
    <n v="26163"/>
    <s v="GENERAL MEDICAL AND SURGICAL HOSPITALS"/>
    <x v="2"/>
    <x v="875"/>
    <n v="408476.1897600001"/>
    <s v="Northeast"/>
  </r>
  <r>
    <n v="2954935"/>
    <s v="FOND DU LAC CTY ACUTE PSYCH UNIT"/>
    <s v="459 E FIRST ST"/>
    <s v="FOND DU LAC"/>
    <s v="WI"/>
    <n v="54935"/>
    <s v="FOND DU LAC"/>
    <n v="55039"/>
    <s v="PSYCHIATRIC AND SUBSTANCE ABUSE HOSPITALS"/>
    <x v="1"/>
    <x v="876"/>
    <n v="0"/>
    <s v="Central"/>
  </r>
  <r>
    <n v="18248180"/>
    <s v="VIBRA HOSPITAL OF SOUTHEASTERN MI - TAYLOR CAMPUS"/>
    <s v="10000 TELEGRAPH ROAD, 2ND FLOOR"/>
    <s v="TAYLOR"/>
    <s v="MI"/>
    <n v="48180"/>
    <s v="WAYNE"/>
    <n v="26163"/>
    <s v="SPECIALTY (EXCEPT PSYCHIATRIC AND SUBSTANCE ABUSE) HOSPITALS"/>
    <x v="0"/>
    <x v="877"/>
    <n v="407415.03487999999"/>
    <s v="Northeast"/>
  </r>
  <r>
    <n v="12049677"/>
    <s v="SPECTRUM HEALTH REED CITY CAMPUS"/>
    <s v="300 N PATTERSON, PO BOX 75"/>
    <s v="REED CITY"/>
    <s v="MI"/>
    <n v="49677"/>
    <s v="OSCEOLA"/>
    <n v="26133"/>
    <s v="GENERAL MEDICAL AND SURGICAL HOSPITALS"/>
    <x v="2"/>
    <x v="878"/>
    <n v="407353.36044999992"/>
    <s v="Northeast"/>
  </r>
  <r>
    <n v="5549935"/>
    <s v="ASPIRUS IRON RIVER HOSPITAL &amp; CLINICS"/>
    <s v="1400 W ICE LAKE ROAD"/>
    <s v="IRON RIVER"/>
    <s v="MI"/>
    <n v="49935"/>
    <s v="IRON"/>
    <n v="26071"/>
    <s v="GENERAL MEDICAL AND SURGICAL HOSPITALS"/>
    <x v="2"/>
    <x v="879"/>
    <n v="406868.23202"/>
    <s v="Northeast"/>
  </r>
  <r>
    <n v="14648154"/>
    <s v="ST MARY MERCY HOSPITAL"/>
    <s v="36475 FIVE MILE ROAD"/>
    <s v="LIVONIA"/>
    <s v="MI"/>
    <n v="48154"/>
    <s v="WAYNE"/>
    <n v="26163"/>
    <s v="GENERAL MEDICAL AND SURGICAL HOSPITALS"/>
    <x v="2"/>
    <x v="880"/>
    <n v="406440.14195999986"/>
    <s v="Northeast"/>
  </r>
  <r>
    <n v="15648135"/>
    <s v="GARDEN CITY HOSPITAL"/>
    <s v="6245 INKSTER RD"/>
    <s v="GARDEN CITY"/>
    <s v="MI"/>
    <n v="48135"/>
    <s v="WAYNE"/>
    <n v="26163"/>
    <s v="GENERAL MEDICAL AND SURGICAL HOSPITALS"/>
    <x v="2"/>
    <x v="881"/>
    <n v="406371.93548999989"/>
    <s v="Northeast"/>
  </r>
  <r>
    <n v="17948192"/>
    <s v="SELECT SPECIALTY HOSPITAL - WYANDOTTE, LLC"/>
    <s v="2333 BIDDLE AVE, 8TH FLOOR"/>
    <s v="WYANDOTTE"/>
    <s v="MI"/>
    <n v="48192"/>
    <s v="WAYNE"/>
    <n v="26163"/>
    <s v="SPECIALTY (EXCEPT PSYCHIATRIC AND SUBSTANCE ABUSE) HOSPITALS"/>
    <x v="0"/>
    <x v="882"/>
    <n v="406347.74737999996"/>
    <s v="Northeast"/>
  </r>
  <r>
    <n v="62"/>
    <s v="PROVIDENCE - PARK HOSPITAL"/>
    <s v="47601 GRAND RIVER AVE"/>
    <s v="NOVI"/>
    <s v="MI"/>
    <n v="48374"/>
    <s v="OAKLAND"/>
    <n v="26125"/>
    <s v="GENERAL MEDICAL AND SURGICAL HOSPITALS"/>
    <x v="2"/>
    <x v="883"/>
    <n v="406285.81673000008"/>
    <s v="Northeast"/>
  </r>
  <r>
    <n v="14748124"/>
    <s v="BEAUMONT HOSPITAL DEARBORN"/>
    <s v="18101 OAKWOOD BLVD"/>
    <s v="DEARBORN"/>
    <s v="MI"/>
    <n v="48124"/>
    <s v="WAYNE"/>
    <n v="26163"/>
    <s v="GENERAL MEDICAL AND SURGICAL HOSPITALS"/>
    <x v="2"/>
    <x v="884"/>
    <n v="405883.73631999997"/>
    <s v="Northeast"/>
  </r>
  <r>
    <n v="16448146"/>
    <s v="VIBRA OF SOUTHEASTERN MICHIGAN"/>
    <s v="26400 W OUTER DRIVE"/>
    <s v="LINCOLN PARK"/>
    <s v="MI"/>
    <n v="48146"/>
    <s v="WAYNE"/>
    <n v="26163"/>
    <s v="SPECIALTY (EXCEPT PSYCHIATRIC AND SUBSTANCE ABUSE) HOSPITALS"/>
    <x v="0"/>
    <x v="885"/>
    <n v="405831.11124999996"/>
    <s v="Northeast"/>
  </r>
  <r>
    <n v="12554843"/>
    <s v="HAYWARD AREA MEMORIAL HOSPITAL"/>
    <s v="11040 N STATE RD 77"/>
    <s v="HAYWARD"/>
    <s v="WI"/>
    <n v="54843"/>
    <s v="SAWYER"/>
    <n v="55113"/>
    <s v="GENERAL MEDICAL AND SURGICAL HOSPITALS"/>
    <x v="2"/>
    <x v="886"/>
    <n v="0"/>
    <s v="Central"/>
  </r>
  <r>
    <n v="14754981"/>
    <s v="THEDACARE MEDICAL CENTER - WAUPACA INC"/>
    <s v="800 RIVERSIDE DRIVE"/>
    <s v="WAUPACA"/>
    <s v="WI"/>
    <n v="54981"/>
    <s v="WAUPACA"/>
    <n v="55135"/>
    <s v="GENERAL MEDICAL AND SURGICAL HOSPITALS"/>
    <x v="2"/>
    <x v="887"/>
    <n v="0"/>
    <s v="Central"/>
  </r>
  <r>
    <n v="15254904"/>
    <s v="ASCENSION NE WISCONSIN MERCY CAMPUS"/>
    <s v="500 S OAKWOOD RD"/>
    <s v="OSHKOSH"/>
    <s v="WI"/>
    <n v="54904"/>
    <s v="WINNEBAGO"/>
    <n v="55139"/>
    <s v="GENERAL MEDICAL AND SURGICAL HOSPITALS"/>
    <x v="2"/>
    <x v="888"/>
    <n v="0"/>
    <s v="Central"/>
  </r>
  <r>
    <n v="15154904"/>
    <s v="AURORA MED CTR OSHKOSH"/>
    <s v="855 N WESTHAVEN DRIVE"/>
    <s v="OSHKOSH"/>
    <s v="WI"/>
    <n v="54904"/>
    <s v="WINNEBAGO"/>
    <n v="55139"/>
    <s v="GENERAL MEDICAL AND SURGICAL HOSPITALS"/>
    <x v="2"/>
    <x v="889"/>
    <n v="0"/>
    <s v="Central"/>
  </r>
  <r>
    <n v="15654985"/>
    <s v="WINNEBAGO MENTAL HLTH INSTITUTE"/>
    <s v="1400 TREFFERT DR"/>
    <s v="WINNEBAGO"/>
    <s v="WI"/>
    <n v="54985"/>
    <s v="WINNEBAGO"/>
    <n v="55139"/>
    <s v="PSYCHIATRIC AND SUBSTANCE ABUSE HOSPITALS"/>
    <x v="1"/>
    <x v="890"/>
    <n v="0"/>
    <s v="Central"/>
  </r>
  <r>
    <n v="6354476"/>
    <s v="ASCENSION ST CLARES HOSPITAL"/>
    <s v="3400 MINISTRY PARKWAY"/>
    <s v="WESTON"/>
    <s v="WI"/>
    <n v="54476"/>
    <s v="MARATHON"/>
    <n v="55073"/>
    <s v="GENERAL MEDICAL AND SURGICAL HOSPITALS"/>
    <x v="2"/>
    <x v="891"/>
    <n v="0"/>
    <s v="Central"/>
  </r>
  <r>
    <n v="6254403"/>
    <s v="NORTH CENTRAL HEALTH CARE"/>
    <s v="1100 LAKEVIEW DR"/>
    <s v="WAUSAU"/>
    <s v="WI"/>
    <n v="54403"/>
    <s v="MARATHON"/>
    <n v="55073"/>
    <s v="PSYCHIATRIC AND SUBSTANCE ABUSE HOSPITALS"/>
    <x v="1"/>
    <x v="892"/>
    <n v="0"/>
    <s v="Central"/>
  </r>
  <r>
    <n v="5754401"/>
    <s v="ASPIRUS WAUSAU HOSPITAL"/>
    <s v="333 PINE RIDGE BLVD"/>
    <s v="WAUSAU"/>
    <s v="WI"/>
    <n v="54401"/>
    <s v="MARATHON"/>
    <n v="55073"/>
    <s v="GENERAL MEDICAL AND SURGICAL HOSPITALS"/>
    <x v="2"/>
    <x v="893"/>
    <n v="0"/>
    <s v="Central"/>
  </r>
  <r>
    <n v="3654880"/>
    <s v="ESSENTIA HEALTH ST MARYS HSPTL SUPERIOR"/>
    <s v="3500 TOWER AVE"/>
    <s v="SUPERIOR"/>
    <s v="WI"/>
    <n v="54880"/>
    <s v="DOUGLAS"/>
    <n v="55031"/>
    <s v="GENERAL MEDICAL AND SURGICAL HOSPITALS"/>
    <x v="2"/>
    <x v="894"/>
    <n v="0"/>
    <s v="Central"/>
  </r>
  <r>
    <n v="151054961"/>
    <s v="THEDACARE MEDICAL CENTER NEW LONDON"/>
    <s v="1405 MILL ST"/>
    <s v="NEW LONDON"/>
    <s v="WI"/>
    <n v="54961"/>
    <s v="OUTAGAMIE"/>
    <n v="55087"/>
    <s v="GENERAL MEDICAL AND SURGICAL HOSPITALS"/>
    <x v="0"/>
    <x v="895"/>
    <n v="0"/>
    <s v="Central"/>
  </r>
  <r>
    <n v="14954956"/>
    <s v="CHILDRENS HOSPITAL OF WISCONSIN FOX VALLEY"/>
    <s v="130 SECOND ST"/>
    <s v="NEENAH"/>
    <s v="WI"/>
    <n v="54956"/>
    <s v="WINNEBAGO"/>
    <n v="55139"/>
    <s v="GENERAL MEDICAL AND SURGICAL HOSPITALS"/>
    <x v="2"/>
    <x v="896"/>
    <n v="0"/>
    <s v="Central"/>
  </r>
  <r>
    <n v="15054956"/>
    <s v="THEDA CLARK MED CTR"/>
    <s v="130 2ND ST WEST PAVILION"/>
    <s v="NEENAH"/>
    <s v="WI"/>
    <n v="54956"/>
    <s v="WINNEBAGO"/>
    <n v="55139"/>
    <s v="GENERAL MEDICAL AND SURGICAL HOSPITALS"/>
    <x v="2"/>
    <x v="897"/>
    <n v="0"/>
    <s v="Central"/>
  </r>
  <r>
    <n v="12453081"/>
    <s v="ST NICHOLAS HOSPITAL"/>
    <s v="3100 SUPERIOR AVE"/>
    <s v="SHEBOYGAN"/>
    <s v="WI"/>
    <n v="53081"/>
    <s v="SHEBOYGAN"/>
    <n v="55117"/>
    <s v="GENERAL MEDICAL AND SURGICAL HOSPITALS"/>
    <x v="2"/>
    <x v="898"/>
    <n v="0"/>
    <s v="Central"/>
  </r>
  <r>
    <n v="9454915"/>
    <s v="ASCENSION NE WISCONSIN ST. ELIZABETH HOSPITAL"/>
    <s v="1506 S ONEIDA ST"/>
    <s v="APPLETON"/>
    <s v="WI"/>
    <n v="54915"/>
    <s v="OUTAGAMIE"/>
    <n v="55087"/>
    <s v="GENERAL MEDICAL AND SURGICAL HOSPITALS"/>
    <x v="2"/>
    <x v="899"/>
    <n v="0"/>
    <s v="Central"/>
  </r>
  <r>
    <n v="5854452"/>
    <s v="ASCENSION GOOD SAMARITAN HLTH CTR"/>
    <s v="601 S CENTER AVE"/>
    <s v="MERRILL"/>
    <s v="WI"/>
    <n v="54452"/>
    <s v="LINCOLN"/>
    <n v="55069"/>
    <s v="GENERAL MEDICAL AND SURGICAL HOSPITALS"/>
    <x v="2"/>
    <x v="900"/>
    <n v="0"/>
    <s v="Central"/>
  </r>
  <r>
    <n v="12353083"/>
    <s v="AURORA SHEBOYGAN MEM MED CTR"/>
    <s v="2629 N 7TH ST"/>
    <s v="SHEBOYGAN"/>
    <s v="WI"/>
    <n v="53083"/>
    <s v="SHEBOYGAN"/>
    <n v="55117"/>
    <s v="GENERAL MEDICAL AND SURGICAL HOSPITALS"/>
    <x v="2"/>
    <x v="901"/>
    <n v="0"/>
    <s v="Central"/>
  </r>
  <r>
    <n v="9354911"/>
    <s v="THEDACARE REGIONAL MEDICAL CENTER APPLETON INC"/>
    <s v="1818 N MEADE ST"/>
    <s v="APPLETON"/>
    <s v="WI"/>
    <n v="54911"/>
    <s v="OUTAGAMIE"/>
    <n v="55087"/>
    <s v="GENERAL MEDICAL AND SURGICAL HOSPITALS"/>
    <x v="2"/>
    <x v="902"/>
    <n v="0"/>
    <s v="Central"/>
  </r>
  <r>
    <n v="12856623"/>
    <s v="LAKEWOOD HEALTH CENTER"/>
    <s v="600 SOUTH MAIN"/>
    <s v="BAUDETTE"/>
    <s v="MN"/>
    <n v="56623"/>
    <s v="LAKE OF THE WOODS"/>
    <n v="27077"/>
    <s v="GENERAL MEDICAL AND SURGICAL HOSPITALS"/>
    <x v="2"/>
    <x v="903"/>
    <n v="0"/>
    <s v="Central"/>
  </r>
  <r>
    <n v="10554552"/>
    <s v="FLAMBEAU HSPTL"/>
    <s v="98 SHERRY AVE"/>
    <s v="PARK FALLS"/>
    <s v="WI"/>
    <n v="54552"/>
    <s v="PRICE"/>
    <n v="55099"/>
    <s v="GENERAL MEDICAL AND SURGICAL HOSPITALS"/>
    <x v="2"/>
    <x v="904"/>
    <n v="0"/>
    <s v="Central"/>
  </r>
  <r>
    <n v="151954487"/>
    <s v="ASCENSION SACRED HEART HOSPITAL"/>
    <s v="401 W MOHAWK DR, SUITE 100"/>
    <s v="TOMAHAWK"/>
    <s v="WI"/>
    <n v="54487"/>
    <s v="LINCOLN"/>
    <n v="55069"/>
    <s v="GENERAL MEDICAL AND SURGICAL HOSPITALS"/>
    <x v="0"/>
    <x v="905"/>
    <n v="0"/>
    <s v="Central"/>
  </r>
  <r>
    <n v="6054221"/>
    <s v="HOLY FAMILY MEMORIAL INC"/>
    <s v="2300 WESTERN AVE, PO BOX 1450"/>
    <s v="MANITOWOC"/>
    <s v="WI"/>
    <n v="54221"/>
    <s v="MANITOWOC"/>
    <n v="55071"/>
    <s v="GENERAL MEDICAL AND SURGICAL HOSPITALS"/>
    <x v="2"/>
    <x v="906"/>
    <n v="0"/>
    <s v="Central"/>
  </r>
  <r>
    <n v="172154166"/>
    <s v="THEDACARE MEDICAL CENTER SHAWANO INC"/>
    <s v="100 COUNTRY ROAD B"/>
    <s v="SHAWANO"/>
    <s v="WI"/>
    <n v="54166"/>
    <s v="SHAWANO"/>
    <n v="55115"/>
    <s v="GENERAL MEDICAL AND SURGICAL HOSPITALS"/>
    <x v="2"/>
    <x v="907"/>
    <n v="0"/>
    <s v="Central"/>
  </r>
  <r>
    <n v="6154241"/>
    <s v="AURORA MED CTR MANITOWOC CTY"/>
    <s v="5000 MEMORIAL DR"/>
    <s v="TWO RIVERS"/>
    <s v="WI"/>
    <n v="54241"/>
    <s v="MANITOWOC"/>
    <n v="55071"/>
    <s v="GENERAL MEDICAL AND SURGICAL HOSPITALS"/>
    <x v="2"/>
    <x v="908"/>
    <n v="0"/>
    <s v="Central"/>
  </r>
  <r>
    <n v="654301"/>
    <s v="BELLIN PSYCHIATRIC CTR"/>
    <s v="301 E ST JOSEPH ST"/>
    <s v="GREEN BAY"/>
    <s v="WI"/>
    <n v="54301"/>
    <s v="BROWN"/>
    <n v="55009"/>
    <s v="PSYCHIATRIC AND SUBSTANCE ABUSE HOSPITALS"/>
    <x v="2"/>
    <x v="909"/>
    <n v="0"/>
    <s v="Central"/>
  </r>
  <r>
    <n v="2354303"/>
    <s v="ST MARYS HSPTL MED CTR"/>
    <s v="1726 SHAWANO AVE"/>
    <s v="GREEN BAY"/>
    <s v="WI"/>
    <n v="54303"/>
    <s v="BROWN"/>
    <n v="55009"/>
    <s v="GENERAL MEDICAL AND SURGICAL HOSPITALS"/>
    <x v="2"/>
    <x v="910"/>
    <n v="0"/>
    <s v="Central"/>
  </r>
  <r>
    <n v="2254303"/>
    <s v="LIBERTAS GREEN BAY"/>
    <s v="1701 DOUSMAN ST"/>
    <s v="GREEN BAY"/>
    <s v="WI"/>
    <n v="54303"/>
    <s v="BROWN"/>
    <n v="55009"/>
    <s v="GENERAL MEDICAL AND SURGICAL HOSPITALS"/>
    <x v="2"/>
    <x v="911"/>
    <n v="0"/>
    <s v="Central"/>
  </r>
  <r>
    <n v="754301"/>
    <s v="ST VINCENT HSPTL"/>
    <s v="835 S VAN BUREN ST"/>
    <s v="GREEN BAY"/>
    <s v="WI"/>
    <n v="54301"/>
    <s v="BROWN"/>
    <n v="55009"/>
    <s v="GENERAL MEDICAL AND SURGICAL HOSPITALS"/>
    <x v="2"/>
    <x v="912"/>
    <n v="0"/>
    <s v="Central"/>
  </r>
  <r>
    <n v="554305"/>
    <s v="BELLIN MEMORIAL HSPTL"/>
    <s v="744 S WEBSTER AVE"/>
    <s v="GREEN BAY"/>
    <s v="WI"/>
    <n v="54305"/>
    <s v="BROWN"/>
    <n v="55009"/>
    <s v="GENERAL MEDICAL AND SURGICAL HOSPITALS"/>
    <x v="2"/>
    <x v="913"/>
    <n v="0"/>
    <s v="Central"/>
  </r>
  <r>
    <n v="454311"/>
    <s v="AURORA BAYCARE MED CTR"/>
    <s v="2845 GREENBRIER RD, PO BOX 8900"/>
    <s v="GREEN BAY"/>
    <s v="WI"/>
    <n v="54311"/>
    <s v="BROWN"/>
    <n v="55009"/>
    <s v="GENERAL MEDICAL AND SURGICAL HOSPITALS"/>
    <x v="2"/>
    <x v="914"/>
    <n v="0"/>
    <s v="Central"/>
  </r>
  <r>
    <n v="167854311"/>
    <s v="WILLOW CREEK BEHAVIORAL HEALTH"/>
    <s v="1351 ONTARIO RD"/>
    <s v="GREEN BAY"/>
    <s v="WI"/>
    <n v="54311"/>
    <s v="BROWN"/>
    <n v="55009"/>
    <s v="PSYCHIATRIC AND SUBSTANCE ABUSE HOSPITALS"/>
    <x v="0"/>
    <x v="915"/>
    <n v="0"/>
    <s v="Central"/>
  </r>
  <r>
    <n v="1654806"/>
    <s v="MEMORIAL MEDICAL CENTER - ASHLAND"/>
    <s v="1615 MAPLE LN"/>
    <s v="ASHLAND"/>
    <s v="WI"/>
    <n v="54806"/>
    <s v="ASHLAND"/>
    <n v="55003"/>
    <s v="GENERAL MEDICAL AND SURGICAL HOSPITALS"/>
    <x v="2"/>
    <x v="916"/>
    <n v="0"/>
    <s v="Central"/>
  </r>
  <r>
    <n v="13648867"/>
    <s v="MEMORIAL HEALTHCARE"/>
    <s v="826 WEST KING STREET"/>
    <s v="OWOSSO"/>
    <s v="MI"/>
    <n v="48867"/>
    <s v="SHIAWASSEE"/>
    <n v="26155"/>
    <s v="GENERAL MEDICAL AND SURGICAL HOSPITALS"/>
    <x v="2"/>
    <x v="917"/>
    <n v="405816.83619"/>
    <s v="Northeast"/>
  </r>
  <r>
    <n v="9848033"/>
    <s v="STRAITH HOSPITAL FOR SPECIAL SURGERY"/>
    <s v="23901 LAHSER"/>
    <s v="SOUTHFIELD"/>
    <s v="MI"/>
    <n v="48033"/>
    <s v="OAKLAND"/>
    <n v="26125"/>
    <s v="GENERAL MEDICAL AND SURGICAL HOSPITALS"/>
    <x v="2"/>
    <x v="918"/>
    <n v="403777.63685000007"/>
    <s v="Northeast"/>
  </r>
  <r>
    <n v="16548235"/>
    <s v="SELECT SPECIALTY HOSPITAL - NORTHWEST DETROIT"/>
    <s v="6071 WEST OUTER DRIVE, 7TH FLOOR"/>
    <s v="DETROIT"/>
    <s v="MI"/>
    <n v="48235"/>
    <s v="WAYNE"/>
    <n v="26163"/>
    <s v="SPECIALTY (EXCEPT PSYCHIATRIC AND SUBSTANCE ABUSE) HOSPITALS"/>
    <x v="0"/>
    <x v="919"/>
    <n v="403592.85681999999"/>
    <s v="Northeast"/>
  </r>
  <r>
    <n v="14848235"/>
    <s v="SINAI-GRACE HOSPITAL"/>
    <s v="6071 W OUTER DRIVE"/>
    <s v="DETROIT"/>
    <s v="MI"/>
    <n v="48235"/>
    <s v="WAYNE"/>
    <n v="26163"/>
    <s v="GENERAL MEDICAL AND SURGICAL HOSPITALS"/>
    <x v="2"/>
    <x v="920"/>
    <n v="403581.10930999991"/>
    <s v="Northeast"/>
  </r>
  <r>
    <n v="14948202"/>
    <s v="HENRY FORD HOSPITAL"/>
    <s v="2799 W GRAND BLVD"/>
    <s v="DETROIT"/>
    <s v="MI"/>
    <n v="48202"/>
    <s v="WAYNE"/>
    <n v="26163"/>
    <s v="GENERAL MEDICAL AND SURGICAL HOSPITALS"/>
    <x v="2"/>
    <x v="921"/>
    <n v="403273.18078999995"/>
    <s v="Northeast"/>
  </r>
  <r>
    <n v="10848075"/>
    <s v="OAKLAND REGIONAL HOSPITAL"/>
    <s v="22401 FOSTER WINTER DRIVE"/>
    <s v="SOUTHFIELD"/>
    <s v="MI"/>
    <n v="48075"/>
    <s v="OAKLAND"/>
    <n v="26125"/>
    <s v="GENERAL MEDICAL AND SURGICAL HOSPITALS"/>
    <x v="0"/>
    <x v="922"/>
    <n v="403237.95056999999"/>
    <s v="Northeast"/>
  </r>
  <r>
    <n v="18148201"/>
    <s v="VIBRA HOSPITAL OF SOUTHEASTERN MICHIGAN-DMC CAMPUS"/>
    <s v="261 MACK AVENUE, 7TH FLOOR"/>
    <s v="DETROIT"/>
    <s v="MI"/>
    <n v="48201"/>
    <s v="WAYNE"/>
    <n v="26163"/>
    <s v="SPECIALTY (EXCEPT PSYCHIATRIC AND SUBSTANCE ABUSE) HOSPITALS"/>
    <x v="0"/>
    <x v="923"/>
    <n v="403229.26298000012"/>
    <s v="Northeast"/>
  </r>
  <r>
    <n v="16848201"/>
    <s v="REHABILITATION INSTITUTE OF MICHIGAN"/>
    <s v="261 MACK BLVD"/>
    <s v="DETROIT"/>
    <s v="MI"/>
    <n v="48201"/>
    <s v="WAYNE"/>
    <n v="26163"/>
    <s v="REHABILITATION HOSPITALS (EXCEPT ALCOHOLISM, DRUG ADDICTION)"/>
    <x v="0"/>
    <x v="924"/>
    <n v="403219.82969000004"/>
    <s v="Northeast"/>
  </r>
  <r>
    <n v="16048201"/>
    <s v="HUTZEL WOMEN'S HOSPITAL"/>
    <s v="3980 JOHN R"/>
    <s v="DETROIT"/>
    <s v="MI"/>
    <n v="48201"/>
    <s v="WAYNE"/>
    <n v="26163"/>
    <s v="GENERAL MEDICAL AND SURGICAL HOSPITALS"/>
    <x v="0"/>
    <x v="925"/>
    <n v="403201.17748000007"/>
    <s v="Northeast"/>
  </r>
  <r>
    <n v="5648858"/>
    <s v="MCLAREN CENTRAL MICHIGAN"/>
    <s v="1221 SOUTH DRIVE"/>
    <s v="MOUNT PLEASANT"/>
    <s v="MI"/>
    <n v="48858"/>
    <s v="ISABELLA"/>
    <n v="26073"/>
    <s v="GENERAL MEDICAL AND SURGICAL HOSPITALS"/>
    <x v="2"/>
    <x v="926"/>
    <n v="403198.37176000013"/>
    <s v="Northeast"/>
  </r>
  <r>
    <n v="15148201"/>
    <s v="HARPER UNIVERSITY HOSPITAL"/>
    <s v="3990 JOHN R STREET"/>
    <s v="DETROIT"/>
    <s v="MI"/>
    <n v="48201"/>
    <s v="WAYNE"/>
    <n v="26163"/>
    <s v="GENERAL MEDICAL AND SURGICAL HOSPITALS"/>
    <x v="3"/>
    <x v="927"/>
    <n v="403197.42627000005"/>
    <s v="Northeast"/>
  </r>
  <r>
    <n v="4848801"/>
    <s v="MIDMICHIGAN MEDICAL CENTER-GRATIOT"/>
    <s v="300 E WARWICK DR"/>
    <s v="ALMA"/>
    <s v="MI"/>
    <n v="48801"/>
    <s v="GRATIOT"/>
    <n v="26057"/>
    <s v="GENERAL MEDICAL AND SURGICAL HOSPITALS"/>
    <x v="2"/>
    <x v="928"/>
    <n v="405304.13418000005"/>
    <s v="Northeast"/>
  </r>
  <r>
    <n v="4249801"/>
    <s v="DICKINSON COUNTY MEMORIAL HOSPITAL"/>
    <s v="1721 S STEPHENSON AVE"/>
    <s v="IRON MOUNTAIN"/>
    <s v="MI"/>
    <n v="49801"/>
    <s v="DICKINSON"/>
    <n v="26043"/>
    <s v="GENERAL MEDICAL AND SURGICAL HOSPITALS"/>
    <x v="2"/>
    <x v="929"/>
    <n v="405112.92635000002"/>
    <s v="Northeast"/>
  </r>
  <r>
    <n v="2054311"/>
    <s v="BROWN CTY COMMUNITY TREATMENT CENTER"/>
    <s v="3150 GERSHWIN DRIVE"/>
    <s v="GREEN BAY"/>
    <s v="WI"/>
    <n v="54311"/>
    <s v="BROWN"/>
    <n v="55009"/>
    <s v="PSYCHIATRIC AND SUBSTANCE ABUSE HOSPITALS"/>
    <x v="1"/>
    <x v="930"/>
    <n v="0"/>
    <s v="Central"/>
  </r>
  <r>
    <n v="9254501"/>
    <s v="ASCENSION ST MARYS HOSPITAL"/>
    <s v="2251 NORTH SHORE DR"/>
    <s v="RHINELANDER"/>
    <s v="WI"/>
    <n v="54501"/>
    <s v="ONEIDA"/>
    <n v="55085"/>
    <s v="GENERAL MEDICAL AND SURGICAL HOSPITALS"/>
    <x v="2"/>
    <x v="931"/>
    <n v="0"/>
    <s v="Central"/>
  </r>
  <r>
    <n v="9154568"/>
    <s v="HOWARD YOUNG MED CTR"/>
    <s v="240 MAPLE ST, PO BOX 470"/>
    <s v="WOODRUFF"/>
    <s v="WI"/>
    <n v="54568"/>
    <s v="ONEIDA"/>
    <n v="55085"/>
    <s v="GENERAL MEDICAL AND SURGICAL HOSPITALS"/>
    <x v="2"/>
    <x v="932"/>
    <n v="0"/>
    <s v="Central"/>
  </r>
  <r>
    <n v="150654154"/>
    <s v="HSHS ST CLARE MEMORIAL HOSPITAL"/>
    <s v="855 S MAIN ST"/>
    <s v="OCONTO FALLS"/>
    <s v="WI"/>
    <n v="54154"/>
    <s v="OCONTO"/>
    <n v="55083"/>
    <s v="GENERAL MEDICAL AND SURGICAL HOSPITALS"/>
    <x v="2"/>
    <x v="933"/>
    <n v="0"/>
    <s v="Central"/>
  </r>
  <r>
    <n v="9054153"/>
    <s v="BELLIN HEALTH OCONTO HOSPITAL"/>
    <s v="820 ARBUTUS AVE, PO BOX 357"/>
    <s v="OCONTO"/>
    <s v="WI"/>
    <n v="54153"/>
    <s v="OCONTO"/>
    <n v="55083"/>
    <s v="GENERAL MEDICAL AND SURGICAL HOSPITALS"/>
    <x v="2"/>
    <x v="934"/>
    <n v="0"/>
    <s v="Central"/>
  </r>
  <r>
    <n v="13054521"/>
    <s v="ASCENSION EAGLE RIVER MEM HSPTL"/>
    <s v="201 HOSPITAL RD"/>
    <s v="EAGLE RIVER"/>
    <s v="WI"/>
    <n v="54521"/>
    <s v="VILAS"/>
    <n v="55125"/>
    <s v="GENERAL MEDICAL AND SURGICAL HOSPITALS"/>
    <x v="2"/>
    <x v="935"/>
    <n v="0"/>
    <s v="Central"/>
  </r>
  <r>
    <n v="2154235"/>
    <s v="DOOR COUNTY MEDICAL CENTER"/>
    <s v="323 SOUTH 18TH AVENUE"/>
    <s v="STURGEON BAY"/>
    <s v="WI"/>
    <n v="54235"/>
    <s v="DOOR"/>
    <n v="55029"/>
    <s v="GENERAL MEDICAL AND SURGICAL HOSPITALS"/>
    <x v="2"/>
    <x v="936"/>
    <n v="0"/>
    <s v="Central"/>
  </r>
  <r>
    <n v="6454143"/>
    <s v="AURORA MEDICAL CENTER BAY AREA"/>
    <s v="3003 UNIVERSITY DR"/>
    <s v="MARINETTE"/>
    <s v="WI"/>
    <n v="54143"/>
    <s v="MARINETTE"/>
    <n v="55075"/>
    <s v="GENERAL MEDICAL AND SURGICAL HOSPITALS"/>
    <x v="2"/>
    <x v="937"/>
    <n v="0"/>
    <s v="Central"/>
  </r>
  <r>
    <n v="12555604"/>
    <s v="NORTH SHORE HEALTH"/>
    <s v="515 - 5TH AVE W"/>
    <s v="GRAND MARAIS"/>
    <s v="MN"/>
    <n v="55604"/>
    <s v="COOK"/>
    <n v="27031"/>
    <s v="GENERAL MEDICAL AND SURGICAL HOSPITALS"/>
    <x v="1"/>
    <x v="938"/>
    <n v="399032.01399000001"/>
    <s v="Central"/>
  </r>
  <r>
    <n v="8671220"/>
    <s v="CYPRESS GROVE BEHAVIORAL HEALTH LLC"/>
    <s v="4673 EUGENE WARE BLVD"/>
    <s v="BASTROP"/>
    <s v="LA"/>
    <n v="71220"/>
    <s v="MOREHOUSE"/>
    <n v="22067"/>
    <s v="PSYCHIATRIC AND SUBSTANCE ABUSE HOSPITALS"/>
    <x v="0"/>
    <x v="939"/>
    <n v="636876.46344999992"/>
    <s v="Southeast"/>
  </r>
  <r>
    <n v="4139475"/>
    <s v="SOUTH MS STATE HOSPITAL"/>
    <s v="823 HIGHWAY 589"/>
    <s v="PURVIS"/>
    <s v="MS"/>
    <n v="39475"/>
    <s v="LAMAR"/>
    <n v="28073"/>
    <s v="PSYCHIATRIC AND SUBSTANCE ABUSE HOSPITALS"/>
    <x v="1"/>
    <x v="940"/>
    <n v="630036.46210999996"/>
    <s v="Southeast"/>
  </r>
  <r>
    <n v="6271254"/>
    <s v="EAST CARROLL PARISH HOSPITAL"/>
    <s v="336 N HOOD ST"/>
    <s v="LAKE PROVIDENCE"/>
    <s v="LA"/>
    <n v="71254"/>
    <s v="EAST CARROLL"/>
    <n v="22035"/>
    <s v="GENERAL MEDICAL AND SURGICAL HOSPITALS"/>
    <x v="1"/>
    <x v="941"/>
    <n v="627907.29055999999"/>
    <s v="Southeast"/>
  </r>
  <r>
    <n v="9439193"/>
    <s v="MS STATE HOSPITAL"/>
    <s v="3550 HIGHWAY 468 WEST"/>
    <s v="WHITFIELD"/>
    <s v="MS"/>
    <n v="39193"/>
    <s v="RANKIN"/>
    <n v="28121"/>
    <s v="GENERAL MEDICAL AND SURGICAL HOSPITALS"/>
    <x v="1"/>
    <x v="942"/>
    <n v="623134.88256000006"/>
    <s v="Southeast"/>
  </r>
  <r>
    <n v="5339042"/>
    <s v="RANKIN PLASTIC &amp; COSMETIC HEALTH "/>
    <s v="350 CROSSGATES BOULEVARD"/>
    <s v="BRANDON"/>
    <s v="MS"/>
    <n v="39042"/>
    <s v="RANKIN"/>
    <n v="28121"/>
    <s v="GENERAL MEDICAL AND SURGICAL HOSPITALS"/>
    <x v="0"/>
    <x v="943"/>
    <n v="622162.6213"/>
    <s v="Southeast"/>
  </r>
  <r>
    <n v="82032514"/>
    <s v="WEST FLORIDA SENIOR REHABILITATION INSTITUTE"/>
    <s v="8391 N DAVIS HWY"/>
    <s v="PENSACOLA"/>
    <s v="FL"/>
    <n v="32514"/>
    <s v="ESCAMBIA"/>
    <n v="12033"/>
    <s v="REHABILITATION HOSPITALS (EXCEPT ALCOHOLISM, DRUG ADDICTION)"/>
    <x v="0"/>
    <x v="944"/>
    <n v="613884.20598000009"/>
    <s v="Southeast"/>
  </r>
  <r>
    <n v="82032513"/>
    <s v="WEST FLORIDA PLASTICS &amp; COSMETIC SURGERY"/>
    <s v="8391 N DAVIS HWY"/>
    <s v="PENSACOLA"/>
    <s v="FL"/>
    <n v="32514"/>
    <s v="ESCAMBIA"/>
    <n v="12033"/>
    <s v="GENERAL MEDICAL AND SURGICAL HOSPITALS"/>
    <x v="0"/>
    <x v="945"/>
    <n v="613884.20598000009"/>
    <s v="Southeast"/>
  </r>
  <r>
    <n v="80132535"/>
    <s v="COSMETIC SURGERY MEDICAL CENTER"/>
    <s v="501 CHURCH ST"/>
    <s v="CENTURY"/>
    <s v="FL"/>
    <n v="32535"/>
    <s v="ESCAMBIA"/>
    <n v="12033"/>
    <s v="GENERAL MEDICAL AND SURGICAL HOSPITALS"/>
    <x v="0"/>
    <x v="946"/>
    <n v="608456.65602999995"/>
    <s v="Southeast"/>
  </r>
  <r>
    <n v="4439303"/>
    <s v="ALLIANCE HEALTH SYSTEM"/>
    <s v="5000 HIGHWAY 39 NORTH"/>
    <s v="MERIDIAN"/>
    <s v="MS"/>
    <n v="39303"/>
    <s v="LAUDERDALE"/>
    <n v="28075"/>
    <s v="GENERAL MEDICAL AND SURGICAL HOSPITALS"/>
    <x v="0"/>
    <x v="947"/>
    <n v="605420.82182000007"/>
    <s v="Southeast"/>
  </r>
  <r>
    <n v="82633607"/>
    <s v="FLORIDA PLASTIC / COSMETIC CLINIC"/>
    <s v="3030 W DR ML KING JR BLVD"/>
    <s v="TAMPA"/>
    <s v="FL"/>
    <n v="33607"/>
    <s v="HILLSBOROUGH"/>
    <n v="12057"/>
    <s v="GENERAL MEDICAL AND SURGICAL HOSPITALS"/>
    <x v="0"/>
    <x v="948"/>
    <n v="593650.90842999995"/>
    <s v="Southeast"/>
  </r>
  <r>
    <n v="82633605"/>
    <s v="ST JOSEPH'S WOMEN'S HILLS"/>
    <s v="3030 W DR ML KING JR BLVD"/>
    <s v="TAMPA"/>
    <s v="FL"/>
    <n v="33607"/>
    <s v="HILLSBOROUGH"/>
    <n v="12057"/>
    <s v="GENERAL MEDICAL AND SURGICAL HOSPITALS"/>
    <x v="0"/>
    <x v="949"/>
    <n v="593650.90842999995"/>
    <s v="Southeast"/>
  </r>
  <r>
    <n v="7233484"/>
    <s v="DELRAY CHILD TRAUMA SURGERY CENTER"/>
    <s v="5352 LINTON BLVD"/>
    <s v="DELRAY BEACH"/>
    <s v="FL"/>
    <n v="33484"/>
    <s v="PALM BEACH"/>
    <n v="12099"/>
    <s v="CHILDREN'S HOSPITALS, GENERAL"/>
    <x v="0"/>
    <x v="950"/>
    <n v="586645.38436000014"/>
    <s v="Southeast"/>
  </r>
  <r>
    <n v="7233489"/>
    <s v="PALM MEDICAL CENTER"/>
    <s v="5352 LINTON BLVD"/>
    <s v="DELRAY BEACH"/>
    <s v="FL"/>
    <n v="33484"/>
    <s v="PALM BEACH"/>
    <n v="12099"/>
    <s v="CHILDREN'S HOSPITALS, GENERAL"/>
    <x v="0"/>
    <x v="951"/>
    <n v="586645.38436000014"/>
    <s v="Southeast"/>
  </r>
  <r>
    <n v="31233525"/>
    <s v="ADVENT HEALTH DADE CITY"/>
    <s v="13100 FORT KING RD"/>
    <s v="DADE CITY"/>
    <s v="FL"/>
    <n v="33525"/>
    <s v="PASCO"/>
    <n v="12101"/>
    <s v="GENERAL MEDICAL AND SURGICAL HOSPITALS"/>
    <x v="0"/>
    <x v="952"/>
    <n v="585762.71020000009"/>
    <s v="Southeast"/>
  </r>
  <r>
    <n v="31233528"/>
    <s v="ADVENT HEALTH PASCO CTY"/>
    <s v="13100 FORT KING RD"/>
    <s v="DADE CITY"/>
    <s v="FL"/>
    <n v="33525"/>
    <s v="PASCO"/>
    <n v="12101"/>
    <s v="GENERAL MEDICAL AND SURGICAL HOSPITALS"/>
    <x v="0"/>
    <x v="952"/>
    <n v="585762.71020000009"/>
    <s v="Southeast"/>
  </r>
  <r>
    <n v="3333435"/>
    <s v="BETHESDA HOSPITAL EAST"/>
    <s v="2815 S SEACREST BLVD"/>
    <s v="BOYNTON BEACH"/>
    <s v="FL"/>
    <n v="33435"/>
    <s v="PALM BEACH"/>
    <n v="12099"/>
    <s v="GENERAL MEDICAL AND SURGICAL HOSPITALS"/>
    <x v="0"/>
    <x v="953"/>
    <n v="585164.42947000009"/>
    <s v="Southeast"/>
  </r>
  <r>
    <n v="7039730"/>
    <s v="MONROE REGIONAL HOSPITAL"/>
    <s v="400 SOUTH CHESTNUT STREET"/>
    <s v="ABERDEEN"/>
    <s v="MS"/>
    <n v="39730"/>
    <s v="MONROE"/>
    <n v="28095"/>
    <s v="GENERAL MEDICAL AND SURGICAL HOSPITALS"/>
    <x v="0"/>
    <x v="954"/>
    <n v="585157.25322999991"/>
    <s v="Southeast"/>
  </r>
  <r>
    <n v="14133401"/>
    <s v="GOOD SAMARITAN MEDICAL CENTER"/>
    <s v="1309 N FLAGLER DR"/>
    <s v="WEST PALM BEACH"/>
    <s v="FL"/>
    <n v="33401"/>
    <s v="PALM BEACH"/>
    <n v="12099"/>
    <s v="GENERAL MEDICAL AND SURGICAL HOSPITALS"/>
    <x v="0"/>
    <x v="955"/>
    <n v="582212.11676"/>
    <s v="Southeast"/>
  </r>
  <r>
    <n v="6833407"/>
    <s v="JFK MEDICAL CENTER NORTH CAMPUS"/>
    <s v="2201 45TH ST"/>
    <s v="WEST PALM BEACH"/>
    <s v="FL"/>
    <n v="33407"/>
    <s v="PALM BEACH"/>
    <n v="12099"/>
    <s v="GENERAL MEDICAL AND SURGICAL HOSPITALS"/>
    <x v="0"/>
    <x v="956"/>
    <n v="582165.7405800001"/>
    <s v="Southeast"/>
  </r>
  <r>
    <n v="36034758"/>
    <s v="POINCIANA MEDICAL CENTER"/>
    <s v="325 CYPRESS PKWY"/>
    <s v="KISSIMMEE"/>
    <s v="FL"/>
    <n v="34758"/>
    <s v="OSCEOLA"/>
    <n v="12097"/>
    <s v="GENERAL MEDICAL AND SURGICAL HOSPITALS"/>
    <x v="0"/>
    <x v="957"/>
    <n v="580270.37791000004"/>
    <s v="Southeast"/>
  </r>
  <r>
    <n v="36034755"/>
    <s v="POINCIANA MEDICAL OSCEOLA CENTER"/>
    <s v="325 CYPRESS PKWY"/>
    <s v="KISSIMMEE"/>
    <s v="FL"/>
    <n v="34758"/>
    <s v="OSCEOLA"/>
    <n v="12097"/>
    <s v="GENERAL MEDICAL AND SURGICAL HOSPITALS"/>
    <x v="0"/>
    <x v="957"/>
    <n v="580270.37791000004"/>
    <s v="Southeast"/>
  </r>
  <r>
    <n v="36634997"/>
    <s v="COMPASSION HEALTH HOSPITAL"/>
    <s v="5850 SE COMMUNITY DR"/>
    <s v="STUART"/>
    <s v="FL"/>
    <n v="34997"/>
    <s v="MARTIN"/>
    <n v="12085"/>
    <s v="GENERAL MEDICAL AND SURGICAL HOSPITALS"/>
    <x v="0"/>
    <x v="958"/>
    <n v="579017.00416000013"/>
    <s v="Southeast"/>
  </r>
  <r>
    <n v="36634998"/>
    <s v="ENCOMPASS GERIATRIC CENTER"/>
    <s v="5850 SE COMMUNITY DR"/>
    <s v="STUART"/>
    <s v="FL"/>
    <n v="34997"/>
    <s v="MARTIN"/>
    <n v="12085"/>
    <s v="GENERAL MEDICAL AND SURGICAL HOSPITALS"/>
    <x v="0"/>
    <x v="959"/>
    <n v="579017.00416000013"/>
    <s v="Southeast"/>
  </r>
  <r>
    <n v="38334769"/>
    <s v="FLORIDA ELDER CARE MEDICAL CENTER"/>
    <s v="2906 17TH ST"/>
    <s v="SAINT CLOUD"/>
    <s v="FL"/>
    <n v="34769"/>
    <s v="OSCEOLA"/>
    <n v="12097"/>
    <s v="GENERAL MEDICAL AND SURGICAL HOSPITALS"/>
    <x v="0"/>
    <x v="960"/>
    <n v="577086.31879000016"/>
    <s v="Southeast"/>
  </r>
  <r>
    <n v="5932821"/>
    <s v="CENTRAL FLORIDA BEHAVIORAL HOSPITAL"/>
    <s v="6601 CENTRAL FLORIDA PKWY"/>
    <s v="ORLANDO"/>
    <s v="FL"/>
    <n v="32821"/>
    <s v="ORANGE"/>
    <n v="12095"/>
    <s v="GENERAL MEDICAL AND SURGICAL HOSPITALS"/>
    <x v="0"/>
    <x v="961"/>
    <n v="576850.13362999994"/>
    <s v="Southeast"/>
  </r>
  <r>
    <n v="15534761"/>
    <s v="HEALTH CENTRAL"/>
    <s v="10000 W COLONIAL DR"/>
    <s v="OCOEE"/>
    <s v="FL"/>
    <n v="34761"/>
    <s v="ORANGE"/>
    <n v="12095"/>
    <s v="GENERAL MEDICAL AND SURGICAL HOSPITALS"/>
    <x v="1"/>
    <x v="962"/>
    <n v="575716.55246000004"/>
    <s v="Southeast"/>
  </r>
  <r>
    <n v="36334471"/>
    <s v="ENCOMPASS HEALTH REHABILITATION HOSPITAL OF OCALA"/>
    <s v="2275 SW 22ND LANE"/>
    <s v="OCALA"/>
    <s v="FL"/>
    <n v="34471"/>
    <s v="MARION"/>
    <n v="12083"/>
    <s v="REHABILITATION HOSPITALS (EXCEPT ALCOHOLISM, DRUG ADDICTION)"/>
    <x v="2"/>
    <x v="963"/>
    <n v="574949.40262000007"/>
    <s v="Southeast"/>
  </r>
  <r>
    <n v="36334472"/>
    <s v="ENCOMPASS HEALTH REHABILITATION HOSPITAL MARION CTY"/>
    <s v="2275 SW 22ND LANE"/>
    <s v="OCALA"/>
    <s v="FL"/>
    <n v="34471"/>
    <s v="MARION"/>
    <n v="12083"/>
    <s v="REHABILITATION HOSPITALS (EXCEPT ALCOHOLISM, DRUG ADDICTION)"/>
    <x v="2"/>
    <x v="963"/>
    <n v="574949.40262000007"/>
    <s v="Southeast"/>
  </r>
  <r>
    <n v="81632806"/>
    <s v="WINNIE PALMER HOSPITAL FOR WOMEN &amp; BABIES"/>
    <s v="83 W MILLER ST"/>
    <s v="ORLANDO"/>
    <s v="FL"/>
    <n v="32806"/>
    <s v="ORANGE"/>
    <n v="12095"/>
    <s v="GENERAL MEDICAL AND SURGICAL HOSPITALS"/>
    <x v="0"/>
    <x v="964"/>
    <n v="574384.26016000006"/>
    <s v="Southeast"/>
  </r>
  <r>
    <n v="81632805"/>
    <s v="WINNIE PALMER HOSPITAL ORANGE"/>
    <s v="83 W MILLER ST"/>
    <s v="ORLANDO"/>
    <s v="FL"/>
    <n v="32806"/>
    <s v="ORANGE"/>
    <n v="12095"/>
    <s v="GENERAL MEDICAL AND SURGICAL HOSPITALS"/>
    <x v="2"/>
    <x v="964"/>
    <n v="574384.26016000006"/>
    <s v="Southeast"/>
  </r>
  <r>
    <n v="34232803"/>
    <s v="SELECT SPECIALTY HOSPITAL - ORLANDO NORTH"/>
    <s v="2250 BEDFORD RD"/>
    <s v="ORLANDO"/>
    <s v="FL"/>
    <n v="32803"/>
    <s v="ORANGE"/>
    <n v="12095"/>
    <s v="GENERAL MEDICAL AND SURGICAL HOSPITALS"/>
    <x v="2"/>
    <x v="965"/>
    <n v="573679.53420000011"/>
    <s v="Southeast"/>
  </r>
  <r>
    <n v="10232803"/>
    <s v="ADVENTHEALTH ORLANDO"/>
    <s v="601 E ROLLINS ST"/>
    <s v="ORLANDO"/>
    <s v="FL"/>
    <n v="32803"/>
    <s v="ORANGE"/>
    <n v="12095"/>
    <s v="GENERAL MEDICAL AND SURGICAL HOSPITALS"/>
    <x v="0"/>
    <x v="966"/>
    <n v="573647.73378000001"/>
    <s v="Southeast"/>
  </r>
  <r>
    <n v="11832822"/>
    <s v="ADVENTHEALTH EAST ORLANDO"/>
    <s v="7727 LAKE UNDERHILL RD"/>
    <s v="ORLANDO"/>
    <s v="FL"/>
    <n v="32822"/>
    <s v="ORANGE"/>
    <n v="12095"/>
    <s v="GENERAL MEDICAL AND SURGICAL HOSPITALS"/>
    <x v="2"/>
    <x v="967"/>
    <n v="573099.45504000003"/>
    <s v="Southeast"/>
  </r>
  <r>
    <n v="23831825"/>
    <s v="STEWART WEBSTER HOSPITAL"/>
    <s v="580 ALSTON STREET"/>
    <s v="RICHLAND"/>
    <s v="GA"/>
    <n v="31825"/>
    <s v="STEWART"/>
    <n v="13259"/>
    <s v="HOSPITALS, SPECIALTY (EXCEPT PSYCHIATRIC, SUBSTANCE ABUSE)"/>
    <x v="1"/>
    <x v="968"/>
    <n v="564975.91151000001"/>
    <s v="Southeast"/>
  </r>
  <r>
    <n v="185631620"/>
    <s v="SOUTHWELL MEDICAL, A CAMPUS OF TRMC"/>
    <s v="260 MJ TAYLOR ROAD"/>
    <s v="ADEL"/>
    <s v="GA"/>
    <n v="31620"/>
    <s v="COOK"/>
    <n v="13075"/>
    <s v="GENERAL MEDICAL AND SURGICAL HOSPITALS"/>
    <x v="0"/>
    <x v="969"/>
    <n v="564028.38430000003"/>
    <s v="Southeast"/>
  </r>
  <r>
    <n v="81532026"/>
    <s v="UNION CORRECTIONAL INSTITUTE HOSPITAL"/>
    <s v="7819 NW 228TH ST"/>
    <s v="RAIFORD"/>
    <s v="FL"/>
    <n v="32026"/>
    <s v="UNION"/>
    <n v="12125"/>
    <s v="GENERAL MEDICAL AND SURGICAL HOSPITALS"/>
    <x v="2"/>
    <x v="970"/>
    <n v="563760.59137999988"/>
    <s v="Southeast"/>
  </r>
  <r>
    <n v="81532029"/>
    <s v="UNION CORRECTIONAL RAIFORD HOSPITAL"/>
    <s v="7819 NW 228TH ST"/>
    <s v="RAIFORD"/>
    <s v="FL"/>
    <n v="32026"/>
    <s v="UNION"/>
    <n v="12125"/>
    <s v="GENERAL MEDICAL AND SURGICAL HOSPITALS"/>
    <x v="0"/>
    <x v="970"/>
    <n v="563760.59137999988"/>
    <s v="Southeast"/>
  </r>
  <r>
    <n v="87531719"/>
    <s v="PHOEBE SUMTER MEDICAL CENTER"/>
    <s v="126 HIGHWAY 280 W"/>
    <s v="AMERICUS"/>
    <s v="GA"/>
    <n v="31719"/>
    <s v="SUMTER"/>
    <n v="13261"/>
    <s v="GENERAL MEDICAL AND SURGICAL HOSPITALS"/>
    <x v="0"/>
    <x v="971"/>
    <n v="560723.69167999993"/>
    <s v="Southeast"/>
  </r>
  <r>
    <n v="36232068"/>
    <s v="ASSENCION ST. VINCENT'S MEDICAL CENTER CLAY COUNTY"/>
    <s v="1670 ST. VINCENT'S WAY"/>
    <s v="MIDDLEBURG"/>
    <s v="FL"/>
    <n v="32068"/>
    <s v="CLAY"/>
    <n v="12019"/>
    <s v="GENERAL MEDICAL AND SURGICAL HOSPITALS"/>
    <x v="2"/>
    <x v="972"/>
    <n v="559203.53209000011"/>
    <s v="Southeast"/>
  </r>
  <r>
    <n v="36232069"/>
    <s v="ASSENCION ST. VINCENT'S MEDICAL CENTER MID CITY"/>
    <s v="1670 ST. VINCENT'S WAY"/>
    <s v="MIDDLEBURG"/>
    <s v="FL"/>
    <n v="32068"/>
    <s v="CLAY"/>
    <n v="12019"/>
    <s v="GENERAL MEDICAL AND SURGICAL HOSPITALS"/>
    <x v="0"/>
    <x v="972"/>
    <n v="559203.53209000011"/>
    <s v="Southeast"/>
  </r>
  <r>
    <n v="87931830"/>
    <s v="ROOSEVELT WARM SPRINGS LTAC HOSPITAL"/>
    <s v="6135 ROOSEVELT HIGHWAY"/>
    <s v="WARM SPRINGS"/>
    <s v="GA"/>
    <n v="31830"/>
    <s v="MERIWETHER"/>
    <n v="13199"/>
    <s v="SPECIALTY (EXCEPT PSYCHIATRIC AND SUBSTANCE ABUSE) HOSPITALS"/>
    <x v="0"/>
    <x v="973"/>
    <n v="554746.40064000001"/>
    <s v="Southeast"/>
  </r>
  <r>
    <n v="1931537"/>
    <s v="CHARLTON MEMORIAL HOSPITAL"/>
    <s v="2449 THIRD STREET"/>
    <s v="FOLKSTON"/>
    <s v="GA"/>
    <n v="31537"/>
    <s v="CHARLTON"/>
    <n v="13049"/>
    <s v="GENERAL MEDICAL AND SURGICAL HOSPITALS"/>
    <x v="1"/>
    <x v="974"/>
    <n v="551608.97692000004"/>
    <s v="Southeast"/>
  </r>
  <r>
    <n v="87130286"/>
    <s v="UPSON REGIONAL MEDICAL CENTER"/>
    <s v="801 W GORDON STREET"/>
    <s v="THOMASTON"/>
    <s v="GA"/>
    <n v="30286"/>
    <s v="UPSON"/>
    <n v="13293"/>
    <s v="GENERAL MEDICAL AND SURGICAL HOSPITALS"/>
    <x v="0"/>
    <x v="975"/>
    <n v="550807.54217000003"/>
    <s v="Southeast"/>
  </r>
  <r>
    <n v="90030265"/>
    <s v="SOUTHEASTERN REGIONAL MEDICAL CENTER"/>
    <s v="600 CELEBRATE LIFE PKWY"/>
    <s v="NEWNAN"/>
    <s v="GA"/>
    <n v="30265"/>
    <s v="COWETA"/>
    <n v="13077"/>
    <s v="GENERAL MEDICAL AND SURGICAL HOSPITALS"/>
    <x v="0"/>
    <x v="976"/>
    <n v="548869.27631999995"/>
    <s v="Southeast"/>
  </r>
  <r>
    <n v="86630165"/>
    <s v="KINDRED HOSPITAL ROME"/>
    <s v="320 TURNER MCCALL BOULEVARD"/>
    <s v="ROME"/>
    <s v="GA"/>
    <n v="30165"/>
    <s v="FLOYD"/>
    <n v="13115"/>
    <s v="SPECIALTY (EXCEPT PSYCHIATRIC AND SUBSTANCE ABUSE) HOSPITALS"/>
    <x v="0"/>
    <x v="977"/>
    <n v="541849.21647999994"/>
    <s v="Southeast"/>
  </r>
  <r>
    <n v="14130080"/>
    <s v="RIDGEVIEW INSTITUTE"/>
    <s v="3995 SOUTH COBB DRIVE SE"/>
    <s v="SMYRNA"/>
    <s v="GA"/>
    <n v="30080"/>
    <s v="COBB"/>
    <n v="13067"/>
    <s v="PSYCHIATRIC AND SUBSTANCE ABUSE HOSPITALS"/>
    <x v="2"/>
    <x v="978"/>
    <n v="539818.54726000002"/>
    <s v="Southeast"/>
  </r>
  <r>
    <n v="180830033"/>
    <s v="ATLANTA VA HEALTH MEDICAL CENTER"/>
    <s v="1670 CLAIRMONT ROAD"/>
    <s v="DECATUR"/>
    <s v="GA"/>
    <n v="30033"/>
    <s v="DEKALB"/>
    <n v="13089"/>
    <s v="GENERAL MEDICAL AND SURGICAL HOSPITALS"/>
    <x v="1"/>
    <x v="979"/>
    <n v="538327.71715000004"/>
    <s v="Southeast"/>
  </r>
  <r>
    <n v="189830346"/>
    <s v="VERITAS COLLABORATIVE GEORGIA"/>
    <s v="41 PERIMETER CENTER EAST"/>
    <s v="ATLANTA"/>
    <s v="GA"/>
    <n v="30346"/>
    <s v="DEKALB"/>
    <n v="13089"/>
    <s v="PSYCHIATRIC AND SUBSTANCE ABUSE HOSPITALS"/>
    <x v="0"/>
    <x v="980"/>
    <n v="536905.64020999998"/>
    <s v="Southeast"/>
  </r>
  <r>
    <n v="182330115"/>
    <s v="NORTHSIDE HOSPITAL - CHEROKEE"/>
    <s v="450 NORTHSIDE CHEROKEE BOULEVARD"/>
    <s v="CANTON"/>
    <s v="GA"/>
    <n v="30115"/>
    <s v="CHEROKEE"/>
    <n v="13057"/>
    <s v="GENERAL MEDICAL AND SURGICAL HOSPITALS"/>
    <x v="0"/>
    <x v="981"/>
    <n v="534311.61609999998"/>
    <s v="Southeast"/>
  </r>
  <r>
    <n v="10230143"/>
    <s v="PIEDMONT MOUNTAINSIDE HOSPITAL"/>
    <s v="1266 EAST CHURCH STREET"/>
    <s v="JASPER"/>
    <s v="GA"/>
    <n v="30143"/>
    <s v="PICKENS"/>
    <n v="13227"/>
    <s v="GENERAL MEDICAL AND SURGICAL HOSPITALS"/>
    <x v="2"/>
    <x v="982"/>
    <n v="530630.16199999989"/>
    <s v="Southeast"/>
  </r>
  <r>
    <n v="85531419"/>
    <s v="ST JOSEPH'S HOSPITAL - SAVANNAH"/>
    <s v="11705 MERCY BOULEVARD"/>
    <s v="SAVANNAH"/>
    <s v="GA"/>
    <n v="31419"/>
    <s v="CHATHAM"/>
    <n v="13051"/>
    <s v="GENERAL MEDICAL AND SURGICAL HOSPITALS"/>
    <x v="0"/>
    <x v="983"/>
    <n v="527268.56082999997"/>
    <s v="Southeast"/>
  </r>
  <r>
    <n v="15530606"/>
    <s v="ST MARYS HEALTH CARE SYSTEM"/>
    <s v="1230 BAXTER STREET"/>
    <s v="ATHENS"/>
    <s v="GA"/>
    <n v="30606"/>
    <s v="CLARKE"/>
    <n v="13059"/>
    <s v="GENERAL MEDICAL AND SURGICAL HOSPITALS"/>
    <x v="0"/>
    <x v="984"/>
    <n v="526291.28950000007"/>
    <s v="Southeast"/>
  </r>
  <r>
    <n v="14030606"/>
    <s v="PIEDMONT ATHENS REGIONAL MED CENTER"/>
    <s v="1199 PRINCE AVENUE"/>
    <s v="ATHENS"/>
    <s v="GA"/>
    <n v="30606"/>
    <s v="CLARKE"/>
    <n v="13059"/>
    <s v="GENERAL MEDICAL AND SURGICAL HOSPITALS"/>
    <x v="2"/>
    <x v="985"/>
    <n v="526021.10450999998"/>
    <s v="Southeast"/>
  </r>
  <r>
    <n v="331404"/>
    <s v="MEMORIAL HEALTH UNIV MED CEN, INC"/>
    <s v="4700 WATERS AVENUE"/>
    <s v="SAVANNAH"/>
    <s v="GA"/>
    <n v="31404"/>
    <s v="CHATHAM"/>
    <n v="13051"/>
    <s v="GENERAL MEDICAL AND SURGICAL HOSPITALS"/>
    <x v="0"/>
    <x v="986"/>
    <n v="525945.19271999993"/>
    <s v="Southeast"/>
  </r>
  <r>
    <n v="22830662"/>
    <s v="BROWN MEMORIAL CONVALESCENT CENTER"/>
    <s v="545 COOK STREET"/>
    <s v="ROYSTON"/>
    <s v="GA"/>
    <n v="30662"/>
    <s v="FRANKLIN"/>
    <n v="13119"/>
    <s v="EXTENDED CARE HOSPITALS (EXCEPT MENTAL, SUBSTANCE ABUSE)"/>
    <x v="0"/>
    <x v="987"/>
    <n v="518586.23400999996"/>
    <s v="Southeast"/>
  </r>
  <r>
    <n v="6929425"/>
    <s v="MUSC MEDICAL CENTER"/>
    <s v="169 ASHLEY AVE"/>
    <s v="CHARLESTON"/>
    <s v="SC"/>
    <n v="29425"/>
    <s v="CHARLESTON"/>
    <n v="45019"/>
    <s v="GENERAL MEDICAL AND SURGICAL HOSPITALS"/>
    <x v="1"/>
    <x v="988"/>
    <n v="503284.41451000003"/>
    <s v="Southeast"/>
  </r>
  <r>
    <n v="6929422"/>
    <s v="CHARLES MEDICAL CENTER"/>
    <s v="169 ASHLEY AVE"/>
    <s v="CHARLESTON"/>
    <s v="SC"/>
    <n v="29425"/>
    <s v="CHARLESTON"/>
    <n v="45019"/>
    <s v="GENERAL MEDICAL AND SURGICAL HOSPITALS"/>
    <x v="1"/>
    <x v="989"/>
    <n v="503284.41451000003"/>
    <s v="Southeast"/>
  </r>
  <r>
    <n v="148224211"/>
    <s v="JOHNSTON MEMORIAL HOSPITAL"/>
    <s v="16000 JOHNSTON MEMORIAL DRIVE"/>
    <s v="ABINGDON"/>
    <s v="VA"/>
    <n v="24211"/>
    <s v="WASHINGTON"/>
    <n v="51191"/>
    <s v="GENERAL MEDICAL AND SURGICAL HOSPITALS"/>
    <x v="2"/>
    <x v="990"/>
    <n v="471786.11089000013"/>
    <s v="Southeast"/>
  </r>
  <r>
    <n v="122939"/>
    <s v="AUGUSTA MEDICAL CENTER"/>
    <s v="78 MEDICAL CENTER DRIVE"/>
    <s v="FISHERSVILLE"/>
    <s v="VA"/>
    <n v="22939"/>
    <s v="AUGUSTA"/>
    <n v="51015"/>
    <s v="GENERAL MEDICAL AND SURGICAL HOSPITALS"/>
    <x v="2"/>
    <x v="991"/>
    <n v="419998.69504000002"/>
    <s v="Southeast"/>
  </r>
  <r>
    <n v="16"/>
    <s v="NAVAL MEDICAL CENTER PORTSMOUTH"/>
    <s v="620 JOHN PAUL JONES CIRCLE"/>
    <s v="PORTSMOUTH"/>
    <s v="VA"/>
    <n v="23708"/>
    <s v="PORTSMOUTH"/>
    <n v="51740"/>
    <s v="GENERAL MEDICAL AND SURGICAL HOSPITALS"/>
    <x v="1"/>
    <x v="992"/>
    <n v="407673.78977999993"/>
    <s v="Southeast"/>
  </r>
  <r>
    <n v="522835"/>
    <s v="PAGE MEMORIAL HOSPITAL"/>
    <s v="200 MEMORIAL DRIVE"/>
    <s v="LURAY"/>
    <s v="VA"/>
    <n v="22835"/>
    <s v="PAGE"/>
    <n v="51139"/>
    <s v="GENERAL MEDICAL AND SURGICAL HOSPITALS"/>
    <x v="2"/>
    <x v="993"/>
    <n v="406152.62925000006"/>
    <s v="Southeas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793230"/>
    <s v="CENTRAL VALLEY GENERAL HOSPITAL"/>
    <s v="1025 NORTH DOUTY STREET"/>
    <s v="HANFORD"/>
    <x v="0"/>
    <n v="93230"/>
    <s v="KINGS"/>
    <n v="6031"/>
    <s v="GENERAL MEDICAL AND SURGICAL HOSPITALS"/>
    <x v="0"/>
    <x v="0"/>
    <x v="0"/>
    <x v="0"/>
    <x v="0"/>
  </r>
  <r>
    <n v="53391362"/>
    <s v="LOS ROBLES HOSPITAL &amp; MEDICAL CENTER - EAST CAMPUS"/>
    <s v="150 VIA MERIDA"/>
    <s v="WESTLAKE VILAGE"/>
    <x v="0"/>
    <n v="91362"/>
    <s v="VENTURA"/>
    <n v="6111"/>
    <s v="GENERAL MEDICAL AND SURGICAL HOSPITALS"/>
    <x v="0"/>
    <x v="1"/>
    <x v="1"/>
    <x v="0"/>
    <x v="0"/>
  </r>
  <r>
    <n v="11190023"/>
    <s v="EAST LOS ANGELES DOCTORS HOSPITAL"/>
    <s v="4060 WHITTIER BOULEVARD"/>
    <s v="LOS ANGELES"/>
    <x v="0"/>
    <n v="90023"/>
    <s v="LOS ANGELES"/>
    <n v="6037"/>
    <s v="GENERAL MEDICAL AND SURGICAL HOSPITALS"/>
    <x v="0"/>
    <x v="2"/>
    <x v="2"/>
    <x v="0"/>
    <x v="0"/>
  </r>
  <r>
    <n v="17090028"/>
    <s v="SOUTHERN CALIFORNIA HOSPITAL AT HOLLYWOOD"/>
    <s v="6245 DE LONGPRE AVENUE"/>
    <s v="HOLLYWOOD"/>
    <x v="0"/>
    <n v="90028"/>
    <s v="LOS ANGELES"/>
    <n v="6037"/>
    <s v="GENERAL MEDICAL AND SURGICAL HOSPITALS"/>
    <x v="0"/>
    <x v="3"/>
    <x v="3"/>
    <x v="0"/>
    <x v="0"/>
  </r>
  <r>
    <n v="23691706"/>
    <s v="KINDRED HOSPITAL BALDWIN PARK"/>
    <s v="14148 FRANCISQUITO AVENUE"/>
    <s v="BALDWIN PARK"/>
    <x v="0"/>
    <n v="91706"/>
    <s v="LOS ANGELES"/>
    <n v="6037"/>
    <s v="GENERAL MEDICAL AND SURGICAL HOSPITALS"/>
    <x v="0"/>
    <x v="4"/>
    <x v="4"/>
    <x v="0"/>
    <x v="0"/>
  </r>
  <r>
    <n v="25190712"/>
    <s v="LAKEWOOD REGIONAL MEDICAL CENTER"/>
    <s v="3700 EAST SOUTH STREET"/>
    <s v="LAKEWOOD"/>
    <x v="0"/>
    <n v="90712"/>
    <s v="LOS ANGELES"/>
    <n v="6037"/>
    <s v="GENERAL MEDICAL AND SURGICAL HOSPITALS"/>
    <x v="0"/>
    <x v="5"/>
    <x v="5"/>
    <x v="0"/>
    <x v="0"/>
  </r>
  <r>
    <n v="30791016"/>
    <s v="MONROVIA MEMORIAL HOSPITAL"/>
    <s v="323 SOUTH HELIOTROPE AVENUE"/>
    <s v="MONROVIA"/>
    <x v="0"/>
    <n v="91016"/>
    <s v="LOS ANGELES"/>
    <n v="6037"/>
    <s v="GENERAL MEDICAL AND SURGICAL HOSPITALS"/>
    <x v="0"/>
    <x v="6"/>
    <x v="6"/>
    <x v="0"/>
    <x v="0"/>
  </r>
  <r>
    <n v="30891754"/>
    <s v="MONTEREY PARK HOSPITAL"/>
    <s v="900 SOUTH ATLANTIC BOULEVARD"/>
    <s v="MONTEREY PARK"/>
    <x v="0"/>
    <n v="91754"/>
    <s v="LOS ANGELES"/>
    <n v="6037"/>
    <s v="GENERAL MEDICAL AND SURGICAL HOSPITALS"/>
    <x v="0"/>
    <x v="7"/>
    <x v="7"/>
    <x v="0"/>
    <x v="0"/>
  </r>
  <r>
    <n v="47090505"/>
    <s v="STAR VIEW ADOLESCENT - P H F"/>
    <s v="4025 WEST 226 STREET"/>
    <s v="TORRANCE"/>
    <x v="0"/>
    <n v="90505"/>
    <s v="LOS ANGELES"/>
    <n v="6037"/>
    <s v="PSYCHIATRIC AND SUBSTANCE ABUSE HOSPITALS"/>
    <x v="0"/>
    <x v="8"/>
    <x v="8"/>
    <x v="0"/>
    <x v="1"/>
  </r>
  <r>
    <n v="9092879"/>
    <s v="CORONA REGIONAL MEDICAL CENTER-MAGNOLIA"/>
    <s v="730 MAGNOLIA AVENUE"/>
    <s v="CORONA"/>
    <x v="0"/>
    <n v="92879"/>
    <s v="RIVERSIDE"/>
    <n v="6065"/>
    <s v="GENERAL MEDICAL AND SURGICAL HOSPITALS"/>
    <x v="0"/>
    <x v="9"/>
    <x v="9"/>
    <x v="0"/>
    <x v="0"/>
  </r>
  <r>
    <n v="30696101"/>
    <s v="MODOC MEDICAL CENTER"/>
    <s v="228 MC DOWELL STREET"/>
    <s v="ALTURAS"/>
    <x v="0"/>
    <n v="96101"/>
    <s v="MODOC"/>
    <n v="6049"/>
    <s v="GENERAL MEDICAL AND SURGICAL HOSPITALS"/>
    <x v="1"/>
    <x v="10"/>
    <x v="10"/>
    <x v="0"/>
    <x v="0"/>
  </r>
  <r>
    <n v="38593901"/>
    <s v="SALINAS VALLEY MEMORIAL HOSPITAL"/>
    <s v="450 EAST ROMIE LANE"/>
    <s v="SALINAS"/>
    <x v="0"/>
    <n v="93901"/>
    <s v="MONTEREY"/>
    <n v="6053"/>
    <s v="GENERAL MEDICAL AND SURGICAL HOSPITALS"/>
    <x v="1"/>
    <x v="11"/>
    <x v="11"/>
    <x v="0"/>
    <x v="0"/>
  </r>
  <r>
    <n v="19079938"/>
    <s v="THE HOSPITALS OF PROVIDENCE EAST CAMPUS"/>
    <s v="3280 JOE BATTLE BOULEVARD"/>
    <s v="EL PASO"/>
    <x v="1"/>
    <n v="79938"/>
    <s v="EL PASO"/>
    <n v="48141"/>
    <s v="GENERAL MEDICAL AND SURGICAL HOSPITALS"/>
    <x v="2"/>
    <x v="12"/>
    <x v="12"/>
    <x v="1"/>
    <x v="0"/>
  </r>
  <r>
    <n v="15992866"/>
    <s v="HEALTHBRIDGE CHILDREN'S HOSPITAL-ORANGE"/>
    <s v="393 S. TUSTIN STREET"/>
    <s v="ORANGE"/>
    <x v="0"/>
    <n v="92866"/>
    <s v="ORANGE"/>
    <n v="6059"/>
    <s v="CHILDREN'S HOSPITALS, GENERAL"/>
    <x v="0"/>
    <x v="13"/>
    <x v="13"/>
    <x v="0"/>
    <x v="2"/>
  </r>
  <r>
    <n v="16192680"/>
    <s v="HEALTHSOUTH TUSTIN REHABILITATION HOSPITAL"/>
    <s v="14851 YORBA STREET"/>
    <s v="TUSTIN"/>
    <x v="0"/>
    <n v="92680"/>
    <s v="ORANGE"/>
    <n v="6059"/>
    <s v="GENERAL MEDICAL AND SURGICAL HOSPITALS"/>
    <x v="0"/>
    <x v="14"/>
    <x v="14"/>
    <x v="0"/>
    <x v="0"/>
  </r>
  <r>
    <n v="23792621"/>
    <s v="KINDRED HOSPITAL BREA"/>
    <s v="875 NORTH BREA BOULEVARD"/>
    <s v="BREA"/>
    <x v="0"/>
    <n v="92621"/>
    <s v="ORANGE"/>
    <n v="6059"/>
    <s v="GENERAL MEDICAL AND SURGICAL HOSPITALS"/>
    <x v="0"/>
    <x v="15"/>
    <x v="15"/>
    <x v="0"/>
    <x v="0"/>
  </r>
  <r>
    <n v="24392683"/>
    <s v="KINDRED HOSPITAL WESTMINSTER"/>
    <s v="200 HOSPITAL CIRCLE"/>
    <s v="WESTMINSTER"/>
    <x v="0"/>
    <n v="92683"/>
    <s v="ORANGE"/>
    <n v="6059"/>
    <s v="GENERAL MEDICAL AND SURGICAL HOSPITALS"/>
    <x v="0"/>
    <x v="16"/>
    <x v="16"/>
    <x v="0"/>
    <x v="0"/>
  </r>
  <r>
    <n v="22093277"/>
    <s v="KAWEAH DELTA MENTAL HEALTH HOSPITAL D/P APH"/>
    <s v="1100 SO. AKERS STREET"/>
    <s v="VISALIA"/>
    <x v="0"/>
    <n v="93277"/>
    <s v="TULARE"/>
    <n v="6107"/>
    <s v="GENERAL MEDICAL AND SURGICAL HOSPITALS"/>
    <x v="1"/>
    <x v="17"/>
    <x v="17"/>
    <x v="0"/>
    <x v="0"/>
  </r>
  <r>
    <n v="184270605"/>
    <s v="AVAIL LAKE ELDER HOSPITAL"/>
    <s v="3730 NELSON ROAD"/>
    <s v="LAKE CHARLES"/>
    <x v="2"/>
    <n v="70605"/>
    <s v="CALCASIEU"/>
    <n v="22019"/>
    <s v="GENERAL MEDICAL AND SURGICAL HOSPITALS"/>
    <x v="0"/>
    <x v="18"/>
    <x v="18"/>
    <x v="2"/>
    <x v="0"/>
  </r>
  <r>
    <n v="12678414"/>
    <s v="CORPUS CHRISTI SPECIALTY HOSPITAL"/>
    <s v="1310 THIRD STREET"/>
    <s v="CORPUS CHRISTI"/>
    <x v="1"/>
    <n v="78414"/>
    <s v="NUECES"/>
    <n v="48355"/>
    <s v="GENERAL MEDICAL AND SURGICAL HOSPITALS"/>
    <x v="2"/>
    <x v="19"/>
    <x v="19"/>
    <x v="1"/>
    <x v="0"/>
  </r>
  <r>
    <n v="1470548"/>
    <s v="ABROM KAPLAN MEMORIAL HOSPITAL"/>
    <s v="1310 W 7TH ST"/>
    <s v="KAPLAN"/>
    <x v="2"/>
    <n v="70548"/>
    <s v="VERMILION"/>
    <n v="22113"/>
    <s v="GENERAL MEDICAL AND SURGICAL HOSPITALS"/>
    <x v="1"/>
    <x v="20"/>
    <x v="20"/>
    <x v="2"/>
    <x v="0"/>
  </r>
  <r>
    <n v="70990806"/>
    <s v="COLLEGE MEDICAL CENTER"/>
    <s v="2776 PACIFIC AVENUE"/>
    <s v="LONG BEACH"/>
    <x v="0"/>
    <n v="90806"/>
    <s v="LOS ANGELES"/>
    <n v="6037"/>
    <s v="GENERAL MEDICAL AND SURGICAL HOSPITALS"/>
    <x v="0"/>
    <x v="21"/>
    <x v="21"/>
    <x v="0"/>
    <x v="0"/>
  </r>
  <r>
    <n v="71794577"/>
    <s v="KAISER FOUNDATION HOSPITAL - SAN LEANDRO"/>
    <s v="2500 MERCED STREET"/>
    <s v="SAN LEANDRO"/>
    <x v="0"/>
    <n v="94577"/>
    <s v="ALAMEDA"/>
    <n v="6001"/>
    <s v="GENERAL MEDICAL AND SURGICAL HOSPITALS"/>
    <x v="0"/>
    <x v="22"/>
    <x v="22"/>
    <x v="0"/>
    <x v="0"/>
  </r>
  <r>
    <n v="72590723"/>
    <s v="KINDRED HOSPITAL PARAMOUNT"/>
    <s v="16453 SOUTH COLORADO AVENUE"/>
    <s v="PARAMOUNT"/>
    <x v="0"/>
    <n v="90723"/>
    <s v="LOS ANGELES"/>
    <n v="6037"/>
    <s v="SPECIALTY (EXCEPT PSYCHIATRIC AND SUBSTANCE ABUSE) HOSPITALS"/>
    <x v="0"/>
    <x v="23"/>
    <x v="23"/>
    <x v="0"/>
    <x v="3"/>
  </r>
  <r>
    <n v="73790650"/>
    <s v="DEPARTMENT OF STATE HOSPITAL-METROPOLITAN"/>
    <s v="11401 BLOOMFIELD AVENUE"/>
    <s v="NORWALK"/>
    <x v="0"/>
    <n v="90650"/>
    <s v="LOS ANGELES"/>
    <n v="6037"/>
    <s v="PSYCHIATRIC AND SUBSTANCE ABUSE HOSPITALS"/>
    <x v="1"/>
    <x v="24"/>
    <x v="24"/>
    <x v="0"/>
    <x v="1"/>
  </r>
  <r>
    <n v="5870563"/>
    <s v="DAUTERIVE GERIATRIC HOSPITAL"/>
    <s v="600 N LEWIS AVE."/>
    <s v="NEW IBERIA"/>
    <x v="2"/>
    <n v="70563"/>
    <s v="IBERIA"/>
    <n v="22045"/>
    <s v="GENERAL MEDICAL AND SURGICAL HOSPITALS"/>
    <x v="0"/>
    <x v="25"/>
    <x v="25"/>
    <x v="2"/>
    <x v="0"/>
  </r>
  <r>
    <n v="6970538"/>
    <s v="FRANKLIN FOUNDATION HOSPITAL"/>
    <s v="1097 NORTHWEST BLVD"/>
    <s v="FRANKLIN"/>
    <x v="2"/>
    <n v="70538"/>
    <s v="ST. MARY"/>
    <n v="22101"/>
    <s v="GENERAL MEDICAL AND SURGICAL HOSPITALS"/>
    <x v="1"/>
    <x v="26"/>
    <x v="26"/>
    <x v="2"/>
    <x v="0"/>
  </r>
  <r>
    <n v="14770360"/>
    <s v="HOUMA BOTOX/PLASTICS CENTER"/>
    <s v="218 CORPORATE DR"/>
    <s v="HOUMA"/>
    <x v="2"/>
    <n v="70360"/>
    <s v="TERREBONNE"/>
    <n v="22109"/>
    <s v="GENERAL MEDICAL AND SURGICAL HOSPITALS"/>
    <x v="0"/>
    <x v="27"/>
    <x v="27"/>
    <x v="2"/>
    <x v="0"/>
  </r>
  <r>
    <n v="159470360"/>
    <s v="SENIOR PATIENT HOSPITAL"/>
    <s v="629 DUNN STREET"/>
    <s v="HOUMA"/>
    <x v="2"/>
    <n v="70360"/>
    <s v="TERREBONNE"/>
    <n v="22109"/>
    <s v="SPECIALTY (EXCEPT PSYCHIATRIC AND SUBSTANCE ABUSE) HOSPITALS"/>
    <x v="0"/>
    <x v="28"/>
    <x v="28"/>
    <x v="2"/>
    <x v="3"/>
  </r>
  <r>
    <n v="159171301"/>
    <s v="SENIOR PATIENT CENTER OF ALEXANDRIA"/>
    <s v="6410 MASONIC DRIVE"/>
    <s v="ALEXANDRIA"/>
    <x v="2"/>
    <n v="71301"/>
    <s v="RAPIDES"/>
    <n v="22079"/>
    <s v="GENERAL MEDICAL AND SURGICAL HOSPITALS"/>
    <x v="0"/>
    <x v="29"/>
    <x v="29"/>
    <x v="2"/>
    <x v="0"/>
  </r>
  <r>
    <n v="182271306"/>
    <s v="RIVERSIDE ELDER CENTER"/>
    <s v="13 HEYMAN LANE"/>
    <s v="ALEXANDRIA"/>
    <x v="2"/>
    <n v="71306"/>
    <s v="RAPIDES"/>
    <n v="22079"/>
    <s v="EXTENDED CARE HOSPITALS (EXCEPT MENTAL, SUBSTANCE ABUSE)"/>
    <x v="0"/>
    <x v="30"/>
    <x v="30"/>
    <x v="2"/>
    <x v="3"/>
  </r>
  <r>
    <n v="58796001"/>
    <s v="RESTPADD PSYCHIATRIC HEALTH FACILITY"/>
    <s v="2750 EUREKA WAY"/>
    <s v="REDDING"/>
    <x v="0"/>
    <n v="96001"/>
    <s v="SHASTA"/>
    <n v="6089"/>
    <s v="PSYCHIATRIC AND SUBSTANCE ABUSE HOSPITALS"/>
    <x v="0"/>
    <x v="31"/>
    <x v="31"/>
    <x v="0"/>
    <x v="1"/>
  </r>
  <r>
    <n v="59093436"/>
    <s v="THE CHAMPION CENTER"/>
    <s v="303 SOUTH C STREET"/>
    <s v="LOMPOC"/>
    <x v="0"/>
    <n v="93436"/>
    <s v="SANTA BARBARA"/>
    <n v="6083"/>
    <s v="REHABILITATION HOSPITALS (EXCEPT ALCOHOLISM, DRUG ADDICTION)"/>
    <x v="0"/>
    <x v="32"/>
    <x v="32"/>
    <x v="0"/>
    <x v="4"/>
  </r>
  <r>
    <n v="159371301"/>
    <s v="RAPID ELDER REHABILITATION"/>
    <s v="104 NORTH 3RD STREET"/>
    <s v="ALEXANDRIA"/>
    <x v="2"/>
    <n v="71301"/>
    <s v="RAPIDES"/>
    <n v="22079"/>
    <s v="REHABILITATION HOSPITALS (EXCEPT ALCOHOLISM, DRUG ADDICTION)"/>
    <x v="0"/>
    <x v="33"/>
    <x v="33"/>
    <x v="2"/>
    <x v="4"/>
  </r>
  <r>
    <n v="21891761"/>
    <s v="KAISER FND HOSP ONTARIO MEDICAL CENTER CAMPUS"/>
    <s v="2295 S. VINEYARD AVENUE"/>
    <s v="ONTARIO"/>
    <x v="0"/>
    <n v="91761"/>
    <s v="SAN BERNARDINO"/>
    <n v="6071"/>
    <s v="GENERAL MEDICAL AND SURGICAL HOSPITALS"/>
    <x v="2"/>
    <x v="34"/>
    <x v="34"/>
    <x v="0"/>
    <x v="0"/>
  </r>
  <r>
    <n v="25692354"/>
    <s v="LOMA LINDA UNIV. MED. CENTER EAST CAMPUS HOSPITAL"/>
    <s v="25333 BARTON ROAD"/>
    <s v="LOMA LINDA"/>
    <x v="0"/>
    <n v="92354"/>
    <s v="SAN BERNARDINO"/>
    <n v="6071"/>
    <s v="GENERAL MEDICAL AND SURGICAL HOSPITALS"/>
    <x v="2"/>
    <x v="35"/>
    <x v="35"/>
    <x v="0"/>
    <x v="0"/>
  </r>
  <r>
    <n v="44792404"/>
    <s v="ST. BERNARDINE MEDICAL CENTER"/>
    <s v="2101 NORTH WATERMAN AVENUE"/>
    <s v="SAN BERNARDINO"/>
    <x v="0"/>
    <n v="92404"/>
    <s v="SAN BERNARDINO"/>
    <n v="6071"/>
    <s v="GENERAL MEDICAL AND SURGICAL HOSPITALS"/>
    <x v="2"/>
    <x v="36"/>
    <x v="36"/>
    <x v="0"/>
    <x v="0"/>
  </r>
  <r>
    <n v="20092120"/>
    <s v="KAISER FND HOSP - SAN DIEGO"/>
    <s v="4647 ZION AVENUE"/>
    <s v="SAN DIEGO"/>
    <x v="0"/>
    <n v="92120"/>
    <s v="SAN DIEGO"/>
    <n v="6073"/>
    <s v="GENERAL MEDICAL AND SURGICAL HOSPITALS"/>
    <x v="2"/>
    <x v="37"/>
    <x v="37"/>
    <x v="0"/>
    <x v="0"/>
  </r>
  <r>
    <n v="51092103"/>
    <s v="UC SAN DIEGO HEALTH HILLCREST - HILLCREST MEDICAL CENTER"/>
    <s v="200 WEST ARBOR DRIVE"/>
    <s v="SAN DIEGO"/>
    <x v="0"/>
    <n v="92103"/>
    <s v="SAN DIEGO"/>
    <n v="6073"/>
    <s v="GENERAL MEDICAL AND SURGICAL HOSPITALS"/>
    <x v="2"/>
    <x v="38"/>
    <x v="38"/>
    <x v="0"/>
    <x v="0"/>
  </r>
  <r>
    <n v="4894118"/>
    <s v="CALIFORNIA PACIFIC MED CTR-CALIFORNIA WEST"/>
    <s v="3700 CALIFORNIA STREET"/>
    <s v="SAN FRANCISCO"/>
    <x v="0"/>
    <n v="94118"/>
    <s v="SAN FRANCISCO"/>
    <n v="6075"/>
    <s v="GENERAL MEDICAL AND SURGICAL HOSPITALS"/>
    <x v="2"/>
    <x v="39"/>
    <x v="39"/>
    <x v="0"/>
    <x v="0"/>
  </r>
  <r>
    <n v="5094115"/>
    <s v="CALIFORNIA PACIFIC MED CTR-PACIFIC CAMPUS"/>
    <s v="2333 BUCHANAN STREET"/>
    <s v="SAN FRANCISCO"/>
    <x v="0"/>
    <n v="94115"/>
    <s v="SAN FRANCISCO"/>
    <n v="6075"/>
    <s v="GENERAL MEDICAL AND SURGICAL HOSPITALS"/>
    <x v="2"/>
    <x v="40"/>
    <x v="40"/>
    <x v="0"/>
    <x v="0"/>
  </r>
  <r>
    <n v="46594117"/>
    <s v="ST. MARY'S MEDICAL CENTER, SAN FRANCISCO"/>
    <s v="450 STANYAN STREET"/>
    <s v="SAN FRANCISCO"/>
    <x v="0"/>
    <n v="94117"/>
    <s v="SAN FRANCISCO"/>
    <n v="6075"/>
    <s v="GENERAL MEDICAL AND SURGICAL HOSPITALS"/>
    <x v="2"/>
    <x v="41"/>
    <x v="41"/>
    <x v="0"/>
    <x v="0"/>
  </r>
  <r>
    <n v="20595403"/>
    <s v="KAISER FND HOSP - SANTA ROSA"/>
    <s v="401 BICENTENNIAL WAY"/>
    <s v="SANTA ROSA"/>
    <x v="0"/>
    <n v="95403"/>
    <s v="SONOMA"/>
    <n v="6097"/>
    <s v="GENERAL MEDICAL AND SURGICAL HOSPITALS"/>
    <x v="2"/>
    <x v="42"/>
    <x v="42"/>
    <x v="0"/>
    <x v="0"/>
  </r>
  <r>
    <n v="19594590"/>
    <s v="KAISER FND HOSP - REHABILITATION CENTER VALLEJO"/>
    <s v="975 SERENO DRIVE"/>
    <s v="VALLEJO"/>
    <x v="0"/>
    <n v="94590"/>
    <s v="SOLANO"/>
    <n v="6095"/>
    <s v="GENERAL MEDICAL AND SURGICAL HOSPITALS"/>
    <x v="2"/>
    <x v="43"/>
    <x v="43"/>
    <x v="0"/>
    <x v="0"/>
  </r>
  <r>
    <n v="53195695"/>
    <s v="WOODLAND MEMORIAL HOSPITAL"/>
    <s v="1325 COTTONWOOD STREET"/>
    <s v="WOODLAND"/>
    <x v="0"/>
    <n v="95695"/>
    <s v="YOLO"/>
    <n v="6113"/>
    <s v="GENERAL MEDICAL AND SURGICAL HOSPITALS"/>
    <x v="2"/>
    <x v="44"/>
    <x v="44"/>
    <x v="0"/>
    <x v="0"/>
  </r>
  <r>
    <n v="1294609"/>
    <s v="ALTA BATES SUMMIT MED CTR-SUMMIT CAMPUS-SUMMIT"/>
    <s v="3100 SUMMIT STREET"/>
    <s v="OAKLAND"/>
    <x v="0"/>
    <n v="94609"/>
    <s v="ALAMEDA"/>
    <n v="6001"/>
    <s v="GENERAL MEDICAL AND SURGICAL HOSPITALS"/>
    <x v="2"/>
    <x v="45"/>
    <x v="45"/>
    <x v="0"/>
    <x v="0"/>
  </r>
  <r>
    <n v="39794578"/>
    <s v="SAN LEANDRO HOSPITAL"/>
    <s v="13855 EAST 14TH STREET"/>
    <s v="SAN LEANDRO"/>
    <x v="0"/>
    <n v="94578"/>
    <s v="ALAMEDA"/>
    <n v="6001"/>
    <s v="GENERAL MEDICAL AND SURGICAL HOSPITALS"/>
    <x v="2"/>
    <x v="46"/>
    <x v="46"/>
    <x v="0"/>
    <x v="0"/>
  </r>
  <r>
    <n v="46694545"/>
    <s v="ST. ROSE HOSPITAL"/>
    <s v="27200 CALAROGA AVENUE"/>
    <s v="HAYWARD"/>
    <x v="0"/>
    <n v="94545"/>
    <s v="ALAMEDA"/>
    <n v="6001"/>
    <s v="GENERAL MEDICAL AND SURGICAL HOSPITALS"/>
    <x v="2"/>
    <x v="47"/>
    <x v="47"/>
    <x v="0"/>
    <x v="0"/>
  </r>
  <r>
    <n v="45995204"/>
    <s v="ST. JOSEPH'S BEHAVIORAL HEALTH CENTER"/>
    <s v="2510 NORTH CALIFORNIA STREET"/>
    <s v="STOCKTON"/>
    <x v="0"/>
    <n v="95204"/>
    <s v="SAN JOAQUIN"/>
    <n v="6077"/>
    <s v="PSYCHIATRIC AND SUBSTANCE ABUSE HOSPITALS"/>
    <x v="2"/>
    <x v="48"/>
    <x v="48"/>
    <x v="0"/>
    <x v="1"/>
  </r>
  <r>
    <n v="46095204"/>
    <s v="ST. JOSEPH'S MEDICAL CENTER OF STOCKTON"/>
    <s v="1800 NORTH CALIFORNIA STREET"/>
    <s v="STOCKTON"/>
    <x v="0"/>
    <n v="95204"/>
    <s v="SAN JOAQUIN"/>
    <n v="6077"/>
    <s v="GENERAL MEDICAL AND SURGICAL HOSPITALS"/>
    <x v="2"/>
    <x v="49"/>
    <x v="49"/>
    <x v="0"/>
    <x v="0"/>
  </r>
  <r>
    <n v="13291741"/>
    <s v="FOOTHILL PRESBYTERIAN HOSPITAL-JOHNSTON MEMORIAL"/>
    <s v="250 SOUTH GRAND AVENUE"/>
    <s v="GLENDORA"/>
    <x v="0"/>
    <n v="91741"/>
    <s v="LOS ANGELES"/>
    <n v="6037"/>
    <s v="GENERAL MEDICAL AND SURGICAL HOSPITALS"/>
    <x v="2"/>
    <x v="50"/>
    <x v="50"/>
    <x v="0"/>
    <x v="0"/>
  </r>
  <r>
    <n v="14791204"/>
    <s v="GLENDALE MEMORIAL HOSPITAL AND HEALTH CENTER"/>
    <s v="1420 SOUTH CENTRAL AVENUE"/>
    <s v="GLENDALE"/>
    <x v="0"/>
    <n v="91204"/>
    <s v="LOS ANGELES"/>
    <n v="6037"/>
    <s v="GENERAL MEDICAL AND SURGICAL HOSPITALS"/>
    <x v="2"/>
    <x v="51"/>
    <x v="51"/>
    <x v="0"/>
    <x v="0"/>
  </r>
  <r>
    <n v="19090027"/>
    <s v="KAISER FOUNDATION LOS ANGELES MEDICAL CENTER"/>
    <s v="4867 SUNSET BOULEVARD"/>
    <s v="LOS ANGELES"/>
    <x v="0"/>
    <n v="90027"/>
    <s v="LOS ANGELES"/>
    <n v="6037"/>
    <s v="GENERAL MEDICAL AND SURGICAL HOSPITALS"/>
    <x v="2"/>
    <x v="52"/>
    <x v="52"/>
    <x v="0"/>
    <x v="0"/>
  </r>
  <r>
    <n v="19391402"/>
    <s v="KAISER PERMANENTE PANORAMA CITY"/>
    <s v="13652 CANTARA STREET"/>
    <s v="PANORAMA CITY"/>
    <x v="0"/>
    <n v="91402"/>
    <s v="LOS ANGELES"/>
    <n v="6037"/>
    <s v="GENERAL MEDICAL AND SURGICAL HOSPITALS"/>
    <x v="2"/>
    <x v="53"/>
    <x v="53"/>
    <x v="0"/>
    <x v="0"/>
  </r>
  <r>
    <n v="36691356"/>
    <s v="PROVIDENCE TARZANA MEDICAL CENTER"/>
    <s v="18321 CLARK STREET"/>
    <s v="TARZANA"/>
    <x v="0"/>
    <n v="91356"/>
    <s v="LOS ANGELES"/>
    <n v="6037"/>
    <s v="GENERAL MEDICAL AND SURGICAL HOSPITALS"/>
    <x v="2"/>
    <x v="54"/>
    <x v="54"/>
    <x v="0"/>
    <x v="0"/>
  </r>
  <r>
    <n v="42990020"/>
    <s v="SHRINERS HOSPITAL FOR CHILDREN - L.A."/>
    <s v="3160 GENEVA STREET"/>
    <s v="LOS ANGELES"/>
    <x v="0"/>
    <n v="90020"/>
    <s v="LOS ANGELES"/>
    <n v="6037"/>
    <s v="GENERAL MEDICAL AND SURGICAL HOSPITALS"/>
    <x v="2"/>
    <x v="55"/>
    <x v="55"/>
    <x v="0"/>
    <x v="0"/>
  </r>
  <r>
    <n v="50190716"/>
    <s v="GARDENS REGIONAL HOSPITAL AND MEDICAL CENTER"/>
    <s v="21530 SOUTH PIONEER BOULEVARD"/>
    <s v="HAWAIIAN GARDENS"/>
    <x v="0"/>
    <n v="90716"/>
    <s v="LOS ANGELES"/>
    <n v="6037"/>
    <s v="GENERAL MEDICAL AND SURGICAL HOSPITALS"/>
    <x v="2"/>
    <x v="56"/>
    <x v="56"/>
    <x v="0"/>
    <x v="0"/>
  </r>
  <r>
    <n v="45295422"/>
    <s v="ADVENTIST HEALTH CLEARLAKE"/>
    <s v="15630 18TH AVE - HWY 53"/>
    <s v="CLEARLAKE"/>
    <x v="0"/>
    <n v="95422"/>
    <s v="LAKE"/>
    <n v="6033"/>
    <s v="GENERAL MEDICAL AND SURGICAL HOSPITALS"/>
    <x v="2"/>
    <x v="57"/>
    <x v="57"/>
    <x v="0"/>
    <x v="0"/>
  </r>
  <r>
    <n v="6193638"/>
    <s v="VALLEY CHILDREN'S HOSPITAL"/>
    <s v="9300 VALLEY CHILDREN'S PLACE"/>
    <s v="MADERA"/>
    <x v="0"/>
    <n v="93638"/>
    <s v="MADERA"/>
    <n v="6039"/>
    <s v="CHILDREN'S HOSPITALS, GENERAL"/>
    <x v="2"/>
    <x v="58"/>
    <x v="58"/>
    <x v="0"/>
    <x v="2"/>
  </r>
  <r>
    <n v="11792270"/>
    <s v="EISENHOWER MEDICAL CENTER"/>
    <s v="39-000 BOB HOPE DRIVE"/>
    <s v="RANCHO MIRAGE"/>
    <x v="0"/>
    <n v="92270"/>
    <s v="RIVERSIDE"/>
    <n v="6065"/>
    <s v="GENERAL MEDICAL AND SURGICAL HOSPITALS"/>
    <x v="2"/>
    <x v="59"/>
    <x v="59"/>
    <x v="0"/>
    <x v="0"/>
  </r>
  <r>
    <n v="15295124"/>
    <s v="GOOD SAMARITAN HOSPITAL-SAN JOSE"/>
    <s v="2425 SAMARITAN DRIVE"/>
    <s v="SAN JOSE"/>
    <x v="0"/>
    <n v="95124"/>
    <s v="SANTA CLARA"/>
    <n v="6085"/>
    <s v="GENERAL MEDICAL AND SURGICAL HOSPITALS"/>
    <x v="2"/>
    <x v="60"/>
    <x v="60"/>
    <x v="0"/>
    <x v="0"/>
  </r>
  <r>
    <n v="20495051"/>
    <s v="KAISER FND HOSP - SANTA CLARA"/>
    <s v="700 LAWRENCE EXPRESSWAY"/>
    <s v="SANTA CLARA"/>
    <x v="0"/>
    <n v="95051"/>
    <s v="SANTA CLARA"/>
    <n v="6085"/>
    <s v="GENERAL MEDICAL AND SURGICAL HOSPITALS"/>
    <x v="2"/>
    <x v="61"/>
    <x v="61"/>
    <x v="0"/>
    <x v="0"/>
  </r>
  <r>
    <n v="27094304"/>
    <s v="LUCILE SALTER PACKARD CHILDREN'S HOSP. AT STANFORD"/>
    <s v="725 WELCH ROAD"/>
    <s v="PALO ALTO"/>
    <x v="0"/>
    <n v="94304"/>
    <s v="SANTA CLARA"/>
    <n v="6085"/>
    <s v="GENERAL MEDICAL AND SURGICAL HOSPITALS"/>
    <x v="2"/>
    <x v="62"/>
    <x v="62"/>
    <x v="0"/>
    <x v="0"/>
  </r>
  <r>
    <n v="19494063"/>
    <s v="KAISER FND HOSP - REDWOOD CITY"/>
    <s v="1100 VETERANS BOULEVARD"/>
    <s v="REDWOOD CITY"/>
    <x v="0"/>
    <n v="94063"/>
    <s v="SAN MATEO"/>
    <n v="6081"/>
    <s v="GENERAL MEDICAL AND SURGICAL HOSPITALS"/>
    <x v="2"/>
    <x v="63"/>
    <x v="63"/>
    <x v="0"/>
    <x v="0"/>
  </r>
  <r>
    <n v="18094520"/>
    <s v="JOHN MUIR MEDICAL CENTER-CONCORD CAMPUS"/>
    <s v="2540 EAST STREET"/>
    <s v="CONCORD"/>
    <x v="0"/>
    <n v="94520"/>
    <s v="CONTRA COSTA"/>
    <n v="6013"/>
    <s v="GENERAL MEDICAL AND SURGICAL HOSPITALS"/>
    <x v="2"/>
    <x v="64"/>
    <x v="64"/>
    <x v="0"/>
    <x v="0"/>
  </r>
  <r>
    <n v="47794509"/>
    <s v="SUTTER DELTA MEDICAL CENTER"/>
    <s v="3901 LONE TREE WAY"/>
    <s v="ANTIOCH"/>
    <x v="0"/>
    <n v="94509"/>
    <s v="CONTRA COSTA"/>
    <n v="6013"/>
    <s v="GENERAL MEDICAL AND SURGICAL HOSPITALS"/>
    <x v="2"/>
    <x v="65"/>
    <x v="65"/>
    <x v="0"/>
    <x v="0"/>
  </r>
  <r>
    <n v="19995825"/>
    <s v="KAISER FND HOSP - SACRAMENTO"/>
    <s v="2025 MORSE AVENUE"/>
    <s v="SACRAMENTO"/>
    <x v="0"/>
    <n v="95825"/>
    <s v="SACRAMENTO"/>
    <n v="6067"/>
    <s v="GENERAL MEDICAL AND SURGICAL HOSPITALS"/>
    <x v="2"/>
    <x v="66"/>
    <x v="66"/>
    <x v="0"/>
    <x v="0"/>
  </r>
  <r>
    <n v="43195945"/>
    <s v="SIERRA NEVADA MEMORIAL HOSPITAL"/>
    <s v="155 GLASSON WAY"/>
    <s v="GRASS VALLEY"/>
    <x v="0"/>
    <n v="95945"/>
    <s v="NEVADA"/>
    <n v="6057"/>
    <s v="GENERAL MEDICAL AND SURGICAL HOSPITALS"/>
    <x v="2"/>
    <x v="67"/>
    <x v="67"/>
    <x v="0"/>
    <x v="0"/>
  </r>
  <r>
    <n v="24690623"/>
    <s v="LA PALMA INTERCOMMUNITY HOSPITAL"/>
    <s v="7901 WALKER STREET"/>
    <s v="LA PALMA"/>
    <x v="0"/>
    <n v="90623"/>
    <s v="ORANGE"/>
    <n v="6059"/>
    <s v="GENERAL MEDICAL AND SURGICAL HOSPITALS"/>
    <x v="2"/>
    <x v="68"/>
    <x v="68"/>
    <x v="0"/>
    <x v="0"/>
  </r>
  <r>
    <n v="38492673"/>
    <s v="SADDLEBACK MEMORIAL MEDICAL CENTER - SAN CLEMENTE"/>
    <s v="654 CAMINO DE LOS MARES"/>
    <s v="SAN CLEMENTE"/>
    <x v="0"/>
    <n v="92673"/>
    <s v="ORANGE"/>
    <n v="6059"/>
    <s v="GENERAL MEDICAL AND SURGICAL HOSPITALS"/>
    <x v="2"/>
    <x v="69"/>
    <x v="69"/>
    <x v="0"/>
    <x v="0"/>
  </r>
  <r>
    <n v="13795991"/>
    <s v="FREMONT MEDICAL CENTER"/>
    <s v="970 PLUMAS STREET"/>
    <s v="YUBA CITY"/>
    <x v="0"/>
    <n v="95991"/>
    <s v="SUTTER"/>
    <n v="6101"/>
    <s v="GENERAL MEDICAL AND SURGICAL HOSPITALS"/>
    <x v="2"/>
    <x v="70"/>
    <x v="70"/>
    <x v="0"/>
    <x v="0"/>
  </r>
  <r>
    <n v="163570394"/>
    <s v="ST. ANNE GERIATRIC GENERAL HOSPITAL"/>
    <s v="4608 HIGHWAY 1"/>
    <s v="RACELAND"/>
    <x v="2"/>
    <n v="70394"/>
    <s v="LAFOURCHE"/>
    <n v="22057"/>
    <s v="GENERAL MEDICAL AND SURGICAL HOSPITALS"/>
    <x v="0"/>
    <x v="71"/>
    <x v="71"/>
    <x v="2"/>
    <x v="0"/>
  </r>
  <r>
    <n v="4671360"/>
    <s v="CENTRAL LOUISIANA STATE HOSPITAL"/>
    <s v="242 W SHAMROCK AVE"/>
    <s v="PINEVILLE"/>
    <x v="2"/>
    <n v="71360"/>
    <s v="RAPIDES"/>
    <n v="22079"/>
    <s v="PSYCHIATRIC AND SUBSTANCE ABUSE HOSPITALS"/>
    <x v="1"/>
    <x v="72"/>
    <x v="72"/>
    <x v="2"/>
    <x v="1"/>
  </r>
  <r>
    <n v="3371351"/>
    <s v="AVOYELLES BEAUTY AND PLASTICS"/>
    <s v="4231 HIGHWAY 1192"/>
    <s v="MARKSVILLE"/>
    <x v="2"/>
    <n v="71351"/>
    <s v="AVOYELLES"/>
    <n v="22009"/>
    <s v="GENERAL MEDICAL AND SURGICAL HOSPITALS"/>
    <x v="0"/>
    <x v="73"/>
    <x v="73"/>
    <x v="2"/>
    <x v="0"/>
  </r>
  <r>
    <n v="72390241"/>
    <s v="PIH HOSPITAL - DOWNEY"/>
    <s v="11500 BROOKSHIRE AVENUE"/>
    <s v="DOWNEY"/>
    <x v="0"/>
    <n v="90241"/>
    <s v="LOS ANGELES"/>
    <n v="6037"/>
    <s v="GENERAL MEDICAL AND SURGICAL HOSPITALS"/>
    <x v="2"/>
    <x v="74"/>
    <x v="74"/>
    <x v="0"/>
    <x v="0"/>
  </r>
  <r>
    <n v="72790503"/>
    <s v="PROVIDENCE LITTLE COMPANY OF MARY TRANSITIONAL CARE CENTER"/>
    <s v="4320 MARICOPA STREET"/>
    <s v="TORRANCE"/>
    <x v="0"/>
    <n v="90503"/>
    <s v="LOS ANGELES"/>
    <n v="6037"/>
    <s v="GENERAL MEDICAL AND SURGICAL HOSPITALS"/>
    <x v="2"/>
    <x v="75"/>
    <x v="75"/>
    <x v="0"/>
    <x v="0"/>
  </r>
  <r>
    <n v="58592354"/>
    <s v="LOMA LINDA UNIVERSITY CHILDREN'S HOSPITAL"/>
    <s v="11234 ANDERSON STREET"/>
    <s v="LOMA LINDA"/>
    <x v="0"/>
    <n v="92354"/>
    <s v="SAN BERNARDINO"/>
    <n v="6071"/>
    <s v="CHILDREN'S HOSPITALS, GENERAL"/>
    <x v="3"/>
    <x v="76"/>
    <x v="76"/>
    <x v="0"/>
    <x v="2"/>
  </r>
  <r>
    <n v="15171111"/>
    <s v="PROMISE HOSPITAL OF LOUISIANA-BOSSIER CITY CAMPUS"/>
    <s v="2525 VIKING DR"/>
    <s v="BOSSIER CITY"/>
    <x v="2"/>
    <n v="71111"/>
    <s v="BOSSIER"/>
    <n v="22015"/>
    <s v="SPECIALTY (EXCEPT PSYCHIATRIC AND SUBSTANCE ABUSE) HOSPITALS"/>
    <x v="0"/>
    <x v="77"/>
    <x v="77"/>
    <x v="2"/>
    <x v="3"/>
  </r>
  <r>
    <n v="19070737"/>
    <s v="ST. JAMES BEHAVIORAL HEALTH HOSPITAL"/>
    <s v="3136 S ST. LANDRY ROAD"/>
    <s v="GONZALES"/>
    <x v="2"/>
    <n v="70737"/>
    <s v="ASCENSION"/>
    <n v="22005"/>
    <s v="PSYCHIATRIC AND SUBSTANCE ABUSE HOSPITALS"/>
    <x v="0"/>
    <x v="78"/>
    <x v="78"/>
    <x v="2"/>
    <x v="1"/>
  </r>
  <r>
    <n v="18870071"/>
    <s v="ST. JAMES PARISH HOSPITAL"/>
    <s v="1645 LUTCHER AVE"/>
    <s v="LUTCHER"/>
    <x v="2"/>
    <n v="70071"/>
    <s v="ST. JAMES"/>
    <n v="22093"/>
    <s v="GENERAL MEDICAL AND SURGICAL HOSPITALS"/>
    <x v="1"/>
    <x v="79"/>
    <x v="79"/>
    <x v="2"/>
    <x v="0"/>
  </r>
  <r>
    <n v="182870806"/>
    <s v="REGIONS BEHAVIORAL HOSPITAL"/>
    <s v="8416 CUMBERLAND"/>
    <s v="BATON ROUGE"/>
    <x v="2"/>
    <n v="70806"/>
    <s v="EAST BATON ROUGE"/>
    <n v="22033"/>
    <s v="PSYCHIATRIC AND SUBSTANCE ABUSE HOSPITALS"/>
    <x v="0"/>
    <x v="80"/>
    <x v="80"/>
    <x v="2"/>
    <x v="1"/>
  </r>
  <r>
    <n v="164970748"/>
    <s v="FELICIANA FORENSIC FACILITY"/>
    <s v="4502 HWY 951"/>
    <s v="JACKSON"/>
    <x v="2"/>
    <n v="70748"/>
    <s v="EAST FELICIANA"/>
    <n v="22037"/>
    <s v="GENERAL MEDICAL AND SURGICAL HOSPITALS"/>
    <x v="1"/>
    <x v="81"/>
    <x v="81"/>
    <x v="2"/>
    <x v="0"/>
  </r>
  <r>
    <n v="190270121"/>
    <s v="OCHSNER REHABILITATION HOSPITAL"/>
    <s v="2614 JEFFERSON HWY"/>
    <s v="JEFFERSON"/>
    <x v="2"/>
    <n v="70121"/>
    <s v="JEFFERSON"/>
    <n v="22051"/>
    <s v="REHABILITATION HOSPITALS (EXCEPT ALCOHOLISM, DRUG ADDICTION)"/>
    <x v="0"/>
    <x v="82"/>
    <x v="82"/>
    <x v="2"/>
    <x v="4"/>
  </r>
  <r>
    <n v="20070001"/>
    <s v="TULANE - LAKESIDE HOSPITAL"/>
    <s v="4700 S I 10 SERVICE RD W"/>
    <s v="METAIRIE"/>
    <x v="2"/>
    <n v="70001"/>
    <s v="JEFFERSON"/>
    <n v="22051"/>
    <s v="GENERAL MEDICAL AND SURGICAL HOSPITALS"/>
    <x v="0"/>
    <x v="83"/>
    <x v="83"/>
    <x v="2"/>
    <x v="0"/>
  </r>
  <r>
    <n v="14385622"/>
    <s v="SANTA CRUZ VALLEY HOSPITAL"/>
    <s v="4455 SOUTH I-19 FRONTAGE RD"/>
    <s v="GREEN VALLEY"/>
    <x v="3"/>
    <n v="85622"/>
    <s v="PIMA"/>
    <n v="4019"/>
    <s v="GENERAL MEDICAL AND SURGICAL HOSPITALS"/>
    <x v="0"/>
    <x v="84"/>
    <x v="84"/>
    <x v="0"/>
    <x v="0"/>
  </r>
  <r>
    <n v="159770121"/>
    <s v="OCHSNER MEDICAL CENTER"/>
    <s v="1516 JEFFERSON HIGHWAY"/>
    <s v="NEW ORLEANS"/>
    <x v="2"/>
    <n v="70121"/>
    <s v="JEFFERSON"/>
    <n v="22051"/>
    <s v="GENERAL MEDICAL AND SURGICAL HOSPITALS"/>
    <x v="0"/>
    <x v="85"/>
    <x v="85"/>
    <x v="2"/>
    <x v="0"/>
  </r>
  <r>
    <n v="20670748"/>
    <s v="VILLA FELICIANA MEDICAL COMPLEX"/>
    <s v="5002 HIGHWAY 10"/>
    <s v="JACKSON"/>
    <x v="2"/>
    <n v="70748"/>
    <s v="EAST FELICIANA"/>
    <n v="22037"/>
    <s v="GENERAL MEDICAL AND SURGICAL HOSPITALS"/>
    <x v="1"/>
    <x v="86"/>
    <x v="86"/>
    <x v="2"/>
    <x v="0"/>
  </r>
  <r>
    <n v="160970056"/>
    <s v="UNITED MEDICAL HEALTHWEST-NEW ORLEANS"/>
    <s v="3201 WALL BOULEVARD"/>
    <s v="GRETNA"/>
    <x v="2"/>
    <n v="70056"/>
    <s v="JEFFERSON"/>
    <n v="22051"/>
    <s v="REHABILITATION HOSPITALS (EXCEPT ALCOHOLISM, DRUG ADDICTION)"/>
    <x v="0"/>
    <x v="87"/>
    <x v="87"/>
    <x v="2"/>
    <x v="4"/>
  </r>
  <r>
    <n v="20170112"/>
    <s v="TULANE MEDICAL CENTER"/>
    <s v="1415 TULANE AVE"/>
    <s v="NEW ORLEANS"/>
    <x v="2"/>
    <n v="70112"/>
    <s v="ORLEANS"/>
    <n v="22071"/>
    <s v="GENERAL MEDICAL AND SURGICAL HOSPITALS"/>
    <x v="0"/>
    <x v="88"/>
    <x v="88"/>
    <x v="2"/>
    <x v="0"/>
  </r>
  <r>
    <n v="19176936"/>
    <s v="SCHLEICHER COUNTY MEDICAL CENTER"/>
    <s v="400 MURCHISON AVENUE"/>
    <s v="ELDORADO"/>
    <x v="1"/>
    <n v="76936"/>
    <s v="SCHLEICHER"/>
    <n v="48413"/>
    <s v="GENERAL MEDICAL AND SURGICAL HOSPITALS"/>
    <x v="2"/>
    <x v="89"/>
    <x v="89"/>
    <x v="1"/>
    <x v="5"/>
  </r>
  <r>
    <n v="19778114"/>
    <s v="CONNALLY MEMORIAL MEDICAL CENTER"/>
    <s v="499 10TH STREET"/>
    <s v="FLORESVILLE"/>
    <x v="1"/>
    <n v="78114"/>
    <s v="WILSON"/>
    <n v="48493"/>
    <s v="GENERAL MEDICAL AND SURGICAL HOSPITALS"/>
    <x v="1"/>
    <x v="90"/>
    <x v="90"/>
    <x v="1"/>
    <x v="0"/>
  </r>
  <r>
    <n v="6581301"/>
    <s v="MERCY REGIONAL MEDICAL CENTER"/>
    <s v="1010 THREE SPRINGS BLVD"/>
    <s v="DURANGO"/>
    <x v="4"/>
    <n v="81301"/>
    <s v="LA PLATA"/>
    <n v="8067"/>
    <s v="GENERAL MEDICAL AND SURGICAL HOSPITALS"/>
    <x v="2"/>
    <x v="91"/>
    <x v="91"/>
    <x v="1"/>
    <x v="0"/>
  </r>
  <r>
    <n v="22078624"/>
    <s v="HILL COUNTRY MEMORIAL HOSPITAL"/>
    <s v="1020 STATE HIGHWAY 16"/>
    <s v="FREDERICKSBURG"/>
    <x v="1"/>
    <n v="78624"/>
    <s v="GILLESPIE"/>
    <n v="48171"/>
    <s v="GENERAL MEDICAL AND SURGICAL HOSPITALS"/>
    <x v="2"/>
    <x v="92"/>
    <x v="92"/>
    <x v="1"/>
    <x v="0"/>
  </r>
  <r>
    <n v="39179346"/>
    <s v="COCHRAN MEMORIAL HOSPITAL"/>
    <s v="201 EAST GRANT AVENUE"/>
    <s v="MORTON"/>
    <x v="1"/>
    <n v="79346"/>
    <s v="COCHRAN"/>
    <n v="48079"/>
    <s v="GENERAL MEDICAL AND SURGICAL HOSPITALS"/>
    <x v="1"/>
    <x v="93"/>
    <x v="93"/>
    <x v="1"/>
    <x v="5"/>
  </r>
  <r>
    <n v="1481147"/>
    <s v="PAGOSA MOUNTAIN HOSPITAL"/>
    <s v="95 SOUTH PAGOSA BOULEVARD"/>
    <s v="PAGOSA SPRINGS"/>
    <x v="4"/>
    <n v="81147"/>
    <s v="ARCHULETA"/>
    <n v="8007"/>
    <s v="GENERAL MEDICAL AND SURGICAL HOSPITALS"/>
    <x v="2"/>
    <x v="94"/>
    <x v="94"/>
    <x v="1"/>
    <x v="5"/>
  </r>
  <r>
    <n v="8476825"/>
    <s v="HEART OF TEXAS MEMORIAL HOSPITAL"/>
    <s v="2008 NINE RD"/>
    <s v="BRADY"/>
    <x v="1"/>
    <n v="76825"/>
    <s v="MCCULLOCH"/>
    <n v="48307"/>
    <s v="GENERAL MEDICAL AND SURGICAL HOSPITALS"/>
    <x v="2"/>
    <x v="95"/>
    <x v="95"/>
    <x v="1"/>
    <x v="5"/>
  </r>
  <r>
    <n v="57677995"/>
    <s v="YOAKUM COMMUNITY HOSPITAL"/>
    <s v="1200 CARL RAMERT DRIVE"/>
    <s v="YOAKUM"/>
    <x v="1"/>
    <n v="77995"/>
    <s v="LAVACA"/>
    <n v="48285"/>
    <s v="GENERAL MEDICAL AND SURGICAL HOSPITALS"/>
    <x v="2"/>
    <x v="96"/>
    <x v="96"/>
    <x v="1"/>
    <x v="5"/>
  </r>
  <r>
    <n v="17677957"/>
    <s v="JACKSON COUNTY HOSPITAL"/>
    <s v="1013 SOUTH WELLS STREET"/>
    <s v="EDNA"/>
    <x v="1"/>
    <n v="77957"/>
    <s v="JACKSON"/>
    <n v="48239"/>
    <s v="GENERAL MEDICAL AND SURGICAL HOSPITALS"/>
    <x v="1"/>
    <x v="97"/>
    <x v="97"/>
    <x v="1"/>
    <x v="5"/>
  </r>
  <r>
    <n v="35579408"/>
    <s v="COVENANT CHILDREN'S HOSPITAL"/>
    <s v="4015 22ND PLACE"/>
    <s v="LUBBOCK"/>
    <x v="1"/>
    <n v="79410"/>
    <s v="LUBBOCK"/>
    <n v="48303"/>
    <s v="CHILDREN'S HOSPITALS, GENERAL"/>
    <x v="2"/>
    <x v="98"/>
    <x v="98"/>
    <x v="1"/>
    <x v="2"/>
  </r>
  <r>
    <n v="22271465"/>
    <s v="HARDTNER MEDICAL CENTER"/>
    <s v="1102 N PINE RD"/>
    <s v="OLLA"/>
    <x v="2"/>
    <n v="71465"/>
    <s v="LA SALLE"/>
    <n v="22059"/>
    <s v="GENERAL MEDICAL AND SURGICAL HOSPITALS"/>
    <x v="1"/>
    <x v="99"/>
    <x v="99"/>
    <x v="2"/>
    <x v="0"/>
  </r>
  <r>
    <n v="5371418"/>
    <s v="CITIZENS MEDICAL CENTER"/>
    <s v="7939 HIGHWAY 165"/>
    <s v="COLUMBIA"/>
    <x v="2"/>
    <n v="71418"/>
    <s v="CALDWELL"/>
    <n v="22021"/>
    <s v="GENERAL MEDICAL AND SURGICAL HOSPITALS"/>
    <x v="1"/>
    <x v="100"/>
    <x v="100"/>
    <x v="2"/>
    <x v="0"/>
  </r>
  <r>
    <n v="7681502"/>
    <s v="ST MARYS HOSPITAL AND MEDICAL CENTER"/>
    <s v="2635 N 7TH STREET"/>
    <s v="GRAND JUNCTION"/>
    <x v="4"/>
    <n v="81502"/>
    <s v="MESA"/>
    <n v="8077"/>
    <s v="GENERAL MEDICAL AND SURGICAL HOSPITALS"/>
    <x v="2"/>
    <x v="101"/>
    <x v="12"/>
    <x v="1"/>
    <x v="0"/>
  </r>
  <r>
    <n v="2378705"/>
    <s v="ST. DAVID'S MEDICAL CENTER"/>
    <s v="919 EAST 32ND STREET"/>
    <s v="AUSTIN"/>
    <x v="1"/>
    <n v="78705"/>
    <s v="TRAVIS"/>
    <n v="48453"/>
    <s v="GENERAL MEDICAL AND SURGICAL HOSPITALS"/>
    <x v="2"/>
    <x v="102"/>
    <x v="101"/>
    <x v="1"/>
    <x v="0"/>
  </r>
  <r>
    <n v="6878746"/>
    <s v="DELL CHILDREN'S MEDICAL CENTER"/>
    <s v="4900 MUELLER BOULEVARD"/>
    <s v="AUSTIN"/>
    <x v="1"/>
    <n v="78746"/>
    <s v="TRAVIS"/>
    <n v="48453"/>
    <s v="CHILDREN'S HOSPITALS, GENERAL"/>
    <x v="2"/>
    <x v="103"/>
    <x v="102"/>
    <x v="1"/>
    <x v="2"/>
  </r>
  <r>
    <n v="6778758"/>
    <s v="NORTH AUSTIN MEDICAL CENTER"/>
    <s v="12221 MOPAC SERVICE ROAD"/>
    <s v="AUSTIN"/>
    <x v="1"/>
    <n v="78758"/>
    <s v="TRAVIS"/>
    <n v="48453"/>
    <s v="GENERAL MEDICAL AND SURGICAL HOSPITALS"/>
    <x v="2"/>
    <x v="104"/>
    <x v="103"/>
    <x v="1"/>
    <x v="0"/>
  </r>
  <r>
    <n v="4382931"/>
    <s v="WYOMING STATE HOSPITAL"/>
    <s v="831 HIGHWAY 150 SOUTH"/>
    <s v="EVANSTON"/>
    <x v="5"/>
    <n v="82931"/>
    <s v="UINTA"/>
    <n v="56041"/>
    <s v="PSYCHIATRIC AND SUBSTANCE ABUSE HOSPITALS"/>
    <x v="1"/>
    <x v="105"/>
    <x v="104"/>
    <x v="1"/>
    <x v="1"/>
  </r>
  <r>
    <n v="981101"/>
    <s v="SAN LUIS VALLEY REGIONAL MEDICAL CENTER"/>
    <s v="106 BLANCA AVE"/>
    <s v="ALAMOSA"/>
    <x v="4"/>
    <n v="81101"/>
    <s v="ALAMOSA"/>
    <n v="8003"/>
    <s v="GENERAL MEDICAL AND SURGICAL HOSPITALS"/>
    <x v="2"/>
    <x v="106"/>
    <x v="105"/>
    <x v="1"/>
    <x v="0"/>
  </r>
  <r>
    <n v="1177515"/>
    <s v="UTMB ANGLETON-DANBURY MEDICAL CENTER"/>
    <s v="132 EAST HOSPITAL DRIVE"/>
    <s v="ANGLETON"/>
    <x v="1"/>
    <n v="77515"/>
    <s v="BRAZORIA"/>
    <n v="48039"/>
    <s v="GENERAL MEDICAL AND SURGICAL HOSPITALS"/>
    <x v="0"/>
    <x v="107"/>
    <x v="106"/>
    <x v="1"/>
    <x v="0"/>
  </r>
  <r>
    <n v="17176448"/>
    <s v="EASTLAND MEMORIAL HOSPITAL"/>
    <s v="304 SOUTH DAUGHERTY AVENUE"/>
    <s v="EASTLAND"/>
    <x v="1"/>
    <n v="76448"/>
    <s v="EASTLAND"/>
    <n v="48133"/>
    <s v="GENERAL MEDICAL AND SURGICAL HOSPITALS"/>
    <x v="1"/>
    <x v="108"/>
    <x v="107"/>
    <x v="1"/>
    <x v="0"/>
  </r>
  <r>
    <n v="15371373"/>
    <s v="RIVERBRIDGE SPECIALTY HOSPITAL"/>
    <s v="209 FRONT ST."/>
    <s v="VIDALIA"/>
    <x v="2"/>
    <n v="71373"/>
    <s v="CONCORDIA"/>
    <n v="22029"/>
    <s v="SPECIALTY (EXCEPT PSYCHIATRIC AND SUBSTANCE ABUSE) HOSPITALS"/>
    <x v="0"/>
    <x v="109"/>
    <x v="108"/>
    <x v="2"/>
    <x v="3"/>
  </r>
  <r>
    <n v="11770433"/>
    <s v="PAM SPECIALTY HOSPITAL OF COVINGTON"/>
    <s v="20050 CRESTWOOD BLVD"/>
    <s v="COVINGTON"/>
    <x v="2"/>
    <n v="70433"/>
    <s v="ST. TAMMANY"/>
    <n v="22103"/>
    <s v="SPECIALTY (EXCEPT PSYCHIATRIC AND SUBSTANCE ABUSE) HOSPITALS"/>
    <x v="0"/>
    <x v="110"/>
    <x v="109"/>
    <x v="2"/>
    <x v="3"/>
  </r>
  <r>
    <n v="15671222"/>
    <s v="REEVES MEMORIAL MEDICAL CENTER"/>
    <s v="409 1ST ST"/>
    <s v="BERNICE"/>
    <x v="2"/>
    <n v="71222"/>
    <s v="UNION"/>
    <n v="22111"/>
    <s v="GENERAL MEDICAL AND SURGICAL HOSPITALS"/>
    <x v="1"/>
    <x v="111"/>
    <x v="110"/>
    <x v="2"/>
    <x v="0"/>
  </r>
  <r>
    <n v="16971241"/>
    <s v="SERENITY SPRINGS SPECIALTY HOSPITAL"/>
    <s v="309 N MAIN ST"/>
    <s v="FARMERVILLE"/>
    <x v="2"/>
    <n v="71241"/>
    <s v="UNION"/>
    <n v="22111"/>
    <s v="PSYCHIATRIC AND SUBSTANCE ABUSE HOSPITALS"/>
    <x v="0"/>
    <x v="112"/>
    <x v="111"/>
    <x v="2"/>
    <x v="1"/>
  </r>
  <r>
    <n v="6177401"/>
    <s v="MEMORIAL HERMANN ORTHOPEDIC AND SPINE HOSPITAL"/>
    <s v="5410 WEST LOOP SOUTH"/>
    <s v="BELLAIRE"/>
    <x v="1"/>
    <n v="77401"/>
    <s v="HARRIS"/>
    <n v="48201"/>
    <s v="GENERAL MEDICAL AND SURGICAL HOSPITALS"/>
    <x v="2"/>
    <x v="113"/>
    <x v="112"/>
    <x v="1"/>
    <x v="0"/>
  </r>
  <r>
    <n v="2281201"/>
    <s v="HEART OF THE ROCKIES REGIONAL MEDICAL CENTER"/>
    <s v="1000 RUSH DRIVE"/>
    <s v="SALIDA"/>
    <x v="4"/>
    <n v="81201"/>
    <s v="CHAFFEE"/>
    <n v="8015"/>
    <s v="GENERAL MEDICAL AND SURGICAL HOSPITALS"/>
    <x v="1"/>
    <x v="114"/>
    <x v="113"/>
    <x v="1"/>
    <x v="5"/>
  </r>
  <r>
    <n v="4677521"/>
    <s v="HOUSTON METHODIST BAYTOWN HOSPITAL"/>
    <s v="4401 GARTH ROAD"/>
    <s v="BAYTOWN"/>
    <x v="1"/>
    <n v="77521"/>
    <s v="HARRIS"/>
    <n v="48201"/>
    <s v="GENERAL MEDICAL AND SURGICAL HOSPITALS"/>
    <x v="2"/>
    <x v="115"/>
    <x v="114"/>
    <x v="1"/>
    <x v="0"/>
  </r>
  <r>
    <n v="6680461"/>
    <s v="ST VINCENT GENERAL HOSPITAL DISTRICT"/>
    <s v="822 W 4TH STREET"/>
    <s v="LEADVILLE"/>
    <x v="4"/>
    <n v="80461"/>
    <s v="LAKE"/>
    <n v="8065"/>
    <s v="GENERAL MEDICAL AND SURGICAL HOSPITALS"/>
    <x v="1"/>
    <x v="116"/>
    <x v="115"/>
    <x v="1"/>
    <x v="5"/>
  </r>
  <r>
    <n v="6277514"/>
    <s v="BAYSIDE COMMUNITY HOSPITAL"/>
    <s v="200 HOSPITAL DRIVE"/>
    <s v="ANAHUAC"/>
    <x v="1"/>
    <n v="77514"/>
    <s v="CHAMBERS"/>
    <n v="48071"/>
    <s v="GENERAL MEDICAL AND SURGICAL HOSPITALS"/>
    <x v="1"/>
    <x v="117"/>
    <x v="116"/>
    <x v="1"/>
    <x v="0"/>
  </r>
  <r>
    <n v="137479007"/>
    <s v="GOLDEN PLAINS COMMUNITY HOSPITAL"/>
    <s v="100 MEDICAL DRIVE"/>
    <s v="BORGER"/>
    <x v="1"/>
    <n v="79007"/>
    <s v="HUTCHINSON"/>
    <n v="48233"/>
    <s v="GENERAL MEDICAL AND SURGICAL HOSPITALS"/>
    <x v="2"/>
    <x v="118"/>
    <x v="117"/>
    <x v="1"/>
    <x v="5"/>
  </r>
  <r>
    <n v="19475840"/>
    <s v="FREESTONE MEDICAL CENTER"/>
    <s v="125 NEWMAN STREET"/>
    <s v="FAIRFIELD"/>
    <x v="1"/>
    <n v="75840"/>
    <s v="FREESTONE"/>
    <n v="48161"/>
    <s v="GENERAL MEDICAL AND SURGICAL HOSPITALS"/>
    <x v="2"/>
    <x v="119"/>
    <x v="118"/>
    <x v="1"/>
    <x v="0"/>
  </r>
  <r>
    <n v="4276020"/>
    <s v="TEXAS HEALTH HARRIS METHODIST HOSPITAL AZLE"/>
    <s v="108 DENVER TRAIL"/>
    <s v="AZLE"/>
    <x v="1"/>
    <n v="76020"/>
    <s v="TARRANT"/>
    <n v="48439"/>
    <s v="GENERAL MEDICAL AND SURGICAL HOSPITALS"/>
    <x v="2"/>
    <x v="120"/>
    <x v="119"/>
    <x v="1"/>
    <x v="0"/>
  </r>
  <r>
    <n v="15948201"/>
    <s v="DETROIT RECEIVING HOSPITAL &amp; UNIV HEALTH CENTER"/>
    <s v="4201 ST ANTOINE ST, 3M"/>
    <s v="DETROIT"/>
    <x v="6"/>
    <n v="48201"/>
    <s v="WAYNE"/>
    <n v="26163"/>
    <s v="GENERAL MEDICAL AND SURGICAL HOSPITALS"/>
    <x v="0"/>
    <x v="121"/>
    <x v="120"/>
    <x v="3"/>
    <x v="0"/>
  </r>
  <r>
    <n v="11449953"/>
    <s v="ASPIRUS ONTONAGON HOSPITAL, INC"/>
    <s v="601 S SEVENTH ST"/>
    <s v="ONTONAGON"/>
    <x v="6"/>
    <n v="49953"/>
    <s v="ONTONAGON"/>
    <n v="26131"/>
    <s v="GENERAL MEDICAL AND SURGICAL HOSPITALS"/>
    <x v="2"/>
    <x v="122"/>
    <x v="121"/>
    <x v="3"/>
    <x v="0"/>
  </r>
  <r>
    <n v="6548091"/>
    <s v="SOUTHEAST MICHIGAN SURGICAL HOSPITAL"/>
    <s v="21230 DEQUINDRE ROAD"/>
    <s v="WARREN"/>
    <x v="6"/>
    <n v="48091"/>
    <s v="MACOMB"/>
    <n v="26099"/>
    <s v="SPECIALTY (EXCEPT PSYCHIATRIC AND SUBSTANCE ABUSE) HOSPITALS"/>
    <x v="0"/>
    <x v="123"/>
    <x v="122"/>
    <x v="3"/>
    <x v="6"/>
  </r>
  <r>
    <n v="11148341"/>
    <s v="SELECT SPECIALTY HOSPITAL - PONTIAC"/>
    <s v="44405 WOODWARD AVENUE, 8TH FLOOR"/>
    <s v="PONTIAC"/>
    <x v="6"/>
    <n v="48341"/>
    <s v="OAKLAND"/>
    <n v="26125"/>
    <s v="SPECIALTY (EXCEPT PSYCHIATRIC AND SUBSTANCE ABUSE) HOSPITALS"/>
    <x v="0"/>
    <x v="124"/>
    <x v="123"/>
    <x v="3"/>
    <x v="3"/>
  </r>
  <r>
    <n v="17648342"/>
    <s v="PIONEER SPECIALTY HOSPITAL"/>
    <s v="50 NORTH PERRY, 6TH FLOOR"/>
    <s v="PONTIAC"/>
    <x v="6"/>
    <n v="48342"/>
    <s v="OAKLAND"/>
    <n v="26125"/>
    <s v="SPECIALTY (EXCEPT PSYCHIATRIC AND SUBSTANCE ABUSE) HOSPITALS"/>
    <x v="0"/>
    <x v="125"/>
    <x v="124"/>
    <x v="3"/>
    <x v="3"/>
  </r>
  <r>
    <n v="16648234"/>
    <s v="KINDRED HOSPITAL DETROIT"/>
    <s v="4777 E OUTER DRIVE"/>
    <s v="DETROIT"/>
    <x v="6"/>
    <n v="48234"/>
    <s v="WAYNE"/>
    <n v="26163"/>
    <s v="SPECIALTY (EXCEPT PSYCHIATRIC AND SUBSTANCE ABUSE) HOSPITALS"/>
    <x v="0"/>
    <x v="126"/>
    <x v="125"/>
    <x v="3"/>
    <x v="3"/>
  </r>
  <r>
    <n v="10048071"/>
    <s v="DMC SURGERY HOSPITAL"/>
    <s v="30671 STEPHENSON HIGHWAY"/>
    <s v="MADISON HEIGHTS"/>
    <x v="6"/>
    <n v="48071"/>
    <s v="OAKLAND"/>
    <n v="26125"/>
    <s v="GENERAL MEDICAL AND SURGICAL HOSPITALS"/>
    <x v="2"/>
    <x v="127"/>
    <x v="126"/>
    <x v="3"/>
    <x v="0"/>
  </r>
  <r>
    <n v="16748230"/>
    <s v="SELECT SPECIALTY HOSPITAL - GROSSE POINTE"/>
    <s v="468 CADIEUX RD, 3 NORTHEAST"/>
    <s v="GROSSE POINTE"/>
    <x v="6"/>
    <n v="48230"/>
    <s v="WAYNE"/>
    <n v="26163"/>
    <s v="EXTENDED CARE HOSPITALS (EXCEPT MENTAL, SUBSTANCE ABUSE)"/>
    <x v="0"/>
    <x v="128"/>
    <x v="127"/>
    <x v="3"/>
    <x v="3"/>
  </r>
  <r>
    <n v="15048230"/>
    <s v="BEAUMONT HOSPITAL GROSSE POINTE"/>
    <s v="468 CADIEUX RD"/>
    <s v="GROSSE POINTE"/>
    <x v="6"/>
    <n v="48230"/>
    <s v="WAYNE"/>
    <n v="26163"/>
    <s v="GENERAL MEDICAL AND SURGICAL HOSPITALS"/>
    <x v="2"/>
    <x v="129"/>
    <x v="128"/>
    <x v="3"/>
    <x v="0"/>
  </r>
  <r>
    <n v="17548236"/>
    <s v="HENRY FORD MEDICAL CENTER COTTAGE"/>
    <s v="159 KERCHEVAL AVENUE"/>
    <s v="GROSSE POINTE FARMS"/>
    <x v="6"/>
    <n v="48236"/>
    <s v="WAYNE"/>
    <n v="26163"/>
    <s v="GENERAL MEDICAL AND SURGICAL HOSPITALS"/>
    <x v="2"/>
    <x v="130"/>
    <x v="129"/>
    <x v="3"/>
    <x v="0"/>
  </r>
  <r>
    <n v="1348532"/>
    <s v="SELECT SPECIALTY HOSPITAL - FLINT"/>
    <s v="401 S BALLENGER, 5TH FLOOR"/>
    <s v="FLINT"/>
    <x v="6"/>
    <n v="48532"/>
    <s v="GENESEE"/>
    <n v="26049"/>
    <s v="SPECIALTY (EXCEPT PSYCHIATRIC AND SUBSTANCE ABUSE) HOSPITALS"/>
    <x v="0"/>
    <x v="131"/>
    <x v="130"/>
    <x v="3"/>
    <x v="3"/>
  </r>
  <r>
    <n v="16949601"/>
    <s v="MUNSON HEALTHCARE CADILLAC"/>
    <s v="400 HOBART ST"/>
    <s v="CADILLAC"/>
    <x v="6"/>
    <n v="49601"/>
    <s v="WEXFORD"/>
    <n v="26165"/>
    <s v="GENERAL MEDICAL AND SURGICAL HOSPITALS"/>
    <x v="2"/>
    <x v="132"/>
    <x v="131"/>
    <x v="3"/>
    <x v="0"/>
  </r>
  <r>
    <n v="3848617"/>
    <s v="MIDMICHIGAN MEDICAL CENTER-CLARE"/>
    <s v="703 N MCEWAN ST"/>
    <s v="CLARE"/>
    <x v="6"/>
    <n v="48617"/>
    <s v="CLARE"/>
    <n v="26035"/>
    <s v="GENERAL MEDICAL AND SURGICAL HOSPITALS"/>
    <x v="2"/>
    <x v="133"/>
    <x v="132"/>
    <x v="3"/>
    <x v="0"/>
  </r>
  <r>
    <n v="7248043"/>
    <s v="SELECT SPECIALTY HOSPITAL - MACOMB COUNTY"/>
    <s v="215 NORTH AVE, SUITE 200"/>
    <s v="MOUNT CLEMENS"/>
    <x v="6"/>
    <n v="48043"/>
    <s v="MACOMB"/>
    <n v="26099"/>
    <s v="SPECIALTY (EXCEPT PSYCHIATRIC AND SUBSTANCE ABUSE) HOSPITALS"/>
    <x v="0"/>
    <x v="134"/>
    <x v="133"/>
    <x v="3"/>
    <x v="3"/>
  </r>
  <r>
    <n v="6648043"/>
    <s v="HENRY FORD MACOMB HOSPITAL-MT CLEMENS CAMPUS"/>
    <s v="215 NORTH AVE."/>
    <s v="MOUNT CLEMENS"/>
    <x v="6"/>
    <n v="48043"/>
    <s v="MACOMB"/>
    <n v="26099"/>
    <s v="GENERAL MEDICAL AND SURGICAL HOSPITALS"/>
    <x v="2"/>
    <x v="135"/>
    <x v="134"/>
    <x v="3"/>
    <x v="0"/>
  </r>
  <r>
    <n v="12548602"/>
    <s v="COVENANT MEDICAL CENTER, MICHIGAN"/>
    <s v="515 N. MICHIGAN AVE."/>
    <s v="SAGINAW"/>
    <x v="6"/>
    <n v="48602"/>
    <s v="SAGINAW"/>
    <n v="26145"/>
    <s v="GENERAL MEDICAL AND SURGICAL HOSPITALS"/>
    <x v="2"/>
    <x v="136"/>
    <x v="135"/>
    <x v="3"/>
    <x v="0"/>
  </r>
  <r>
    <n v="17848602"/>
    <s v="SELECT SPECIALTY HOSPITAL - SAGINAW"/>
    <s v="1447 N HARRISON, 7TH &amp; 8TH FLOOR"/>
    <s v="SAGINAW"/>
    <x v="6"/>
    <n v="48602"/>
    <s v="SAGINAW"/>
    <n v="26145"/>
    <s v="SPECIALTY (EXCEPT PSYCHIATRIC AND SUBSTANCE ABUSE) HOSPITALS"/>
    <x v="0"/>
    <x v="137"/>
    <x v="136"/>
    <x v="3"/>
    <x v="3"/>
  </r>
  <r>
    <n v="7415666"/>
    <s v="EXCELA HEALTH FRICK HOSPITAL"/>
    <s v="508 SOUTH CHURCH STREET"/>
    <s v="MOUNT PLEASANT"/>
    <x v="7"/>
    <n v="15666"/>
    <s v="WESTMORELAND"/>
    <n v="42129"/>
    <s v="GENERAL MEDICAL AND SURGICAL HOSPITALS"/>
    <x v="2"/>
    <x v="138"/>
    <x v="137"/>
    <x v="3"/>
    <x v="0"/>
  </r>
  <r>
    <n v="12448602"/>
    <s v="COVENANT MEDICAL CENTER, COOPER"/>
    <s v="700 COOPER"/>
    <s v="SAGINAW"/>
    <x v="6"/>
    <n v="48602"/>
    <s v="SAGINAW"/>
    <n v="26145"/>
    <s v="GENERAL MEDICAL AND SURGICAL HOSPITALS"/>
    <x v="2"/>
    <x v="139"/>
    <x v="138"/>
    <x v="3"/>
    <x v="0"/>
  </r>
  <r>
    <n v="2315217"/>
    <s v="CHILDREN'S INSTITUTE OF PITTSBURGH, THE"/>
    <s v="6301 NORTHUMBERLAND STREET"/>
    <s v="PITTSBURGH"/>
    <x v="7"/>
    <n v="15217"/>
    <s v="ALLEGHENY"/>
    <n v="42003"/>
    <s v="GENERAL MEDICAL AND SURGICAL HOSPITALS"/>
    <x v="2"/>
    <x v="140"/>
    <x v="139"/>
    <x v="3"/>
    <x v="2"/>
  </r>
  <r>
    <n v="18415224"/>
    <s v="CHILDRENS HOME OF PITTSBURGH"/>
    <s v="5324 PENN AVENUE"/>
    <s v="PITTSBURGH"/>
    <x v="7"/>
    <n v="15224"/>
    <s v="ALLEGHENY"/>
    <n v="42003"/>
    <s v="CHILDREN'S HOSPITALS, SPECIALTY (EXCEPT PSYCHIATRIC, SUBSTANCE ABUSE)"/>
    <x v="2"/>
    <x v="141"/>
    <x v="140"/>
    <x v="3"/>
    <x v="2"/>
  </r>
  <r>
    <n v="61"/>
    <s v="ST MARY'S OF MICHIGAN-TOWNE CTR"/>
    <s v="4599 TOWNE CENTRE RD"/>
    <s v="SAGINAW"/>
    <x v="6"/>
    <n v="48604"/>
    <s v="SAGINAW"/>
    <n v="26145"/>
    <s v="GENERAL MEDICAL AND SURGICAL HOSPITALS"/>
    <x v="2"/>
    <x v="142"/>
    <x v="141"/>
    <x v="3"/>
    <x v="0"/>
  </r>
  <r>
    <n v="23615221"/>
    <s v="LIFECARE BEHAVIORAL HEALTH HOSPITAL"/>
    <s v="225 PENN AVENUE"/>
    <s v="PITTSBURGH"/>
    <x v="7"/>
    <n v="15221"/>
    <s v="ALLEGHENY"/>
    <n v="42003"/>
    <s v="SPECIALTY (EXCEPT PSYCHIATRIC AND SUBSTANCE ABUSE) HOSPITALS"/>
    <x v="0"/>
    <x v="143"/>
    <x v="142"/>
    <x v="3"/>
    <x v="3"/>
  </r>
  <r>
    <n v="20415237"/>
    <s v="UPMC PASSAVANT"/>
    <s v="9100 BABCOCK BOULEVARD"/>
    <s v="PITTSBURGH"/>
    <x v="7"/>
    <n v="15237"/>
    <s v="ALLEGHENY"/>
    <n v="42003"/>
    <s v="GENERAL MEDICAL AND SURGICAL HOSPITALS"/>
    <x v="2"/>
    <x v="144"/>
    <x v="143"/>
    <x v="3"/>
    <x v="0"/>
  </r>
  <r>
    <n v="12815215"/>
    <s v="VA MEDICAL CENTER - H.J. HEINZ CAMPUS"/>
    <s v="1010 DELAFIELD RD"/>
    <s v="PITTSBURGH"/>
    <x v="7"/>
    <n v="15215"/>
    <s v="ALLEGHENY"/>
    <n v="42003"/>
    <s v="GENERAL MEDICAL AND SURGICAL HOSPITALS"/>
    <x v="1"/>
    <x v="145"/>
    <x v="144"/>
    <x v="3"/>
    <x v="7"/>
  </r>
  <r>
    <n v="4521502"/>
    <s v="WESTERN MARYLAND REGIONAL MEDICAL CENTER"/>
    <s v="12500 WILLOWBROOK ROAD"/>
    <s v="CUMBERLAND"/>
    <x v="8"/>
    <n v="21502"/>
    <s v="ALLEGANY"/>
    <n v="24001"/>
    <s v="GENERAL MEDICAL AND SURGICAL HOSPITALS"/>
    <x v="2"/>
    <x v="146"/>
    <x v="145"/>
    <x v="3"/>
    <x v="0"/>
  </r>
  <r>
    <n v="16415146"/>
    <s v="LIFECARE HOSPITALS OF PITTSBURGH - MONROEVILLE"/>
    <s v="2380 MCGINLEY ROAD"/>
    <s v="MONROEVILLE"/>
    <x v="7"/>
    <n v="15146"/>
    <s v="ALLEGHENY"/>
    <n v="42003"/>
    <s v="EXTENDED CARE HOSPITALS (EXCEPT MENTAL, SUBSTANCE ABUSE)"/>
    <x v="0"/>
    <x v="147"/>
    <x v="146"/>
    <x v="3"/>
    <x v="3"/>
  </r>
  <r>
    <n v="1949946"/>
    <s v="BARAGA COUNTY MEMORIAL HOSPITAL"/>
    <s v="18341 US HIGHWAY 41"/>
    <s v="L' ANSE"/>
    <x v="6"/>
    <n v="49946"/>
    <s v="BARAGA"/>
    <n v="26013"/>
    <s v="GENERAL MEDICAL AND SURGICAL HOSPITALS"/>
    <x v="1"/>
    <x v="148"/>
    <x v="147"/>
    <x v="3"/>
    <x v="0"/>
  </r>
  <r>
    <n v="4648624"/>
    <s v="MIDMICHIGAN MEDICAL CENTER-GLADWIN"/>
    <s v="515 QUARTER STREET"/>
    <s v="GLADWIN"/>
    <x v="6"/>
    <n v="48624"/>
    <s v="GLADWIN"/>
    <n v="26051"/>
    <s v="GENERAL MEDICAL AND SURGICAL HOSPITALS"/>
    <x v="2"/>
    <x v="149"/>
    <x v="148"/>
    <x v="3"/>
    <x v="5"/>
  </r>
  <r>
    <n v="2448706"/>
    <s v="MCLAREN BAY SPECIAL CARE HOSPITAL"/>
    <s v="3250 E MIDLAND RD, SUITE 1"/>
    <s v="BAY CITY"/>
    <x v="6"/>
    <n v="48706"/>
    <s v="BAY"/>
    <n v="26017"/>
    <s v="SPECIALTY (EXCEPT PSYCHIATRIC AND SUBSTANCE ABUSE) HOSPITALS"/>
    <x v="2"/>
    <x v="150"/>
    <x v="149"/>
    <x v="3"/>
    <x v="3"/>
  </r>
  <r>
    <n v="2148708"/>
    <s v="MCLAREN BAY REGION"/>
    <s v="1900 COLUMBUS AVE"/>
    <s v="BAY CITY"/>
    <x v="6"/>
    <n v="48708"/>
    <s v="BAY"/>
    <n v="26017"/>
    <s v="GENERAL MEDICAL AND SURGICAL HOSPITALS"/>
    <x v="2"/>
    <x v="151"/>
    <x v="150"/>
    <x v="3"/>
    <x v="0"/>
  </r>
  <r>
    <n v="25515065"/>
    <s v="ALLEGHENY VALLEY HOSPITAL"/>
    <s v="1301 CARLISLE STREET"/>
    <s v="NATRONA HEIGHTS"/>
    <x v="7"/>
    <n v="15065"/>
    <s v="ALLEGHENY"/>
    <n v="42003"/>
    <s v="GENERAL MEDICAL AND SURGICAL HOSPITALS"/>
    <x v="2"/>
    <x v="152"/>
    <x v="151"/>
    <x v="3"/>
    <x v="0"/>
  </r>
  <r>
    <n v="5949646"/>
    <s v="KALKASKA MEMORIAL HEALTH CENTER"/>
    <s v="419 S CORAL"/>
    <s v="KALKASKA"/>
    <x v="6"/>
    <n v="49646"/>
    <s v="KALKASKA"/>
    <n v="26079"/>
    <s v="GENERAL MEDICAL AND SURGICAL HOSPITALS"/>
    <x v="1"/>
    <x v="153"/>
    <x v="152"/>
    <x v="3"/>
    <x v="5"/>
  </r>
  <r>
    <n v="7849849"/>
    <s v="BELL MEMORIAL HOSPITAL"/>
    <s v="901 LAKESHORE DRIVE"/>
    <s v="ISHPEMING"/>
    <x v="6"/>
    <n v="49849"/>
    <s v="MARQUETTE"/>
    <n v="26103"/>
    <s v="GENERAL MEDICAL AND SURGICAL HOSPITALS"/>
    <x v="2"/>
    <x v="154"/>
    <x v="153"/>
    <x v="3"/>
    <x v="0"/>
  </r>
  <r>
    <n v="2520744"/>
    <s v="FORT WASHINGTON HOSPITAL"/>
    <s v="11711 LIVINGSTON ROAD"/>
    <s v="FORT WASHINGTON"/>
    <x v="8"/>
    <n v="20744"/>
    <s v="PRINCE GEORGE'S"/>
    <n v="24033"/>
    <s v="GENERAL MEDICAL AND SURGICAL HOSPITALS"/>
    <x v="2"/>
    <x v="155"/>
    <x v="154"/>
    <x v="3"/>
    <x v="0"/>
  </r>
  <r>
    <n v="13448453"/>
    <s v="MARLETTE REGIONAL HOSPITAL"/>
    <s v="2770 MAIN STREET"/>
    <s v="MARLETTE"/>
    <x v="6"/>
    <n v="48453"/>
    <s v="SANILAC"/>
    <n v="26151"/>
    <s v="GENERAL MEDICAL AND SURGICAL HOSPITALS"/>
    <x v="2"/>
    <x v="156"/>
    <x v="155"/>
    <x v="3"/>
    <x v="5"/>
  </r>
  <r>
    <n v="1748658"/>
    <s v="ASCENSION STANDISH COMMUNITY HOSPITAL"/>
    <s v="805 W CEDAR ST"/>
    <s v="STANDISH"/>
    <x v="6"/>
    <n v="48658"/>
    <s v="ARENAC"/>
    <n v="26011"/>
    <s v="GENERAL MEDICAL AND SURGICAL HOSPITALS"/>
    <x v="2"/>
    <x v="157"/>
    <x v="156"/>
    <x v="3"/>
    <x v="5"/>
  </r>
  <r>
    <n v="17716201"/>
    <s v="ACMH HOSPITAL"/>
    <s v="ONE NOLTE DRIVE"/>
    <s v="KITTANNING"/>
    <x v="7"/>
    <n v="16201"/>
    <s v="ARMSTRONG"/>
    <n v="42005"/>
    <s v="GENERAL MEDICAL AND SURGICAL HOSPITALS"/>
    <x v="2"/>
    <x v="158"/>
    <x v="157"/>
    <x v="3"/>
    <x v="0"/>
  </r>
  <r>
    <n v="103720735"/>
    <s v="MEDSTAR SOUTHERN MARYLAND HOSPITAL CENTER"/>
    <s v="7503 SURRATTS ROAD"/>
    <s v="CLINTON"/>
    <x v="8"/>
    <n v="20735"/>
    <s v="PRINCE GEORGE'S"/>
    <n v="24033"/>
    <s v="GENERAL MEDICAL AND SURGICAL HOSPITALS"/>
    <x v="2"/>
    <x v="159"/>
    <x v="158"/>
    <x v="3"/>
    <x v="0"/>
  </r>
  <r>
    <n v="320016"/>
    <s v="SIBLEY MEMORIAL HOSPITAL"/>
    <s v="5255 LOUGHBORO ROAD NW"/>
    <s v="WASHINGTON"/>
    <x v="9"/>
    <n v="20016"/>
    <s v="DISTRICT OF COLUMBIA"/>
    <n v="11001"/>
    <s v="GENERAL MEDICAL AND SURGICAL HOSPITALS"/>
    <x v="2"/>
    <x v="160"/>
    <x v="159"/>
    <x v="3"/>
    <x v="0"/>
  </r>
  <r>
    <n v="12748060"/>
    <s v="LAKE HURON MEDICAL CENTER"/>
    <s v="2601 ELECTRIC AVENUE"/>
    <s v="PORT HURON"/>
    <x v="6"/>
    <n v="48060"/>
    <s v="ST. CLAIR"/>
    <n v="26147"/>
    <s v="GENERAL MEDICAL AND SURGICAL HOSPITALS"/>
    <x v="2"/>
    <x v="161"/>
    <x v="160"/>
    <x v="3"/>
    <x v="0"/>
  </r>
  <r>
    <n v="75420007"/>
    <s v="MEDSTAR-GEORGETOWN UNIVERSITY MEDICAL CENTER"/>
    <s v="3800 RESERVOIR ROAD, NW"/>
    <s v="WASHINGTON"/>
    <x v="9"/>
    <n v="20007"/>
    <s v="DISTRICT OF COLUMBIA"/>
    <n v="11001"/>
    <s v="GENERAL MEDICAL AND SURGICAL HOSPITALS"/>
    <x v="3"/>
    <x v="162"/>
    <x v="161"/>
    <x v="3"/>
    <x v="0"/>
  </r>
  <r>
    <n v="1520032"/>
    <s v="SAINT ELIZABETHS HOSPITAL"/>
    <s v="1100 ALABAMA AVENUE SE"/>
    <s v="WASHINGTON"/>
    <x v="9"/>
    <n v="20032"/>
    <s v="DISTRICT OF COLUMBIA"/>
    <n v="11001"/>
    <s v="GENERAL MEDICAL AND SURGICAL HOSPITALS"/>
    <x v="1"/>
    <x v="163"/>
    <x v="162"/>
    <x v="3"/>
    <x v="1"/>
  </r>
  <r>
    <n v="1220037"/>
    <s v="GEORGE WASHINGTON UNIVERSITY HOSPITAL"/>
    <s v="900 23RD STREET NW"/>
    <s v="WASHINGTON"/>
    <x v="9"/>
    <n v="20037"/>
    <s v="DISTRICT OF COLUMBIA"/>
    <n v="11001"/>
    <s v="GENERAL MEDICAL AND SURGICAL HOSPITALS"/>
    <x v="3"/>
    <x v="164"/>
    <x v="163"/>
    <x v="3"/>
    <x v="0"/>
  </r>
  <r>
    <n v="1620002"/>
    <s v="BRIDGEPOINT HOSPITAL CAPITOL HILL"/>
    <s v="700 CONSTITUTION AVENUE NE"/>
    <s v="WASHINGTON"/>
    <x v="9"/>
    <n v="20002"/>
    <s v="DISTRICT OF COLUMBIA"/>
    <n v="11001"/>
    <s v="GENERAL MEDICAL AND SURGICAL HOSPITALS"/>
    <x v="0"/>
    <x v="165"/>
    <x v="164"/>
    <x v="3"/>
    <x v="3"/>
  </r>
  <r>
    <n v="3221817"/>
    <s v="EDWARD MCCREADY MEMORIAL HOSPITAL"/>
    <s v="201 HALL HIGHWAY"/>
    <s v="CRISFIELD"/>
    <x v="8"/>
    <n v="21817"/>
    <s v="SOMERSET"/>
    <n v="24039"/>
    <s v="GENERAL MEDICAL AND SURGICAL HOSPITALS"/>
    <x v="2"/>
    <x v="166"/>
    <x v="165"/>
    <x v="3"/>
    <x v="0"/>
  </r>
  <r>
    <n v="8849913"/>
    <s v="ASPIRUS KEWEENAW HOSPITAL"/>
    <s v="205 OSCEOLA"/>
    <s v="LAURIUM"/>
    <x v="6"/>
    <n v="49913"/>
    <s v="HOUGHTON"/>
    <n v="26061"/>
    <s v="GENERAL MEDICAL AND SURGICAL HOSPITALS"/>
    <x v="2"/>
    <x v="167"/>
    <x v="166"/>
    <x v="3"/>
    <x v="0"/>
  </r>
  <r>
    <n v="620010"/>
    <s v="MEDSTAR WASHINGTON HOSPITAL CENTER"/>
    <s v="110 IRVING STREET NW"/>
    <s v="WASHINGTON"/>
    <x v="9"/>
    <n v="20010"/>
    <s v="DISTRICT OF COLUMBIA"/>
    <n v="11001"/>
    <s v="GENERAL MEDICAL AND SURGICAL HOSPITALS"/>
    <x v="2"/>
    <x v="168"/>
    <x v="167"/>
    <x v="3"/>
    <x v="0"/>
  </r>
  <r>
    <n v="103520850"/>
    <s v="ADVENTIST REHABILITATION HOSPITAL OF MARYLAND"/>
    <s v="9909 MEDICAL CENTER DRIVE"/>
    <s v="ROCKVILLE"/>
    <x v="8"/>
    <n v="20850"/>
    <s v="MONTGOMERY"/>
    <n v="24031"/>
    <s v="REHABILITATION HOSPITALS (EXCEPT ALCOHOLISM, DRUG ADDICTION)"/>
    <x v="2"/>
    <x v="169"/>
    <x v="168"/>
    <x v="3"/>
    <x v="4"/>
  </r>
  <r>
    <n v="103020850"/>
    <s v="ADVENTIST HEALTHCARE SHADY GROVE MEDICAL CENTER"/>
    <s v="9901 MEDICAL CENTER DRIVE"/>
    <s v="ROCKVILLE"/>
    <x v="8"/>
    <n v="20850"/>
    <s v="MONTGOMERY"/>
    <n v="24031"/>
    <s v="GENERAL MEDICAL AND SURGICAL HOSPITALS"/>
    <x v="2"/>
    <x v="170"/>
    <x v="169"/>
    <x v="3"/>
    <x v="0"/>
  </r>
  <r>
    <n v="1520850"/>
    <s v="ADVENTIST HEALTHCARE BEHAVIORAL HEALTH &amp; WELLNESS"/>
    <s v="14901 BROSCHART ROAD"/>
    <s v="ROCKVILLE"/>
    <x v="8"/>
    <n v="20850"/>
    <s v="MONTGOMERY"/>
    <n v="24031"/>
    <s v="GENERAL MEDICAL AND SURGICAL HOSPITALS"/>
    <x v="2"/>
    <x v="171"/>
    <x v="170"/>
    <x v="3"/>
    <x v="1"/>
  </r>
  <r>
    <n v="13748726"/>
    <s v="HILLS &amp; DALES GENERAL HOSPITAL"/>
    <s v="4675 HILL STREET"/>
    <s v="CASS CITY"/>
    <x v="6"/>
    <n v="48726"/>
    <s v="TUSCOLA"/>
    <n v="26157"/>
    <s v="GENERAL MEDICAL AND SURGICAL HOSPITALS"/>
    <x v="2"/>
    <x v="172"/>
    <x v="171"/>
    <x v="3"/>
    <x v="0"/>
  </r>
  <r>
    <n v="103120912"/>
    <s v="ADVENTIST HEALTHCARE WASHINGTON ADVENTIST HOSPITAL"/>
    <s v="7600 CARROLL AVENUE"/>
    <s v="TAKOMA PARK"/>
    <x v="8"/>
    <n v="20912"/>
    <s v="MONTGOMERY"/>
    <n v="24031"/>
    <s v="GENERAL MEDICAL AND SURGICAL HOSPITALS"/>
    <x v="2"/>
    <x v="173"/>
    <x v="172"/>
    <x v="3"/>
    <x v="0"/>
  </r>
  <r>
    <n v="1920910"/>
    <s v="HOLY CROSS HOSPITAL"/>
    <s v="1500 FOREST GLEN ROAD"/>
    <s v="SILVER SPRING"/>
    <x v="8"/>
    <n v="20910"/>
    <s v="MONTGOMERY"/>
    <n v="24031"/>
    <s v="GENERAL MEDICAL AND SURGICAL HOSPITALS"/>
    <x v="2"/>
    <x v="174"/>
    <x v="173"/>
    <x v="3"/>
    <x v="0"/>
  </r>
  <r>
    <n v="104420876"/>
    <s v="HOLY CROSS GERMANTOWN HOSPITAL"/>
    <s v="19801 OBSERVATION DRIVE"/>
    <s v="GERMANTOWN"/>
    <x v="8"/>
    <n v="20876"/>
    <s v="MONTGOMERY"/>
    <n v="24031"/>
    <s v="GENERAL MEDICAL AND SURGICAL HOSPITALS"/>
    <x v="0"/>
    <x v="175"/>
    <x v="174"/>
    <x v="3"/>
    <x v="0"/>
  </r>
  <r>
    <n v="13348471"/>
    <s v="MCKENZIE MEMORIAL HOSPITAL"/>
    <s v="120 DELAWARE STREET"/>
    <s v="SANDUSKY"/>
    <x v="6"/>
    <n v="48471"/>
    <s v="SANILAC"/>
    <n v="26151"/>
    <s v="GENERAL MEDICAL AND SURGICAL HOSPITALS"/>
    <x v="2"/>
    <x v="176"/>
    <x v="175"/>
    <x v="3"/>
    <x v="5"/>
  </r>
  <r>
    <n v="3521742"/>
    <s v="MERITUS MEDICAL CENTER"/>
    <s v="11116 MEDICAL CAMPUS ROAD"/>
    <s v="HAGERSTOWN"/>
    <x v="8"/>
    <n v="21742"/>
    <s v="WASHINGTON"/>
    <n v="24043"/>
    <s v="GENERAL MEDICAL AND SURGICAL HOSPITALS"/>
    <x v="2"/>
    <x v="177"/>
    <x v="176"/>
    <x v="3"/>
    <x v="0"/>
  </r>
  <r>
    <n v="6221701"/>
    <s v="FREDERICK MEMORIAL HOSPITAL"/>
    <s v="400 WEST SEVENTH ST"/>
    <s v="FREDERICK"/>
    <x v="8"/>
    <n v="21701"/>
    <s v="FREDERICK"/>
    <n v="24021"/>
    <s v="GENERAL MEDICAL AND SURGICAL HOSPITALS"/>
    <x v="2"/>
    <x v="178"/>
    <x v="177"/>
    <x v="3"/>
    <x v="0"/>
  </r>
  <r>
    <n v="17749854"/>
    <s v="SCHOOLCRAFT MEMORIAL HOSPITAL"/>
    <s v="7870W US HWY 2"/>
    <s v="MANISTIQUE"/>
    <x v="6"/>
    <n v="49854"/>
    <s v="SCHOOLCRAFT"/>
    <n v="26153"/>
    <s v="GENERAL MEDICAL AND SURGICAL HOSPITALS"/>
    <x v="2"/>
    <x v="179"/>
    <x v="178"/>
    <x v="3"/>
    <x v="5"/>
  </r>
  <r>
    <n v="1848755"/>
    <s v="SCHEURER HOSPITAL"/>
    <s v="170 N CASEVILLE RD"/>
    <s v="PIGEON"/>
    <x v="6"/>
    <n v="48755"/>
    <s v="HURON"/>
    <n v="26063"/>
    <s v="GENERAL MEDICAL AND SURGICAL HOSPITALS"/>
    <x v="2"/>
    <x v="180"/>
    <x v="179"/>
    <x v="3"/>
    <x v="5"/>
  </r>
  <r>
    <n v="13549854"/>
    <s v="SCHOOLCRAFT MEMORIAL HOSPITAL"/>
    <s v="500 MAIN ST"/>
    <s v="MANISTIQUE"/>
    <x v="6"/>
    <n v="49854"/>
    <s v="SCHOOLCRAFT"/>
    <n v="26153"/>
    <s v="GENERAL MEDICAL AND SURGICAL HOSPITALS"/>
    <x v="2"/>
    <x v="181"/>
    <x v="180"/>
    <x v="3"/>
    <x v="5"/>
  </r>
  <r>
    <n v="949720"/>
    <s v="MUNSON HEALTHCARE CHARLEVOIX HOSPITAL"/>
    <s v="14700 LAKESHORE DRIVE"/>
    <s v="CHARLEVOIX"/>
    <x v="6"/>
    <n v="49720"/>
    <s v="CHARLEVOIX"/>
    <n v="26029"/>
    <s v="GENERAL MEDICAL AND SURGICAL HOSPITALS"/>
    <x v="2"/>
    <x v="182"/>
    <x v="181"/>
    <x v="3"/>
    <x v="0"/>
  </r>
  <r>
    <n v="3421740"/>
    <s v="BROOK LANE HEALTH SERVICES"/>
    <s v="13218 BROOK LANE DRIVE"/>
    <s v="HAGERSTOWN"/>
    <x v="8"/>
    <n v="21740"/>
    <s v="WASHINGTON"/>
    <n v="24043"/>
    <s v="GENERAL MEDICAL AND SURGICAL HOSPITALS"/>
    <x v="2"/>
    <x v="183"/>
    <x v="182"/>
    <x v="3"/>
    <x v="1"/>
  </r>
  <r>
    <n v="13248427"/>
    <s v="DECKERVILLE COMMUNITY HOSPITAL"/>
    <s v="3559 PINE ST"/>
    <s v="DECKERVILLE"/>
    <x v="6"/>
    <n v="48427"/>
    <s v="SANILAC"/>
    <n v="26151"/>
    <s v="GENERAL MEDICAL AND SURGICAL HOSPITALS"/>
    <x v="2"/>
    <x v="184"/>
    <x v="183"/>
    <x v="3"/>
    <x v="0"/>
  </r>
  <r>
    <n v="6121613"/>
    <s v="EASTERN SHORE HOSPITAL CENTER"/>
    <s v="POST OFFICE BOX 800"/>
    <s v="CAMBRIDGE"/>
    <x v="8"/>
    <n v="21613"/>
    <s v="DORCHESTER"/>
    <n v="24019"/>
    <s v="GENERAL MEDICAL AND SURGICAL HOSPITALS"/>
    <x v="1"/>
    <x v="185"/>
    <x v="184"/>
    <x v="3"/>
    <x v="1"/>
  </r>
  <r>
    <n v="10416673"/>
    <s v="CONEMAUGH NASON MEDICAL CENTER"/>
    <s v="105 NASON DRIVE"/>
    <s v="ROARING SPRING"/>
    <x v="7"/>
    <n v="16673"/>
    <s v="BLAIR"/>
    <n v="42013"/>
    <s v="GENERAL MEDICAL AND SURGICAL HOSPITALS"/>
    <x v="2"/>
    <x v="186"/>
    <x v="185"/>
    <x v="3"/>
    <x v="0"/>
  </r>
  <r>
    <n v="6021613"/>
    <s v="ACH BEHAVIORAL HEALTH AND WELLNESS SERVICES"/>
    <s v="821 FIELDCREST DRIVE"/>
    <s v="CAMBRIDGE"/>
    <x v="8"/>
    <n v="21613"/>
    <s v="DORCHESTER"/>
    <n v="24019"/>
    <s v="GENERAL MEDICAL AND SURGICAL HOSPITALS"/>
    <x v="2"/>
    <x v="187"/>
    <x v="186"/>
    <x v="3"/>
    <x v="1"/>
  </r>
  <r>
    <n v="4621401"/>
    <s v="ANNE ARUNDEL MEDICAL CENTER"/>
    <s v="2001 MEDICAL PARKWAY"/>
    <s v="ANNAPOLIS"/>
    <x v="8"/>
    <n v="21401"/>
    <s v="ANNE ARUNDEL"/>
    <n v="24003"/>
    <s v="GENERAL MEDICAL AND SURGICAL HOSPITALS"/>
    <x v="2"/>
    <x v="188"/>
    <x v="187"/>
    <x v="3"/>
    <x v="0"/>
  </r>
  <r>
    <n v="11649735"/>
    <s v="OTSEGO MEMORIAL HOSPITAL"/>
    <s v="825 N CENTER AVE"/>
    <s v="GAYLORD"/>
    <x v="6"/>
    <n v="49735"/>
    <s v="OTSEGO"/>
    <n v="26137"/>
    <s v="GENERAL MEDICAL AND SURGICAL HOSPITALS"/>
    <x v="2"/>
    <x v="189"/>
    <x v="188"/>
    <x v="3"/>
    <x v="0"/>
  </r>
  <r>
    <n v="4116214"/>
    <s v="CLARION HOSPITAL"/>
    <s v="ONE HOSPITAL DRIVE"/>
    <s v="CLARION"/>
    <x v="7"/>
    <n v="16214"/>
    <s v="CLARION"/>
    <n v="42031"/>
    <s v="GENERAL MEDICAL AND SURGICAL HOSPITALS"/>
    <x v="2"/>
    <x v="190"/>
    <x v="189"/>
    <x v="3"/>
    <x v="0"/>
  </r>
  <r>
    <n v="1549862"/>
    <s v="MUNISING MEMORIAL HOSPITAL"/>
    <s v="1500 SAND POINT RD"/>
    <s v="MUNISING"/>
    <x v="6"/>
    <n v="49862"/>
    <s v="ALGER"/>
    <n v="26003"/>
    <s v="GENERAL MEDICAL AND SURGICAL HOSPITALS"/>
    <x v="2"/>
    <x v="191"/>
    <x v="190"/>
    <x v="3"/>
    <x v="5"/>
  </r>
  <r>
    <n v="103821061"/>
    <s v="UNIVERITY OF MD BALTIMORE WASHINGTON MEDICAL CENTER"/>
    <s v="301 HOSPITAL DRIVE"/>
    <s v="GLEN BURNIE"/>
    <x v="8"/>
    <n v="21061"/>
    <s v="ANNE ARUNDEL"/>
    <n v="24003"/>
    <s v="GENERAL MEDICAL AND SURGICAL HOSPITALS"/>
    <x v="0"/>
    <x v="192"/>
    <x v="191"/>
    <x v="3"/>
    <x v="0"/>
  </r>
  <r>
    <n v="6521228"/>
    <s v="SPRING GROVE HOSPITAL CENTER"/>
    <s v="55 WADE AVENUE"/>
    <s v="CATONSVILLE"/>
    <x v="8"/>
    <n v="21228"/>
    <s v="BALTIMORE"/>
    <n v="24005"/>
    <s v="GENERAL MEDICAL AND SURGICAL HOSPITALS"/>
    <x v="1"/>
    <x v="193"/>
    <x v="192"/>
    <x v="3"/>
    <x v="1"/>
  </r>
  <r>
    <n v="4549770"/>
    <s v="MCLAREN NORTHERN MICHIGAN"/>
    <s v="416 CONNABLE AVE"/>
    <s v="PETOSKEY"/>
    <x v="6"/>
    <n v="49770"/>
    <s v="EMMET"/>
    <n v="26047"/>
    <s v="GENERAL MEDICAL AND SURGICAL HOSPITALS"/>
    <x v="2"/>
    <x v="194"/>
    <x v="193"/>
    <x v="3"/>
    <x v="0"/>
  </r>
  <r>
    <n v="4021801"/>
    <s v="ENCOMPASS HEALTH REHAB HOSPITAL OF SALISBURY"/>
    <s v="220 TILGHMAN ROAD"/>
    <s v="SALISBURY"/>
    <x v="8"/>
    <n v="21801"/>
    <s v="WICOMICO"/>
    <n v="24045"/>
    <s v="GENERAL MEDICAL AND SURGICAL HOSPITALS"/>
    <x v="0"/>
    <x v="195"/>
    <x v="194"/>
    <x v="3"/>
    <x v="4"/>
  </r>
  <r>
    <n v="103221207"/>
    <s v="UNIV OF MD REHABILITATION &amp; ORTHOPAEDIC INSTITUTE"/>
    <s v="2200 KERNAN DRIVE"/>
    <s v="BALTIMORE"/>
    <x v="8"/>
    <n v="21207"/>
    <s v="BALTIMORE CITY"/>
    <n v="24510"/>
    <s v="ORTHOPEDIC HOSPITALS"/>
    <x v="0"/>
    <x v="196"/>
    <x v="195"/>
    <x v="3"/>
    <x v="0"/>
  </r>
  <r>
    <n v="721223"/>
    <s v="GRACE MEDICAL CENTER"/>
    <s v="2000 W BALTIMORE STREET"/>
    <s v="BALTIMORE"/>
    <x v="8"/>
    <n v="21223"/>
    <s v="BALTIMORE CITY"/>
    <n v="24510"/>
    <s v="GENERAL MEDICAL AND SURGICAL HOSPITALS"/>
    <x v="2"/>
    <x v="197"/>
    <x v="196"/>
    <x v="3"/>
    <x v="0"/>
  </r>
  <r>
    <n v="4121201"/>
    <s v="UNIVERSITY OF MARYLAND MEDICAL CENTER"/>
    <s v="22 S GREENE ST"/>
    <s v="BALTIMORE"/>
    <x v="8"/>
    <n v="21201"/>
    <s v="BALTIMORE CITY"/>
    <n v="24510"/>
    <s v="GENERAL MEDICAL AND SURGICAL HOSPITALS"/>
    <x v="3"/>
    <x v="198"/>
    <x v="197"/>
    <x v="3"/>
    <x v="0"/>
  </r>
  <r>
    <n v="2321202"/>
    <s v="MERCY MEDICAL CENTER"/>
    <s v="301 ST PAUL PLACE"/>
    <s v="BALTIMORE"/>
    <x v="8"/>
    <n v="21202"/>
    <s v="BALTIMORE CITY"/>
    <n v="24510"/>
    <s v="GENERAL MEDICAL AND SURGICAL HOSPITALS"/>
    <x v="2"/>
    <x v="199"/>
    <x v="198"/>
    <x v="3"/>
    <x v="0"/>
  </r>
  <r>
    <n v="13716354"/>
    <s v="TITUSVILLE AREA HOSPITAL"/>
    <s v="406 WEST OAK STREET"/>
    <s v="TITUSVILLE"/>
    <x v="7"/>
    <n v="16354"/>
    <s v="CRAWFORD"/>
    <n v="42039"/>
    <s v="GENERAL MEDICAL AND SURGICAL HOSPITALS"/>
    <x v="2"/>
    <x v="200"/>
    <x v="199"/>
    <x v="3"/>
    <x v="0"/>
  </r>
  <r>
    <n v="921287"/>
    <s v="JOHNS HOPKINS HOSPITAL"/>
    <s v="600 NORTH WOLFE STREET"/>
    <s v="BALTIMORE"/>
    <x v="8"/>
    <n v="21287"/>
    <s v="BALTIMORE CITY"/>
    <n v="24510"/>
    <s v="GENERAL MEDICAL AND SURGICAL HOSPITALS"/>
    <x v="2"/>
    <x v="201"/>
    <x v="200"/>
    <x v="3"/>
    <x v="0"/>
  </r>
  <r>
    <n v="3721215"/>
    <s v="SINAI HOSPITAL OF BALTIMORE"/>
    <s v="2401 WEST BELVEDERE AVE"/>
    <s v="BALTIMORE"/>
    <x v="8"/>
    <n v="21215"/>
    <s v="BALTIMORE CITY"/>
    <n v="24510"/>
    <s v="GENERAL MEDICAL AND SURGICAL HOSPITALS"/>
    <x v="2"/>
    <x v="202"/>
    <x v="201"/>
    <x v="3"/>
    <x v="0"/>
  </r>
  <r>
    <n v="1021205"/>
    <s v="KENNEDY KREIGER INSTITUTE"/>
    <s v="707 N BROADWAY"/>
    <s v="BALTIMORE"/>
    <x v="8"/>
    <n v="21205"/>
    <s v="BALTIMORE CITY"/>
    <n v="24510"/>
    <s v="GENERAL MEDICAL AND SURGICAL HOSPITALS"/>
    <x v="2"/>
    <x v="203"/>
    <x v="202"/>
    <x v="3"/>
    <x v="0"/>
  </r>
  <r>
    <n v="4821224"/>
    <s v="JOHNS HOPKINS BAYVIEW MEDICAL CENTER"/>
    <s v="4940 EASTERN AVENUE"/>
    <s v="BALTIMORE"/>
    <x v="8"/>
    <n v="21224"/>
    <s v="BALTIMORE CITY"/>
    <n v="24510"/>
    <s v="GENERAL MEDICAL AND SURGICAL HOSPITALS"/>
    <x v="2"/>
    <x v="204"/>
    <x v="203"/>
    <x v="3"/>
    <x v="0"/>
  </r>
  <r>
    <n v="13116505"/>
    <s v="SHRINERS HOSPITALS FOR CHILDREN - ERIE"/>
    <s v="1645 WEST 8TH STREET"/>
    <s v="ERIE"/>
    <x v="7"/>
    <n v="16505"/>
    <s v="ERIE"/>
    <n v="42049"/>
    <s v="GENERAL MEDICAL AND SURGICAL HOSPITALS"/>
    <x v="2"/>
    <x v="205"/>
    <x v="204"/>
    <x v="3"/>
    <x v="0"/>
  </r>
  <r>
    <n v="4915801"/>
    <s v="PENN HIGHLANDS DUBOIS"/>
    <s v="100 HOSPITAL AVENUE, PO BOX 447"/>
    <s v="DUBOIS"/>
    <x v="7"/>
    <n v="15801"/>
    <s v="CLEARFIELD"/>
    <n v="42033"/>
    <s v="GENERAL MEDICAL AND SURGICAL HOSPITALS"/>
    <x v="2"/>
    <x v="206"/>
    <x v="205"/>
    <x v="3"/>
    <x v="0"/>
  </r>
  <r>
    <n v="7017331"/>
    <s v="UPMC HANOVER"/>
    <s v="300 HIGHLAND AVENUE"/>
    <s v="HANOVER"/>
    <x v="7"/>
    <n v="17331"/>
    <s v="YORK"/>
    <n v="42133"/>
    <s v="GENERAL MEDICAL AND SURGICAL HOSPITALS"/>
    <x v="2"/>
    <x v="207"/>
    <x v="206"/>
    <x v="3"/>
    <x v="0"/>
  </r>
  <r>
    <n v="3416407"/>
    <s v="CORRY MEMORIAL HOSPITAL"/>
    <s v="612 WEST SMITH STREET"/>
    <s v="CORRY"/>
    <x v="7"/>
    <n v="16407"/>
    <s v="ERIE"/>
    <n v="42049"/>
    <s v="GENERAL MEDICAL AND SURGICAL HOSPITALS"/>
    <x v="2"/>
    <x v="208"/>
    <x v="207"/>
    <x v="3"/>
    <x v="0"/>
  </r>
  <r>
    <n v="18216830"/>
    <s v="PENN HIGHLANDS CLEARFIELD"/>
    <s v="809 TURNPIKE AVENUE, PO BOX 992"/>
    <s v="CLEARFIELD"/>
    <x v="7"/>
    <n v="16830"/>
    <s v="CLEARFIELD"/>
    <n v="42033"/>
    <s v="GENERAL MEDICAL AND SURGICAL HOSPITALS"/>
    <x v="2"/>
    <x v="209"/>
    <x v="208"/>
    <x v="3"/>
    <x v="0"/>
  </r>
  <r>
    <n v="103921014"/>
    <s v="UNIVERSITY OF M D UPPER CHESAPEAKE MEDICAL CENTER"/>
    <s v="500 UPPER CHESAPEAKE DRIVE"/>
    <s v="BEL AIR"/>
    <x v="8"/>
    <n v="21014"/>
    <s v="HARFORD"/>
    <n v="24025"/>
    <s v="GENERAL MEDICAL AND SURGICAL HOSPITALS"/>
    <x v="3"/>
    <x v="210"/>
    <x v="209"/>
    <x v="3"/>
    <x v="0"/>
  </r>
  <r>
    <n v="189219963"/>
    <s v="BAYHEALTH HOSPITAL SUSSEX CAMPUS"/>
    <s v="100 WELLNESS WAY"/>
    <s v="MILFORD"/>
    <x v="10"/>
    <n v="19963"/>
    <s v="SUSSEX"/>
    <n v="10005"/>
    <s v="GENERAL MEDICAL AND SURGICAL HOSPITALS"/>
    <x v="2"/>
    <x v="211"/>
    <x v="210"/>
    <x v="3"/>
    <x v="0"/>
  </r>
  <r>
    <n v="28617403"/>
    <s v="WELLSPAN SURGERY AND REHABILITATION HOSPITAL"/>
    <s v="55 MONUMENT ROAD"/>
    <s v="YORK"/>
    <x v="7"/>
    <n v="17403"/>
    <s v="YORK"/>
    <n v="42133"/>
    <s v="REHABILITATION HOSPITALS (EXCEPT ALCOHOLISM, DRUG ADDICTION)"/>
    <x v="0"/>
    <x v="212"/>
    <x v="211"/>
    <x v="3"/>
    <x v="4"/>
  </r>
  <r>
    <n v="7349868"/>
    <s v="HELEN NEWBERRY JOY HOSPITAL"/>
    <s v="502 W HARRIE ST"/>
    <s v="NEWBERRY"/>
    <x v="6"/>
    <n v="49868"/>
    <s v="LUCE"/>
    <n v="26095"/>
    <s v="GENERAL MEDICAL AND SURGICAL HOSPITALS"/>
    <x v="1"/>
    <x v="213"/>
    <x v="212"/>
    <x v="3"/>
    <x v="5"/>
  </r>
  <r>
    <n v="104021078"/>
    <s v="UNIVERSITY OF MARYLAND HARFORD MEMORIAL HOSPITAL"/>
    <s v="501 SOUTH UNION AVENUE"/>
    <s v="HAVRE DE GRACE"/>
    <x v="8"/>
    <n v="21078"/>
    <s v="HARFORD"/>
    <n v="24025"/>
    <s v="GENERAL MEDICAL AND SURGICAL HOSPITALS"/>
    <x v="3"/>
    <x v="214"/>
    <x v="213"/>
    <x v="3"/>
    <x v="0"/>
  </r>
  <r>
    <n v="7549781"/>
    <s v="MACKINAC STRAITS HOSPITAL AND HEALTH CENTER"/>
    <s v="1140 N STATE STREET"/>
    <s v="SAINT IGNACE"/>
    <x v="6"/>
    <n v="49781"/>
    <s v="MACKINAC"/>
    <n v="26097"/>
    <s v="GENERAL MEDICAL AND SURGICAL HOSPITALS"/>
    <x v="2"/>
    <x v="215"/>
    <x v="214"/>
    <x v="3"/>
    <x v="5"/>
  </r>
  <r>
    <n v="19117011"/>
    <s v="HOLY SPIRIT HOSPITAL"/>
    <s v="503 NORTH 21ST STREET"/>
    <s v="CAMP HILL"/>
    <x v="7"/>
    <n v="17011"/>
    <s v="CUMBERLAND"/>
    <n v="42041"/>
    <s v="GENERAL MEDICAL AND SURGICAL HOSPITALS"/>
    <x v="2"/>
    <x v="216"/>
    <x v="215"/>
    <x v="3"/>
    <x v="0"/>
  </r>
  <r>
    <n v="120614701"/>
    <s v="UPMC CHAUTAUQUA AT WCA"/>
    <s v="51 GLASGOW AVENUE"/>
    <s v="JAMESTOWN"/>
    <x v="11"/>
    <n v="14701"/>
    <s v="CHAUTAUQUA"/>
    <n v="36013"/>
    <s v="HOSPITALS, SUBSTANCE ABUSE"/>
    <x v="2"/>
    <x v="217"/>
    <x v="216"/>
    <x v="3"/>
    <x v="1"/>
  </r>
  <r>
    <n v="11949779"/>
    <s v="ROGERS CITY REHABILITATION HOSPITAL"/>
    <s v="555 N BRADLEY HIGHWAY"/>
    <s v="ROGERS CITY"/>
    <x v="6"/>
    <n v="49779"/>
    <s v="PRESQUE ISLE"/>
    <n v="26141"/>
    <s v="REHABILITATION HOSPITALS (EXCEPT ALCOHOLISM, DRUG ADDICTION)"/>
    <x v="0"/>
    <x v="218"/>
    <x v="217"/>
    <x v="3"/>
    <x v="4"/>
  </r>
  <r>
    <n v="5821921"/>
    <s v="UNION HOSPITAL OF CECIL COUNTY"/>
    <s v="106 BOW STREET"/>
    <s v="ELKTON"/>
    <x v="8"/>
    <n v="21921"/>
    <s v="CECIL"/>
    <n v="24015"/>
    <s v="GENERAL MEDICAL AND SURGICAL HOSPITALS"/>
    <x v="2"/>
    <x v="219"/>
    <x v="218"/>
    <x v="3"/>
    <x v="0"/>
  </r>
  <r>
    <n v="18319390"/>
    <s v="JENNERSVILLE REGIONAL HOSPITAL"/>
    <s v="1015 WEST BALTIMORE PIKE"/>
    <s v="WEST GROVE"/>
    <x v="7"/>
    <n v="19390"/>
    <s v="CHESTER"/>
    <n v="42029"/>
    <s v="GENERAL MEDICAL AND SURGICAL HOSPITALS"/>
    <x v="0"/>
    <x v="220"/>
    <x v="219"/>
    <x v="3"/>
    <x v="0"/>
  </r>
  <r>
    <n v="1308302"/>
    <s v="SEABROOK HOUSE"/>
    <s v="133 POLK LANE"/>
    <s v="SEABROOK"/>
    <x v="12"/>
    <n v="8302"/>
    <s v="CUMBERLAND"/>
    <n v="34011"/>
    <s v="HOSPITALS, ADDICTION"/>
    <x v="0"/>
    <x v="221"/>
    <x v="220"/>
    <x v="3"/>
    <x v="6"/>
  </r>
  <r>
    <n v="13808360"/>
    <s v="INSPIRA MEDICAL CENTER VINELAND"/>
    <s v="1505 WEST SHERMAN AVENUE"/>
    <s v="VINELAND"/>
    <x v="12"/>
    <n v="8360"/>
    <s v="CUMBERLAND"/>
    <n v="34011"/>
    <s v="GENERAL MEDICAL AND SURGICAL HOSPITALS"/>
    <x v="2"/>
    <x v="222"/>
    <x v="221"/>
    <x v="3"/>
    <x v="0"/>
  </r>
  <r>
    <n v="109608360"/>
    <s v="ENCOMPASS HEALTH REHABILITATION HOSPITAL OF VINELAND"/>
    <s v="1237 W SHERMAN AVENUE"/>
    <s v="VINELAND"/>
    <x v="12"/>
    <n v="8360"/>
    <s v="CUMBERLAND"/>
    <n v="34011"/>
    <s v="REHABILITATION HOSPITALS (EXCEPT ALCOHOLISM, DRUG ADDICTION)"/>
    <x v="0"/>
    <x v="223"/>
    <x v="222"/>
    <x v="3"/>
    <x v="4"/>
  </r>
  <r>
    <n v="8708318"/>
    <s v="INSPIRA MEDICAL CENTER - ELMER"/>
    <s v="501 WEST FRONT STREET"/>
    <s v="ELMER"/>
    <x v="12"/>
    <n v="8318"/>
    <s v="SALEM"/>
    <n v="34033"/>
    <s v="GENERAL MEDICAL AND SURGICAL HOSPITALS"/>
    <x v="2"/>
    <x v="224"/>
    <x v="223"/>
    <x v="3"/>
    <x v="0"/>
  </r>
  <r>
    <n v="714760"/>
    <s v="OLEAN GENERAL HOSPITAL"/>
    <s v="515 MAIN ST"/>
    <s v="OLEAN"/>
    <x v="11"/>
    <n v="14760"/>
    <s v="CATTARAUGUS"/>
    <n v="36009"/>
    <s v="GENERAL MEDICAL AND SURGICAL HOSPITALS"/>
    <x v="2"/>
    <x v="225"/>
    <x v="224"/>
    <x v="3"/>
    <x v="0"/>
  </r>
  <r>
    <n v="23317837"/>
    <s v="EVANGELICAL COMMUNITY HOSPITAL"/>
    <s v="ONE HOSPITAL DRIVE"/>
    <s v="LEWISBURG"/>
    <x v="7"/>
    <n v="17837"/>
    <s v="UNION"/>
    <n v="42119"/>
    <s v="GENERAL MEDICAL AND SURGICAL HOSPITALS"/>
    <x v="2"/>
    <x v="226"/>
    <x v="225"/>
    <x v="3"/>
    <x v="0"/>
  </r>
  <r>
    <n v="12917866"/>
    <s v="GEISINGER SHAMOKIN AREA COMMUNITY HOSPITAL"/>
    <s v="4200 HOSPITAL ROAD"/>
    <s v="COAL TOWNSHIP"/>
    <x v="7"/>
    <n v="17866"/>
    <s v="NORTHUMBERLAND"/>
    <n v="42097"/>
    <s v="GENERAL MEDICAL AND SURGICAL HOSPITALS"/>
    <x v="2"/>
    <x v="227"/>
    <x v="226"/>
    <x v="3"/>
    <x v="0"/>
  </r>
  <r>
    <n v="1008094"/>
    <s v="MARYVILLE INCORPORATED"/>
    <s v="1903 GRANT AVENUE"/>
    <s v="WILLIAMSTOWN"/>
    <x v="12"/>
    <n v="8094"/>
    <s v="GLOUCESTER"/>
    <n v="34015"/>
    <s v="HOSPITALS, ADDICTION"/>
    <x v="0"/>
    <x v="228"/>
    <x v="227"/>
    <x v="3"/>
    <x v="6"/>
  </r>
  <r>
    <n v="118"/>
    <s v="ST JOSEPH MEDICAL CENTER-MAIN"/>
    <s v="2500 BERNVILLE RD"/>
    <s v="READING"/>
    <x v="7"/>
    <n v="19605"/>
    <s v="BERKS"/>
    <n v="42011"/>
    <s v="GENERAL MEDICAL AND SURGICAL HOSPITALS"/>
    <x v="2"/>
    <x v="229"/>
    <x v="228"/>
    <x v="3"/>
    <x v="0"/>
  </r>
  <r>
    <n v="15319601"/>
    <s v="HAVEN BEHAVIORAL HEALTH OF EASTERN PENNSYLVANIA"/>
    <s v="145 NORTH 6TH STREET"/>
    <s v="READING"/>
    <x v="7"/>
    <n v="19601"/>
    <s v="BERKS"/>
    <n v="42011"/>
    <s v="PSYCHIATRIC AND SUBSTANCE ABUSE HOSPITALS"/>
    <x v="0"/>
    <x v="230"/>
    <x v="229"/>
    <x v="3"/>
    <x v="1"/>
  </r>
  <r>
    <n v="3649783"/>
    <s v="CHIPPEWA COUNTY WAR MEMORIAL HOSPITAL"/>
    <s v="500 OSBORN BLVD"/>
    <s v="SAULT SAINTE MARIE"/>
    <x v="6"/>
    <n v="49783"/>
    <s v="CHIPPEWA"/>
    <n v="26033"/>
    <s v="GENERAL MEDICAL AND SURGICAL HOSPITALS"/>
    <x v="2"/>
    <x v="231"/>
    <x v="230"/>
    <x v="3"/>
    <x v="0"/>
  </r>
  <r>
    <n v="8408012"/>
    <s v="JEFFERSON WASHINGTON TOWNSHIP"/>
    <s v="435 HURFFVILLE-CROSSKEYS ROAD"/>
    <s v="TURNERSVILLE"/>
    <x v="12"/>
    <n v="8012"/>
    <s v="GLOUCESTER"/>
    <n v="34015"/>
    <s v="GENERAL MEDICAL AND SURGICAL HOSPITALS"/>
    <x v="2"/>
    <x v="232"/>
    <x v="231"/>
    <x v="3"/>
    <x v="0"/>
  </r>
  <r>
    <n v="16917701"/>
    <s v="WILLIAMSPORT REGIONAL MEDICAL CENTER"/>
    <s v="700 HIGH STREET"/>
    <s v="WILLIAMSPORT"/>
    <x v="7"/>
    <n v="17701"/>
    <s v="LYCOMING"/>
    <n v="42081"/>
    <s v="GENERAL MEDICAL AND SURGICAL HOSPITALS"/>
    <x v="2"/>
    <x v="233"/>
    <x v="232"/>
    <x v="3"/>
    <x v="0"/>
  </r>
  <r>
    <n v="4819026"/>
    <s v="DELAWARE COUNTY MEMORIAL HOSPITAL"/>
    <s v="501 NORTH LANSDOWNE AVENUE"/>
    <s v="DREXEL HILL"/>
    <x v="7"/>
    <n v="19026"/>
    <s v="DELAWARE"/>
    <n v="42045"/>
    <s v="GENERAL MEDICAL AND SURGICAL HOSPITALS"/>
    <x v="2"/>
    <x v="234"/>
    <x v="233"/>
    <x v="3"/>
    <x v="0"/>
  </r>
  <r>
    <n v="6017822"/>
    <s v="GEISINGER MEDICAL CENTER"/>
    <s v="100 NORTH ACADEMY AVENUE"/>
    <s v="DANVILLE"/>
    <x v="7"/>
    <n v="17822"/>
    <s v="MONTOUR"/>
    <n v="42093"/>
    <s v="GENERAL MEDICAL AND SURGICAL HOSPITALS"/>
    <x v="2"/>
    <x v="235"/>
    <x v="234"/>
    <x v="3"/>
    <x v="0"/>
  </r>
  <r>
    <n v="4617701"/>
    <s v="DIVINE PROVIDENCE HOSPITAL"/>
    <s v="1100 GRAMPIAN BOULEVARD"/>
    <s v="WILLIAMSPORT"/>
    <x v="7"/>
    <n v="17701"/>
    <s v="LYCOMING"/>
    <n v="42081"/>
    <s v="PSYCHIATRIC AND SUBSTANCE ABUSE HOSPITALS"/>
    <x v="2"/>
    <x v="236"/>
    <x v="235"/>
    <x v="3"/>
    <x v="1"/>
  </r>
  <r>
    <n v="11219464"/>
    <s v="POTTSTOWN MEMORIAL MEDICAL CENTER"/>
    <s v="1600 EAST HIGH STREET"/>
    <s v="POTTSTOWN"/>
    <x v="7"/>
    <n v="19464"/>
    <s v="MONTGOMERY"/>
    <n v="42091"/>
    <s v="GENERAL MEDICAL AND SURGICAL HOSPITALS"/>
    <x v="0"/>
    <x v="237"/>
    <x v="236"/>
    <x v="3"/>
    <x v="0"/>
  </r>
  <r>
    <n v="9619143"/>
    <s v="MERCY PHILADELPHIA HOSPITAL"/>
    <s v="501 SOUTH 54TH STREET"/>
    <s v="PHILADELPHIA"/>
    <x v="7"/>
    <n v="19143"/>
    <s v="PHILADELPHIA"/>
    <n v="42101"/>
    <s v="GENERAL MEDICAL AND SURGICAL HOSPITALS"/>
    <x v="2"/>
    <x v="238"/>
    <x v="237"/>
    <x v="3"/>
    <x v="0"/>
  </r>
  <r>
    <n v="23717901"/>
    <s v="SCHUYLKILL MEDICAL CENTER EAST NORWEGIAN STREET"/>
    <s v="700 EAST NORWEGIAN STREET"/>
    <s v="POTTSVILLE"/>
    <x v="7"/>
    <n v="17901"/>
    <s v="SCHUYLKILL"/>
    <n v="42107"/>
    <s v="GENERAL MEDICAL AND SURGICAL HOSPITALS"/>
    <x v="2"/>
    <x v="239"/>
    <x v="238"/>
    <x v="3"/>
    <x v="0"/>
  </r>
  <r>
    <n v="7819139"/>
    <s v="KIRKBRIDE CENTER"/>
    <s v="111 NORTH 49TH STREET"/>
    <s v="PHILADELPHIA"/>
    <x v="7"/>
    <n v="19139"/>
    <s v="PHILADELPHIA"/>
    <n v="42101"/>
    <s v="PSYCHIATRIC AND SUBSTANCE ABUSE HOSPITALS"/>
    <x v="0"/>
    <x v="240"/>
    <x v="239"/>
    <x v="3"/>
    <x v="1"/>
  </r>
  <r>
    <n v="25019104"/>
    <s v="VA MEDICAL CENTER - PHILADELPHIA"/>
    <s v="UNIVERSITY &amp; WOODLAND AVENUES"/>
    <s v="PHILADELPHIA"/>
    <x v="7"/>
    <n v="19104"/>
    <s v="PHILADELPHIA"/>
    <n v="42101"/>
    <s v="GENERAL MEDICAL AND SURGICAL HOSPITALS"/>
    <x v="1"/>
    <x v="241"/>
    <x v="240"/>
    <x v="3"/>
    <x v="7"/>
  </r>
  <r>
    <n v="5108401"/>
    <s v="JOHN BROOKS RECOVERY CENTER - RESIDENT DRUG TREATMENT (MEN)"/>
    <s v="1315 PACIFIC AVENUE"/>
    <s v="ATLANTIC CITY"/>
    <x v="12"/>
    <n v="8401"/>
    <s v="ATLANTIC"/>
    <n v="34001"/>
    <s v="HOSPITALS, ADDICTION"/>
    <x v="0"/>
    <x v="242"/>
    <x v="241"/>
    <x v="3"/>
    <x v="6"/>
  </r>
  <r>
    <n v="20819104"/>
    <s v="PENN PRESBYTERIAN MEDICAL CENTER"/>
    <s v="51 NORTH 39TH STREET"/>
    <s v="PHILADELPHIA"/>
    <x v="7"/>
    <n v="19104"/>
    <s v="PHILADELPHIA"/>
    <n v="42101"/>
    <s v="GENERAL MEDICAL AND SURGICAL HOSPITALS"/>
    <x v="2"/>
    <x v="243"/>
    <x v="242"/>
    <x v="3"/>
    <x v="0"/>
  </r>
  <r>
    <n v="11308037"/>
    <s v="WILLIAM B KESSLER MEMORIAL HOSPITAL"/>
    <s v="600 SOUTH WHITE HORSE PIKE"/>
    <s v="HAMMONTON"/>
    <x v="12"/>
    <n v="8037"/>
    <s v="ATLANTIC"/>
    <n v="34001"/>
    <s v="GENERAL MEDICAL AND SURGICAL HOSPITALS"/>
    <x v="2"/>
    <x v="244"/>
    <x v="243"/>
    <x v="3"/>
    <x v="0"/>
  </r>
  <r>
    <n v="13619107"/>
    <s v="THOMAS JEFFERSON UNIVERSITY HOSPITAL"/>
    <s v="111 SOUTH 11TH STREET"/>
    <s v="PHILADELPHIA"/>
    <x v="7"/>
    <n v="19107"/>
    <s v="PHILADELPHIA"/>
    <n v="42101"/>
    <s v="GENERAL MEDICAL AND SURGICAL HOSPITALS"/>
    <x v="3"/>
    <x v="245"/>
    <x v="244"/>
    <x v="3"/>
    <x v="0"/>
  </r>
  <r>
    <n v="11008240"/>
    <s v="ATLANTICARE REGIONAL MEDICAL CENTER - MAINLAND DIVISION"/>
    <s v="65 WEST JIMMIE LEEDS ROAD"/>
    <s v="POMONA"/>
    <x v="12"/>
    <n v="8240"/>
    <s v="ATLANTIC"/>
    <n v="34001"/>
    <s v="GENERAL MEDICAL AND SURGICAL HOSPITALS"/>
    <x v="2"/>
    <x v="246"/>
    <x v="245"/>
    <x v="3"/>
    <x v="0"/>
  </r>
  <r>
    <n v="2608240"/>
    <s v="BACHARACH INSTITUTE FOR REHABILITATION"/>
    <s v="61 WEST JIMMIE LEEDS ROAD"/>
    <s v="POMONA"/>
    <x v="12"/>
    <n v="8240"/>
    <s v="ATLANTIC"/>
    <n v="34001"/>
    <s v="REHABILITATION HOSPITALS (EXCEPT ALCOHOLISM, DRUG ADDICTION)"/>
    <x v="2"/>
    <x v="247"/>
    <x v="246"/>
    <x v="3"/>
    <x v="4"/>
  </r>
  <r>
    <n v="11419131"/>
    <s v="BELMONT CENTER FOR COMPREHENSIVE TREATMENT"/>
    <s v="4200 MONUMENT ROAD"/>
    <s v="PHILADELPHIA"/>
    <x v="7"/>
    <n v="19131"/>
    <s v="PHILADELPHIA"/>
    <n v="42101"/>
    <s v="PSYCHIATRIC AND SUBSTANCE ABUSE HOSPITALS"/>
    <x v="2"/>
    <x v="248"/>
    <x v="247"/>
    <x v="3"/>
    <x v="1"/>
  </r>
  <r>
    <n v="21419130"/>
    <s v="ST JOSEPHS HOSPITAL"/>
    <s v="16TH STREET &amp; GIRARD AVENUE"/>
    <s v="PHILADELPHIA"/>
    <x v="7"/>
    <n v="19130"/>
    <s v="PHILADELPHIA"/>
    <n v="42101"/>
    <s v="GENERAL MEDICAL AND SURGICAL HOSPITALS"/>
    <x v="2"/>
    <x v="249"/>
    <x v="248"/>
    <x v="3"/>
    <x v="0"/>
  </r>
  <r>
    <n v="8519122"/>
    <s v="KENSINGTON HOSPITAL"/>
    <s v="136 WEST DIAMOND STREET"/>
    <s v="PHILADELPHIA"/>
    <x v="7"/>
    <n v="19122"/>
    <s v="PHILADELPHIA"/>
    <n v="42101"/>
    <s v="GENERAL MEDICAL AND SURGICAL HOSPITALS"/>
    <x v="2"/>
    <x v="250"/>
    <x v="249"/>
    <x v="3"/>
    <x v="0"/>
  </r>
  <r>
    <n v="21619140"/>
    <s v="SHRINERS HOSPITALS FOR CHILDREN-PHILADELPHIA"/>
    <s v="3551 NORTH BROAD STREET"/>
    <s v="PHILADELPHIA"/>
    <x v="7"/>
    <n v="19140"/>
    <s v="PHILADELPHIA"/>
    <n v="42101"/>
    <s v="GENERAL MEDICAL AND SURGICAL HOSPITALS"/>
    <x v="2"/>
    <x v="251"/>
    <x v="250"/>
    <x v="3"/>
    <x v="2"/>
  </r>
  <r>
    <n v="13319401"/>
    <s v="SUBURBAN COMMUNITY HOSPITAL"/>
    <s v="2701 DEKALB PIKE"/>
    <s v="NORRISTOWN"/>
    <x v="7"/>
    <n v="19401"/>
    <s v="MONTGOMERY"/>
    <n v="42091"/>
    <s v="GENERAL MEDICAL AND SURGICAL HOSPITALS"/>
    <x v="2"/>
    <x v="252"/>
    <x v="251"/>
    <x v="3"/>
    <x v="0"/>
  </r>
  <r>
    <n v="3117815"/>
    <s v="GEISINGER-BLOOMSBURG HOSPITAL"/>
    <s v="549 FAIR STREET"/>
    <s v="BLOOMSBURG"/>
    <x v="7"/>
    <n v="17815"/>
    <s v="COLUMBIA"/>
    <n v="42037"/>
    <s v="GENERAL MEDICAL AND SURGICAL HOSPITALS"/>
    <x v="2"/>
    <x v="253"/>
    <x v="252"/>
    <x v="3"/>
    <x v="0"/>
  </r>
  <r>
    <n v="8608002"/>
    <s v="JEFFERSON CHERRY HILL HOSPITAL"/>
    <s v="2201 CHAPEL AVE WEST"/>
    <s v="CHERRY HILL"/>
    <x v="12"/>
    <n v="8002"/>
    <s v="CAMDEN"/>
    <n v="34007"/>
    <s v="GENERAL MEDICAL AND SURGICAL HOSPITALS"/>
    <x v="2"/>
    <x v="254"/>
    <x v="253"/>
    <x v="3"/>
    <x v="0"/>
  </r>
  <r>
    <n v="12119124"/>
    <s v="EASTERN REGIONAL MEDICAL CENTER"/>
    <s v="1331 EAST WYOMING AVENUE"/>
    <s v="PHILADELPHIA"/>
    <x v="7"/>
    <n v="19124"/>
    <s v="PHILADELPHIA"/>
    <n v="42101"/>
    <s v="GENERAL MEDICAL AND SURGICAL HOSPITALS"/>
    <x v="0"/>
    <x v="255"/>
    <x v="254"/>
    <x v="3"/>
    <x v="0"/>
  </r>
  <r>
    <n v="4908053"/>
    <s v="WEISMAN CHILDRENS REHABILITATION HOSPITAL"/>
    <s v="92 BRICK ROAD"/>
    <s v="MARLTON"/>
    <x v="12"/>
    <n v="8053"/>
    <s v="BURLINGTON"/>
    <n v="34005"/>
    <s v="CHILDREN'S HOSPITALS, SPECIALTY (EXCEPT PSYCHIATRIC, SUBSTANCE ABUSE)"/>
    <x v="0"/>
    <x v="256"/>
    <x v="255"/>
    <x v="3"/>
    <x v="2"/>
  </r>
  <r>
    <n v="8119111"/>
    <s v="JEANES HOSPITAL"/>
    <s v="7600 CENTRAL AVENUE"/>
    <s v="PHILADELPHIA"/>
    <x v="7"/>
    <n v="19111"/>
    <s v="PHILADELPHIA"/>
    <n v="42101"/>
    <s v="GENERAL MEDICAL AND SURGICAL HOSPITALS"/>
    <x v="2"/>
    <x v="257"/>
    <x v="256"/>
    <x v="3"/>
    <x v="0"/>
  </r>
  <r>
    <n v="120114222"/>
    <s v="WOMEN AND CHILDREN'S HOSPITAL OF BUFFALO"/>
    <s v="219 BRYANT STREET"/>
    <s v="BUFFALO"/>
    <x v="11"/>
    <n v="14222"/>
    <s v="ERIE"/>
    <n v="36029"/>
    <s v="CHILDREN'S HOSPITALS, SPECIALTY (EXCEPT PSYCHIATRIC, SUBSTANCE ABUSE)"/>
    <x v="2"/>
    <x v="258"/>
    <x v="257"/>
    <x v="3"/>
    <x v="2"/>
  </r>
  <r>
    <n v="17519001"/>
    <s v="ABINGTON MEMORIAL HOSPITAL"/>
    <s v="1200 OLD YORK ROAD"/>
    <s v="ABINGTON"/>
    <x v="7"/>
    <n v="19001"/>
    <s v="MONTGOMERY"/>
    <n v="42091"/>
    <s v="GENERAL MEDICAL AND SURGICAL HOSPITALS"/>
    <x v="2"/>
    <x v="259"/>
    <x v="258"/>
    <x v="3"/>
    <x v="0"/>
  </r>
  <r>
    <n v="7519046"/>
    <s v="HOLY REDEEMER HOSPITAL &amp; MEDICAL CENTER"/>
    <s v="1648 HUNTINGDON PIKE"/>
    <s v="MEADOWBROOK"/>
    <x v="7"/>
    <n v="19046"/>
    <s v="MONTGOMERY"/>
    <n v="42091"/>
    <s v="GENERAL MEDICAL AND SURGICAL HOSPITALS"/>
    <x v="2"/>
    <x v="260"/>
    <x v="259"/>
    <x v="3"/>
    <x v="0"/>
  </r>
  <r>
    <n v="3214215"/>
    <s v="ERIE COUNTY MEDICAL CENTER"/>
    <s v="462 GRIDER ST"/>
    <s v="BUFFALO"/>
    <x v="11"/>
    <n v="14215"/>
    <s v="ERIE"/>
    <n v="36029"/>
    <s v="GENERAL MEDICAL AND SURGICAL HOSPITALS"/>
    <x v="1"/>
    <x v="261"/>
    <x v="260"/>
    <x v="3"/>
    <x v="0"/>
  </r>
  <r>
    <n v="3408060"/>
    <s v="HAMPTON BEHAVIORAL HEALTH CENTER"/>
    <s v="650 RANCOCAS ROAD"/>
    <s v="WESTAMPTON TOWNSHIP"/>
    <x v="12"/>
    <n v="8060"/>
    <s v="BURLINGTON"/>
    <n v="34005"/>
    <s v="PSYCHIATRIC AND SUBSTANCE ABUSE HOSPITALS"/>
    <x v="0"/>
    <x v="262"/>
    <x v="261"/>
    <x v="3"/>
    <x v="1"/>
  </r>
  <r>
    <n v="108508046"/>
    <s v="ACUITY SPECIALTY HOSPITAL OF SOUTHERN NEW JERSEY"/>
    <s v="218 SUNSET ROAD"/>
    <s v="WILLINGBORO"/>
    <x v="12"/>
    <n v="8046"/>
    <s v="BURLINGTON"/>
    <n v="34005"/>
    <s v="SPECIALTY (EXCEPT PSYCHIATRIC AND SUBSTANCE ABUSE) HOSPITALS"/>
    <x v="0"/>
    <x v="263"/>
    <x v="262"/>
    <x v="3"/>
    <x v="3"/>
  </r>
  <r>
    <n v="13918104"/>
    <s v="WESTFIELD HOSPITAL"/>
    <s v="4815 TILGHMAN STREET"/>
    <s v="ALLENTOWN"/>
    <x v="7"/>
    <n v="18104"/>
    <s v="LEHIGH"/>
    <n v="42077"/>
    <s v="GENERAL MEDICAL AND SURGICAL HOSPITALS"/>
    <x v="0"/>
    <x v="264"/>
    <x v="263"/>
    <x v="3"/>
    <x v="0"/>
  </r>
  <r>
    <n v="2718069"/>
    <s v="KIDSPEACE ORCHARD HILLS CAMPUS"/>
    <s v="5300 KIDSPEACE DRIVE"/>
    <s v="OREFIELD"/>
    <x v="7"/>
    <n v="18069"/>
    <s v="LEHIGH"/>
    <n v="42077"/>
    <s v="PSYCHIATRIC AND SUBSTANCE ABUSE HOSPITALS"/>
    <x v="2"/>
    <x v="265"/>
    <x v="264"/>
    <x v="3"/>
    <x v="1"/>
  </r>
  <r>
    <n v="18518901"/>
    <s v="DOYLESTOWN HOSPITAL"/>
    <s v="595 WEST STATE STREET"/>
    <s v="DOYLESTOWN"/>
    <x v="7"/>
    <n v="18901"/>
    <s v="BUCKS"/>
    <n v="42017"/>
    <s v="GENERAL MEDICAL AND SURGICAL HOSPITALS"/>
    <x v="2"/>
    <x v="266"/>
    <x v="265"/>
    <x v="3"/>
    <x v="0"/>
  </r>
  <r>
    <n v="25718103"/>
    <s v="GOOD SHEPHERD REHABILITATION HOSPITAL"/>
    <s v="850 SOUTH 5TH STREET"/>
    <s v="ALLENTOWN"/>
    <x v="7"/>
    <n v="18103"/>
    <s v="LEHIGH"/>
    <n v="42077"/>
    <s v="REHABILITATION HOSPITALS (EXCEPT ALCOHOLISM, DRUG ADDICTION)"/>
    <x v="2"/>
    <x v="267"/>
    <x v="266"/>
    <x v="3"/>
    <x v="4"/>
  </r>
  <r>
    <n v="11614843"/>
    <s v="ST. JAMES HOSPITAL"/>
    <s v="411 CANISTEO ST"/>
    <s v="HORNELL"/>
    <x v="11"/>
    <n v="14843"/>
    <s v="STEUBEN"/>
    <n v="36101"/>
    <s v="GENERAL MEDICAL AND SURGICAL HOSPITALS"/>
    <x v="2"/>
    <x v="268"/>
    <x v="267"/>
    <x v="3"/>
    <x v="0"/>
  </r>
  <r>
    <n v="908618"/>
    <s v="TRENTON PSYCHIATRIC HOSPITAL"/>
    <s v="100 SULLIVAN WAY"/>
    <s v="TRENTON"/>
    <x v="12"/>
    <n v="8618"/>
    <s v="MERCER"/>
    <n v="34021"/>
    <s v="PSYCHIATRIC AND SUBSTANCE ABUSE HOSPITALS"/>
    <x v="1"/>
    <x v="269"/>
    <x v="268"/>
    <x v="3"/>
    <x v="1"/>
  </r>
  <r>
    <n v="11108629"/>
    <s v="SAINT FRANCIS MEDICAL CENTER"/>
    <s v="601 HAMILTON AVENUE"/>
    <s v="TRENTON"/>
    <x v="12"/>
    <n v="8629"/>
    <s v="MERCER"/>
    <n v="34021"/>
    <s v="GENERAL MEDICAL AND SURGICAL HOSPITALS"/>
    <x v="2"/>
    <x v="270"/>
    <x v="269"/>
    <x v="3"/>
    <x v="0"/>
  </r>
  <r>
    <n v="10518634"/>
    <s v="SPECIAL CARE HOSPITAL"/>
    <s v="128 WEST WASHINGTON STREET"/>
    <s v="NANTICOKE"/>
    <x v="7"/>
    <n v="18634"/>
    <s v="LUZERNE"/>
    <n v="42079"/>
    <s v="EXTENDED CARE HOSPITALS (EXCEPT MENTAL, SUBSTANCE ABUSE)"/>
    <x v="0"/>
    <x v="271"/>
    <x v="270"/>
    <x v="3"/>
    <x v="3"/>
  </r>
  <r>
    <n v="28516947"/>
    <s v="TROY COMMUNITY HOSPITAL"/>
    <s v="275 GUTHRIE DRIVE"/>
    <s v="TROY"/>
    <x v="7"/>
    <n v="16947"/>
    <s v="BRADFORD"/>
    <n v="42015"/>
    <s v="GENERAL MEDICAL AND SURGICAL HOSPITALS"/>
    <x v="2"/>
    <x v="272"/>
    <x v="271"/>
    <x v="3"/>
    <x v="0"/>
  </r>
  <r>
    <n v="110308534"/>
    <s v="CAPITAL HEALTH MEDICAL CENTER - HOPEWELL"/>
    <s v="ONE CAPITAL WAY"/>
    <s v="PENNINGTON"/>
    <x v="12"/>
    <n v="8534"/>
    <s v="MERCER"/>
    <n v="34021"/>
    <s v="GENERAL MEDICAL AND SURGICAL HOSPITALS"/>
    <x v="2"/>
    <x v="273"/>
    <x v="272"/>
    <x v="3"/>
    <x v="0"/>
  </r>
  <r>
    <n v="2908755"/>
    <s v="ENCOMPASS HEALTH REHABILITATION HOSPITAL OF TOMS RIVER"/>
    <s v="14 HOSPITAL DRIVE"/>
    <s v="TOMS RIVER"/>
    <x v="12"/>
    <n v="8755"/>
    <s v="OCEAN"/>
    <n v="34029"/>
    <s v="REHABILITATION HOSPITALS (EXCEPT ALCOHOLISM, DRUG ADDICTION)"/>
    <x v="0"/>
    <x v="274"/>
    <x v="273"/>
    <x v="3"/>
    <x v="4"/>
  </r>
  <r>
    <n v="16818764"/>
    <s v="WILKES-BARRE GENERAL HOSPITAL"/>
    <s v="575 NORTH RIVER STREET"/>
    <s v="WILKES-BARRE"/>
    <x v="7"/>
    <n v="18764"/>
    <s v="LUZERNE"/>
    <n v="42079"/>
    <s v="GENERAL MEDICAL AND SURGICAL HOSPITALS"/>
    <x v="0"/>
    <x v="275"/>
    <x v="274"/>
    <x v="3"/>
    <x v="0"/>
  </r>
  <r>
    <n v="3908755"/>
    <s v="SAINT BARNABAS BEHAVIORAL HEALTH CENTER"/>
    <s v="1691 UNITED STATES HIGHWAY 9"/>
    <s v="TOMS RIVER"/>
    <x v="12"/>
    <n v="8755"/>
    <s v="OCEAN"/>
    <n v="34029"/>
    <s v="PSYCHIATRIC AND SUBSTANCE ABUSE HOSPITALS"/>
    <x v="2"/>
    <x v="276"/>
    <x v="275"/>
    <x v="3"/>
    <x v="1"/>
  </r>
  <r>
    <n v="108808701"/>
    <s v="SPECIALTY HOSPITAL OF CENTRAL JERSEY"/>
    <s v="600 RIVER AVENUE, 4 WEST"/>
    <s v="LAKEWOOD"/>
    <x v="12"/>
    <n v="8701"/>
    <s v="OCEAN"/>
    <n v="34029"/>
    <s v="SPECIALTY (EXCEPT PSYCHIATRIC AND SUBSTANCE ABUSE) HOSPITALS"/>
    <x v="2"/>
    <x v="277"/>
    <x v="276"/>
    <x v="3"/>
    <x v="3"/>
  </r>
  <r>
    <n v="117114810"/>
    <s v="IRA DAVENPORT MEMORIAL HOSPITAL INC"/>
    <s v="7571 STATE ROUTE 54"/>
    <s v="BATH"/>
    <x v="11"/>
    <n v="14810"/>
    <s v="STEUBEN"/>
    <n v="36101"/>
    <s v="GENERAL MEDICAL AND SURGICAL HOSPITALS"/>
    <x v="2"/>
    <x v="278"/>
    <x v="277"/>
    <x v="3"/>
    <x v="0"/>
  </r>
  <r>
    <n v="109408502"/>
    <s v="EAST MOUNTAIN HOSPITAL"/>
    <s v="40 EAST MOUNTAIN ROAD"/>
    <s v="BELLE MEAD"/>
    <x v="12"/>
    <n v="8502"/>
    <s v="SOMERSET"/>
    <n v="34035"/>
    <s v="PSYCHIATRIC AND SUBSTANCE ABUSE HOSPITALS"/>
    <x v="2"/>
    <x v="279"/>
    <x v="278"/>
    <x v="3"/>
    <x v="1"/>
  </r>
  <r>
    <n v="1314905"/>
    <s v="ARNOT OGDEN MEDICAL CENTER"/>
    <s v="600 ROE AVE"/>
    <s v="ELMIRA"/>
    <x v="11"/>
    <n v="14905"/>
    <s v="CHEMUNG"/>
    <n v="36015"/>
    <s v="GENERAL MEDICAL AND SURGICAL HOSPITALS"/>
    <x v="2"/>
    <x v="280"/>
    <x v="279"/>
    <x v="3"/>
    <x v="0"/>
  </r>
  <r>
    <n v="9408724"/>
    <s v="OCEAN MEDICAL CENTER"/>
    <s v="425 JACK MARTIN BOULEVARD"/>
    <s v="BRICK"/>
    <x v="12"/>
    <n v="8724"/>
    <s v="OCEAN"/>
    <n v="34029"/>
    <s v="GENERAL MEDICAL AND SURGICAL HOSPITALS"/>
    <x v="2"/>
    <x v="281"/>
    <x v="280"/>
    <x v="3"/>
    <x v="0"/>
  </r>
  <r>
    <n v="10307728"/>
    <s v="CENTRASTATE MEDICAL CENTER"/>
    <s v="901 WEST MAIN STREET"/>
    <s v="FREEHOLD"/>
    <x v="12"/>
    <n v="7728"/>
    <s v="MONMOUTH"/>
    <n v="34025"/>
    <s v="GENERAL MEDICAL AND SURGICAL HOSPITALS"/>
    <x v="2"/>
    <x v="282"/>
    <x v="281"/>
    <x v="3"/>
    <x v="0"/>
  </r>
  <r>
    <n v="10208857"/>
    <s v="RARITAN BAY MEDICAL CENTER - OLD BRIDGE"/>
    <s v="1 HOSPITAL PLAZA"/>
    <s v="OLD BRIDGE"/>
    <x v="12"/>
    <n v="8857"/>
    <s v="MIDDLESEX"/>
    <n v="34023"/>
    <s v="GENERAL MEDICAL AND SURGICAL HOSPITALS"/>
    <x v="2"/>
    <x v="283"/>
    <x v="282"/>
    <x v="3"/>
    <x v="0"/>
  </r>
  <r>
    <n v="108108901"/>
    <s v="CHILDREN'S SPECIALIZED HOSPITAL"/>
    <s v="200 SOMERSET STREET"/>
    <s v="NEW BRUNSWICK"/>
    <x v="12"/>
    <n v="8901"/>
    <s v="MIDDLESEX"/>
    <n v="34023"/>
    <s v="CHILDREN'S HOSPITALS, SPECIALTY (EXCEPT PSYCHIATRIC, SUBSTANCE ABUSE)"/>
    <x v="0"/>
    <x v="284"/>
    <x v="283"/>
    <x v="3"/>
    <x v="2"/>
  </r>
  <r>
    <n v="1808901"/>
    <s v="CANCER INSTITUTE OF NEW JERSEY"/>
    <s v="195 LITTLE ALBANY STREET"/>
    <s v="NEW BRUNSWICK"/>
    <x v="12"/>
    <n v="8901"/>
    <s v="MIDDLESEX"/>
    <n v="34023"/>
    <s v="SPECIALTY (EXCEPT PSYCHIATRIC AND SUBSTANCE ABUSE) HOSPITALS"/>
    <x v="1"/>
    <x v="285"/>
    <x v="284"/>
    <x v="3"/>
    <x v="6"/>
  </r>
  <r>
    <n v="1618501"/>
    <s v="ALLIED SERVICES REHABILITATION HOSPITAL"/>
    <s v="475 MORGAN HIGHWAY, PO BOX 1103"/>
    <s v="SCRANTON"/>
    <x v="7"/>
    <n v="18501"/>
    <s v="LACKAWANNA"/>
    <n v="42069"/>
    <s v="REHABILITATION HOSPITALS (EXCEPT ALCOHOLISM, DRUG ADDICTION)"/>
    <x v="2"/>
    <x v="286"/>
    <x v="285"/>
    <x v="3"/>
    <x v="4"/>
  </r>
  <r>
    <n v="108307724"/>
    <s v="ENCOMPASS HEALTH REHABILITATION HOSPITAL OF TINTON FALLS"/>
    <s v="2 CENTRE PLAZA"/>
    <s v="TINTON FALLS"/>
    <x v="12"/>
    <n v="7724"/>
    <s v="MONMOUTH"/>
    <n v="34025"/>
    <s v="REHABILITATION HOSPITALS (EXCEPT ALCOHOLISM, DRUG ADDICTION)"/>
    <x v="0"/>
    <x v="287"/>
    <x v="286"/>
    <x v="3"/>
    <x v="4"/>
  </r>
  <r>
    <n v="2307977"/>
    <s v="THE MATHENY MEDICAL AND EDUCATIONAL CENTER"/>
    <s v="65 HIGHLAND AVENUE"/>
    <s v="PEAPACK"/>
    <x v="12"/>
    <n v="7977"/>
    <s v="SOMERSET"/>
    <n v="34035"/>
    <s v="SPECIALTY (EXCEPT PSYCHIATRIC AND SUBSTANCE ABUSE) HOSPITALS"/>
    <x v="2"/>
    <x v="288"/>
    <x v="287"/>
    <x v="3"/>
    <x v="6"/>
  </r>
  <r>
    <n v="9807733"/>
    <s v="BAYSHORE MEDICAL CENTER"/>
    <s v="727 NORTH BEERS STREET"/>
    <s v="HOLMDEL"/>
    <x v="12"/>
    <n v="7733"/>
    <s v="MONMOUTH"/>
    <n v="34025"/>
    <s v="GENERAL MEDICAL AND SURGICAL HOSPITALS"/>
    <x v="2"/>
    <x v="289"/>
    <x v="288"/>
    <x v="3"/>
    <x v="0"/>
  </r>
  <r>
    <n v="119614420"/>
    <s v="URMC STRONG WEST"/>
    <s v="156 WEST AVENUE"/>
    <s v="BROCKPORT"/>
    <x v="11"/>
    <n v="14420"/>
    <s v="MONROE"/>
    <n v="36055"/>
    <s v="GENERAL MEDICAL AND SURGICAL HOSPITALS"/>
    <x v="2"/>
    <x v="290"/>
    <x v="289"/>
    <x v="3"/>
    <x v="0"/>
  </r>
  <r>
    <n v="10608820"/>
    <s v="ANTHONY M YELENCSICS COMMUNITY"/>
    <s v="65 JAMES STREET"/>
    <s v="EDISON"/>
    <x v="12"/>
    <n v="8820"/>
    <s v="MIDDLESEX"/>
    <n v="34023"/>
    <s v="GENERAL MEDICAL AND SURGICAL HOSPITALS"/>
    <x v="2"/>
    <x v="291"/>
    <x v="290"/>
    <x v="3"/>
    <x v="0"/>
  </r>
  <r>
    <n v="1708861"/>
    <s v="CARE ONE"/>
    <s v="530 NEW BRUNSWICK AVENUE"/>
    <s v="PERTH AMBOY"/>
    <x v="12"/>
    <n v="8861"/>
    <s v="MIDDLESEX"/>
    <n v="34023"/>
    <s v="SPECIALTY (EXCEPT PSYCHIATRIC AND SUBSTANCE ABUSE) HOSPITALS"/>
    <x v="0"/>
    <x v="292"/>
    <x v="291"/>
    <x v="3"/>
    <x v="3"/>
  </r>
  <r>
    <n v="10007701"/>
    <s v="RIVERVIEW MEDICAL CENTER"/>
    <s v="1 RIVERVIEW PLAZA"/>
    <s v="RED BANK"/>
    <x v="12"/>
    <n v="7701"/>
    <s v="MONMOUTH"/>
    <n v="34025"/>
    <s v="GENERAL MEDICAL AND SURGICAL HOSPITALS"/>
    <x v="2"/>
    <x v="293"/>
    <x v="292"/>
    <x v="3"/>
    <x v="0"/>
  </r>
  <r>
    <n v="21210305"/>
    <s v="STATEN ISLAND UNIVERSITY HOSPITAL - SOUTH"/>
    <s v="375 SEGUINE AVENUE"/>
    <s v="STATEN ISLAND"/>
    <x v="11"/>
    <n v="10305"/>
    <s v="RICHMOND"/>
    <n v="36085"/>
    <s v="GENERAL MEDICAL AND SURGICAL HOSPITALS"/>
    <x v="3"/>
    <x v="294"/>
    <x v="293"/>
    <x v="3"/>
    <x v="0"/>
  </r>
  <r>
    <n v="4507092"/>
    <s v="CHILDRENS SPECIALIZED HOSPITAL"/>
    <s v="150 NEW PROVIDENCE ROAD"/>
    <s v="MOUNTAINSIDE"/>
    <x v="12"/>
    <n v="7092"/>
    <s v="UNION"/>
    <n v="34039"/>
    <s v="CHILDREN'S HOSPITALS, SPECIALTY (EXCEPT PSYCHIATRIC, SUBSTANCE ABUSE)"/>
    <x v="2"/>
    <x v="295"/>
    <x v="294"/>
    <x v="3"/>
    <x v="2"/>
  </r>
  <r>
    <n v="107807962"/>
    <s v="ATLANTIC REHABILITATION INSTITUTE"/>
    <s v="95 MT KEMBLE AVENUE"/>
    <s v="MORRISTOWN"/>
    <x v="12"/>
    <n v="7962"/>
    <s v="MORRIS"/>
    <n v="34027"/>
    <s v="REHABILITATION HOSPITALS (EXCEPT ALCOHOLISM, DRUG ADDICTION)"/>
    <x v="2"/>
    <x v="296"/>
    <x v="295"/>
    <x v="3"/>
    <x v="4"/>
  </r>
  <r>
    <n v="5514607"/>
    <s v="STRONG MEMORIAL HOSPITAL"/>
    <s v="601 ELMWOOD AVE"/>
    <s v="ROCHESTER"/>
    <x v="11"/>
    <n v="14607"/>
    <s v="MONROE"/>
    <n v="36055"/>
    <s v="GENERAL MEDICAL AND SURGICAL HOSPITALS"/>
    <x v="2"/>
    <x v="297"/>
    <x v="296"/>
    <x v="3"/>
    <x v="0"/>
  </r>
  <r>
    <n v="9918801"/>
    <s v="MONTROSE GENERAL HOSPITAL"/>
    <s v="25 GROW AVENUE"/>
    <s v="MONTROSE"/>
    <x v="7"/>
    <n v="18801"/>
    <s v="SUSQUEHANNA"/>
    <n v="42115"/>
    <s v="GENERAL MEDICAL AND SURGICAL HOSPITALS"/>
    <x v="2"/>
    <x v="298"/>
    <x v="297"/>
    <x v="3"/>
    <x v="0"/>
  </r>
  <r>
    <n v="8207901"/>
    <s v="OVERLOOK HOSPITAL"/>
    <s v="99 BEAUVOIR AVENUE"/>
    <s v="SUMMIT"/>
    <x v="12"/>
    <n v="7901"/>
    <s v="UNION"/>
    <n v="34039"/>
    <s v="GENERAL MEDICAL AND SURGICAL HOSPITALS"/>
    <x v="2"/>
    <x v="299"/>
    <x v="298"/>
    <x v="3"/>
    <x v="0"/>
  </r>
  <r>
    <n v="4307950"/>
    <s v="GREYSTONE PARK PSYCHIATRIC HOSPITAL"/>
    <s v="59 KOCH AVE"/>
    <s v="MORRIS PLAINS"/>
    <x v="12"/>
    <n v="7950"/>
    <s v="MORRIS"/>
    <n v="34027"/>
    <s v="PSYCHIATRIC AND SUBSTANCE ABUSE HOSPITALS"/>
    <x v="1"/>
    <x v="300"/>
    <x v="299"/>
    <x v="3"/>
    <x v="1"/>
  </r>
  <r>
    <n v="10314424"/>
    <s v="VA MEDICAL CENTER - CANANDAIGUA"/>
    <s v="400 FORT HILL AVE"/>
    <s v="CANANDAIGUA"/>
    <x v="11"/>
    <n v="14424"/>
    <s v="ONTARIO"/>
    <n v="36069"/>
    <s v="GENERAL MEDICAL AND SURGICAL HOSPITALS"/>
    <x v="1"/>
    <x v="301"/>
    <x v="300"/>
    <x v="3"/>
    <x v="7"/>
  </r>
  <r>
    <n v="121"/>
    <s v="OVERLOOK MEDICAL CENTER"/>
    <s v="1000 GALLOPING HILL RD"/>
    <s v="UNION"/>
    <x v="12"/>
    <n v="7083"/>
    <s v="UNION"/>
    <n v="34039"/>
    <s v="GENERAL MEDICAL AND SURGICAL HOSPITALS"/>
    <x v="0"/>
    <x v="302"/>
    <x v="301"/>
    <x v="3"/>
    <x v="0"/>
  </r>
  <r>
    <n v="6707860"/>
    <s v="NEWTON MEMORIAL HOSPITAL"/>
    <s v="175 HIGH STREET"/>
    <s v="NEWTON"/>
    <x v="12"/>
    <n v="7860"/>
    <s v="SUSSEX"/>
    <n v="34037"/>
    <s v="GENERAL MEDICAL AND SURGICAL HOSPITALS"/>
    <x v="2"/>
    <x v="303"/>
    <x v="302"/>
    <x v="3"/>
    <x v="0"/>
  </r>
  <r>
    <n v="25618472"/>
    <s v="SCI-WAYMART FORENSIC TREATMENT CENTER"/>
    <s v="PO BOX 256"/>
    <s v="WAYMART"/>
    <x v="7"/>
    <n v="18472"/>
    <s v="WAYNE"/>
    <n v="42127"/>
    <s v="HOSPITALS, PSYCHIATRIC (EXCEPT CONVALESCENT)"/>
    <x v="1"/>
    <x v="304"/>
    <x v="303"/>
    <x v="3"/>
    <x v="1"/>
  </r>
  <r>
    <n v="13207206"/>
    <s v="TRINITAS HOSPITAL - NEW POINT CAMPUS"/>
    <s v="655 EAST JERSEY STREET"/>
    <s v="ELIZABETH"/>
    <x v="12"/>
    <n v="7206"/>
    <s v="UNION"/>
    <n v="34039"/>
    <s v="GENERAL MEDICAL AND SURGICAL HOSPITALS"/>
    <x v="2"/>
    <x v="305"/>
    <x v="304"/>
    <x v="3"/>
    <x v="0"/>
  </r>
  <r>
    <n v="6607834"/>
    <s v="SAINT CLARES HOSPITAL - DENVILLE"/>
    <s v="25 POCONO ROAD"/>
    <s v="DENVILLE"/>
    <x v="12"/>
    <n v="7834"/>
    <s v="MORRIS"/>
    <n v="34027"/>
    <s v="GENERAL MEDICAL AND SURGICAL HOSPITALS"/>
    <x v="0"/>
    <x v="306"/>
    <x v="305"/>
    <x v="3"/>
    <x v="0"/>
  </r>
  <r>
    <n v="6107112"/>
    <s v="NEWARK BETH ISRAEL MEDICAL CENTER"/>
    <s v="201 LYONS AVENUE"/>
    <s v="NEWARK"/>
    <x v="12"/>
    <n v="7112"/>
    <s v="ESSEX"/>
    <n v="34013"/>
    <s v="GENERAL MEDICAL AND SURGICAL HOSPITALS"/>
    <x v="2"/>
    <x v="307"/>
    <x v="306"/>
    <x v="3"/>
    <x v="0"/>
  </r>
  <r>
    <n v="5307052"/>
    <s v="KESSLER INSTITUTE FOR REHABILITATION - WEST ORANGE"/>
    <s v="1199 PLEASANT VALLEY WAY"/>
    <s v="WEST ORANGE"/>
    <x v="12"/>
    <n v="7052"/>
    <s v="ESSEX"/>
    <n v="34013"/>
    <s v="REHABILITATION HOSPITALS (EXCEPT ALCOHOLISM, DRUG ADDICTION)"/>
    <x v="0"/>
    <x v="308"/>
    <x v="307"/>
    <x v="3"/>
    <x v="4"/>
  </r>
  <r>
    <n v="107907002"/>
    <s v="CAREPOINT HEALTH - BAYONNE MEDICAL CENTER"/>
    <s v="29 EAST 29TH ST"/>
    <s v="BAYONNE"/>
    <x v="12"/>
    <n v="7002"/>
    <s v="HUDSON"/>
    <n v="34017"/>
    <s v="GENERAL MEDICAL AND SURGICAL HOSPITALS"/>
    <x v="0"/>
    <x v="309"/>
    <x v="308"/>
    <x v="3"/>
    <x v="0"/>
  </r>
  <r>
    <n v="5607005"/>
    <s v="SAINT CLARES HOSPITAL - BOONTON TOWNSHIP CAMPUS"/>
    <s v="130 POWERVILLE ROAD"/>
    <s v="BOONTON TOWNSHIP"/>
    <x v="12"/>
    <n v="7005"/>
    <s v="MORRIS"/>
    <n v="34027"/>
    <s v="PSYCHIATRIC AND SUBSTANCE ABUSE HOSPITALS"/>
    <x v="0"/>
    <x v="310"/>
    <x v="309"/>
    <x v="3"/>
    <x v="1"/>
  </r>
  <r>
    <n v="7507018"/>
    <s v="EAST ORANGE GENERAL HOSPITAL"/>
    <s v="300 CENTRAL AVENUE"/>
    <s v="EAST ORANGE"/>
    <x v="12"/>
    <n v="7018"/>
    <s v="ESSEX"/>
    <n v="34013"/>
    <s v="GENERAL MEDICAL AND SURGICAL HOSPITALS"/>
    <x v="0"/>
    <x v="311"/>
    <x v="310"/>
    <x v="3"/>
    <x v="0"/>
  </r>
  <r>
    <n v="2207102"/>
    <s v="MOUNT CARMEL GUILD BEHAVIORAL HEALTHCARE SYSTEM"/>
    <s v="1160 RAYMOND BOULEVARD"/>
    <s v="NEWARK"/>
    <x v="12"/>
    <n v="7102"/>
    <s v="ESSEX"/>
    <n v="34013"/>
    <s v="HOSPITALS, PSYCHIATRIC (EXCEPT CONVALESCENT)"/>
    <x v="0"/>
    <x v="312"/>
    <x v="311"/>
    <x v="3"/>
    <x v="1"/>
  </r>
  <r>
    <n v="6207102"/>
    <s v="SAINT MICHAELS MEDICAL CENTER"/>
    <s v="111 CENTRAL AVENUE"/>
    <s v="NEWARK"/>
    <x v="12"/>
    <n v="7102"/>
    <s v="ESSEX"/>
    <n v="34013"/>
    <s v="GENERAL MEDICAL AND SURGICAL HOSPITALS"/>
    <x v="2"/>
    <x v="313"/>
    <x v="312"/>
    <x v="3"/>
    <x v="0"/>
  </r>
  <r>
    <n v="16611235"/>
    <s v="CONEY ISLAND HOSPITAL"/>
    <s v="2601 OCEAN PARKWAY"/>
    <s v="BROOKLYN"/>
    <x v="11"/>
    <n v="11235"/>
    <s v="KINGS"/>
    <n v="36047"/>
    <s v="GENERAL MEDICAL AND SURGICAL HOSPITALS"/>
    <x v="1"/>
    <x v="314"/>
    <x v="313"/>
    <x v="3"/>
    <x v="0"/>
  </r>
  <r>
    <n v="16911209"/>
    <s v="NYU LUTHERAN MEDICAL CENTER"/>
    <s v="150 55TH ST"/>
    <s v="BROOKLYN"/>
    <x v="11"/>
    <n v="11209"/>
    <s v="KINGS"/>
    <n v="36047"/>
    <s v="GENERAL MEDICAL AND SURGICAL HOSPITALS"/>
    <x v="2"/>
    <x v="315"/>
    <x v="314"/>
    <x v="3"/>
    <x v="0"/>
  </r>
  <r>
    <n v="13607032"/>
    <s v="HUDSON SURGICAL CENTER"/>
    <s v="206 BERGEN AVENUE"/>
    <s v="KEARNY"/>
    <x v="12"/>
    <n v="7032"/>
    <s v="HUDSON"/>
    <n v="34017"/>
    <s v="SPECIALTY (EXCEPT PSYCHIATRIC AND SUBSTANCE ABUSE) HOSPITALS"/>
    <x v="0"/>
    <x v="316"/>
    <x v="315"/>
    <x v="3"/>
    <x v="6"/>
  </r>
  <r>
    <n v="7007109"/>
    <s v="CLARA MAASS MEDICAL CENTER"/>
    <s v="1 CLARA MAASS DRIVE"/>
    <s v="BELLEVILLE"/>
    <x v="12"/>
    <n v="7109"/>
    <s v="ESSEX"/>
    <n v="34013"/>
    <s v="GENERAL MEDICAL AND SURGICAL HOSPITALS"/>
    <x v="2"/>
    <x v="317"/>
    <x v="316"/>
    <x v="3"/>
    <x v="0"/>
  </r>
  <r>
    <n v="115411234"/>
    <s v="MOUNT SINAI BETH ISRAEL BROOKLYN"/>
    <s v="3201 KINGS HIGHWAY"/>
    <s v="BROOKLYN"/>
    <x v="11"/>
    <n v="11234"/>
    <s v="KINGS"/>
    <n v="36047"/>
    <s v="GENERAL MEDICAL AND SURGICAL HOSPITALS"/>
    <x v="2"/>
    <x v="318"/>
    <x v="317"/>
    <x v="3"/>
    <x v="0"/>
  </r>
  <r>
    <n v="17011215"/>
    <s v="NEW YORK METHODIST HOSPITAL"/>
    <s v="506 6TH ST"/>
    <s v="BROOKLYN"/>
    <x v="11"/>
    <n v="11215"/>
    <s v="KINGS"/>
    <n v="36047"/>
    <s v="GENERAL MEDICAL AND SURGICAL HOSPITALS"/>
    <x v="2"/>
    <x v="319"/>
    <x v="318"/>
    <x v="3"/>
    <x v="0"/>
  </r>
  <r>
    <n v="119511201"/>
    <s v="NYULMC - COBBLE HILL"/>
    <s v="83 AMITY STREET"/>
    <s v="BROOKLYN"/>
    <x v="11"/>
    <n v="11201"/>
    <s v="KINGS"/>
    <n v="36047"/>
    <s v="GENERAL MEDICAL AND SURGICAL HOSPITALS"/>
    <x v="2"/>
    <x v="320"/>
    <x v="319"/>
    <x v="3"/>
    <x v="0"/>
  </r>
  <r>
    <n v="108007306"/>
    <s v="CAREPOINT HEALTH-CHRIST HOSPITAL"/>
    <s v="176 PALISADE AVE"/>
    <s v="JERSEY CITY"/>
    <x v="12"/>
    <n v="7306"/>
    <s v="HUDSON"/>
    <n v="34017"/>
    <s v="GENERAL MEDICAL AND SURGICAL HOSPITALS"/>
    <x v="0"/>
    <x v="321"/>
    <x v="320"/>
    <x v="3"/>
    <x v="0"/>
  </r>
  <r>
    <n v="16411203"/>
    <s v="KINGS COUNTY HOSPITAL CENTER"/>
    <s v="451 CLARKSON AVE"/>
    <s v="BROOKLYN"/>
    <x v="11"/>
    <n v="11203"/>
    <s v="KINGS"/>
    <n v="36047"/>
    <s v="GENERAL MEDICAL AND SURGICAL HOSPITALS"/>
    <x v="1"/>
    <x v="322"/>
    <x v="321"/>
    <x v="3"/>
    <x v="0"/>
  </r>
  <r>
    <n v="16211201"/>
    <s v="BROOKLYN HOSPITAL CENTER"/>
    <s v="121 DEKALB AVE"/>
    <s v="BROOKLYN"/>
    <x v="11"/>
    <n v="11201"/>
    <s v="KINGS"/>
    <n v="36047"/>
    <s v="GENERAL MEDICAL AND SURGICAL HOSPITALS"/>
    <x v="2"/>
    <x v="323"/>
    <x v="322"/>
    <x v="3"/>
    <x v="0"/>
  </r>
  <r>
    <n v="16111212"/>
    <s v="BROOKDALE HOSPITAL MEDICAL CENTER"/>
    <s v="1 BROOKDALE PLAZA"/>
    <s v="BROOKLYN"/>
    <x v="11"/>
    <n v="11212"/>
    <s v="KINGS"/>
    <n v="36047"/>
    <s v="GENERAL MEDICAL AND SURGICAL HOSPITALS"/>
    <x v="2"/>
    <x v="324"/>
    <x v="323"/>
    <x v="3"/>
    <x v="0"/>
  </r>
  <r>
    <n v="12807094"/>
    <s v="HUDSON REGIONAL HOSPITAL"/>
    <s v="55 MEADOWLANDS PARKWAY"/>
    <s v="SECAUCUS"/>
    <x v="12"/>
    <n v="7094"/>
    <s v="HUDSON"/>
    <n v="34017"/>
    <s v="GENERAL MEDICAL AND SURGICAL HOSPITALS"/>
    <x v="0"/>
    <x v="325"/>
    <x v="324"/>
    <x v="3"/>
    <x v="0"/>
  </r>
  <r>
    <n v="109707094"/>
    <s v="HUDSON COUNTY MEADOWVIEW PSYCHIATRIC HOSPITAL"/>
    <s v="595 COUNTY AVENUE"/>
    <s v="SECAUCUS"/>
    <x v="12"/>
    <n v="7094"/>
    <s v="HUDSON"/>
    <n v="34017"/>
    <s v="PSYCHIATRIC AND SUBSTANCE ABUSE HOSPITALS"/>
    <x v="1"/>
    <x v="326"/>
    <x v="325"/>
    <x v="3"/>
    <x v="1"/>
  </r>
  <r>
    <n v="17910003"/>
    <s v="NYU HOSPITAL FOR JOINT DISEASES"/>
    <s v="301 E 17TH ST"/>
    <s v="NEW YORK"/>
    <x v="11"/>
    <n v="10003"/>
    <s v="NEW YORK"/>
    <n v="36061"/>
    <s v="GENERAL MEDICAL AND SURGICAL HOSPITALS"/>
    <x v="2"/>
    <x v="327"/>
    <x v="326"/>
    <x v="3"/>
    <x v="0"/>
  </r>
  <r>
    <n v="6507461"/>
    <s v="SAINT CLARES HOSPITAL - SUSSEX CAMPUS"/>
    <s v="20 WALNUT STREET"/>
    <s v="SUSSEX"/>
    <x v="12"/>
    <n v="7461"/>
    <s v="SUSSEX"/>
    <n v="34037"/>
    <s v="GENERAL MEDICAL AND SURGICAL HOSPITALS"/>
    <x v="2"/>
    <x v="328"/>
    <x v="327"/>
    <x v="3"/>
    <x v="0"/>
  </r>
  <r>
    <n v="13614513"/>
    <s v="NEWARK-WAYNE COMMUNITY HOSPITAL"/>
    <s v="1200 DRIVING PARK AVE BOX 111"/>
    <s v="NEWARK"/>
    <x v="11"/>
    <n v="14513"/>
    <s v="WAYNE"/>
    <n v="36117"/>
    <s v="GENERAL MEDICAL AND SURGICAL HOSPITALS"/>
    <x v="2"/>
    <x v="329"/>
    <x v="328"/>
    <x v="3"/>
    <x v="0"/>
  </r>
  <r>
    <n v="18810019"/>
    <s v="THE ADDICTION INSTITUTE OF NEW YORK"/>
    <s v="1000 10TH AVE"/>
    <s v="NEW YORK"/>
    <x v="11"/>
    <n v="10019"/>
    <s v="NEW YORK"/>
    <n v="36061"/>
    <s v="HOSPITALS, PSYCHIATRIC (EXCEPT CONVALESCENT)"/>
    <x v="2"/>
    <x v="330"/>
    <x v="329"/>
    <x v="3"/>
    <x v="1"/>
  </r>
  <r>
    <n v="6007470"/>
    <s v="SAINT JOSEPHS WAYNE HOSPITAL"/>
    <s v="224 HAMBURG TURNPIKE"/>
    <s v="WAYNE"/>
    <x v="12"/>
    <n v="7470"/>
    <s v="PASSAIC"/>
    <n v="34031"/>
    <s v="GENERAL MEDICAL AND SURGICAL HOSPITALS"/>
    <x v="2"/>
    <x v="331"/>
    <x v="330"/>
    <x v="3"/>
    <x v="0"/>
  </r>
  <r>
    <n v="117510021"/>
    <s v="MEMORIAL HOSPITAL FOR CANCER AND ALLIED DISEASES"/>
    <s v="1275 YORK AVENUE"/>
    <s v="NEW YORK"/>
    <x v="11"/>
    <n v="10021"/>
    <s v="NEW YORK"/>
    <n v="36061"/>
    <s v="SPECIALTY (EXCEPT PSYCHIATRIC AND SUBSTANCE ABUSE) HOSPITALS"/>
    <x v="2"/>
    <x v="332"/>
    <x v="331"/>
    <x v="3"/>
    <x v="6"/>
  </r>
  <r>
    <n v="118910021"/>
    <s v="NEW YORK PRESBYTERIAN HOSPITAL - NEW YORK WEILL CORNELL CENTER"/>
    <s v="525 EAST 68TH STREET"/>
    <s v="NEW YORK"/>
    <x v="11"/>
    <n v="10021"/>
    <s v="NEW YORK"/>
    <n v="36061"/>
    <s v="GENERAL MEDICAL AND SURGICAL HOSPITALS"/>
    <x v="2"/>
    <x v="333"/>
    <x v="332"/>
    <x v="3"/>
    <x v="0"/>
  </r>
  <r>
    <n v="107663"/>
    <s v="KESSLER INSTITUTE FOR REHABILITATION INCORPORATED - NORTH FACILITY"/>
    <s v="300 MARKET STREET"/>
    <s v="SADDLE BROOK"/>
    <x v="12"/>
    <n v="7663"/>
    <s v="BERGEN"/>
    <n v="34003"/>
    <s v="REHABILITATION HOSPITALS (EXCEPT ALCOHOLISM, DRUG ADDICTION)"/>
    <x v="0"/>
    <x v="334"/>
    <x v="333"/>
    <x v="3"/>
    <x v="4"/>
  </r>
  <r>
    <n v="19611373"/>
    <s v="ELMHURST HOSPITAL CENTER"/>
    <s v="79-01 BROADWAY"/>
    <s v="ELMHURST"/>
    <x v="11"/>
    <n v="11373"/>
    <s v="QUEENS"/>
    <n v="36081"/>
    <s v="GENERAL MEDICAL AND SURGICAL HOSPITALS"/>
    <x v="1"/>
    <x v="335"/>
    <x v="334"/>
    <x v="3"/>
    <x v="0"/>
  </r>
  <r>
    <n v="118710025"/>
    <s v="MOUNT SINAI ST. LUKE'S"/>
    <s v="1111 AMSTERDAM AVENUE"/>
    <s v="NEW YORK"/>
    <x v="11"/>
    <n v="10025"/>
    <s v="NEW YORK"/>
    <n v="36061"/>
    <s v="GENERAL MEDICAL AND SURGICAL HOSPITALS"/>
    <x v="2"/>
    <x v="336"/>
    <x v="335"/>
    <x v="3"/>
    <x v="0"/>
  </r>
  <r>
    <n v="19711414"/>
    <s v="JAMAICA HOSPITAL MEDICAL CENTER"/>
    <s v="8900 VAN WYCK EXPRESSWAY"/>
    <s v="JAMAICA"/>
    <x v="11"/>
    <n v="11414"/>
    <s v="QUEENS"/>
    <n v="36081"/>
    <s v="GENERAL MEDICAL AND SURGICAL HOSPITALS"/>
    <x v="2"/>
    <x v="337"/>
    <x v="336"/>
    <x v="3"/>
    <x v="0"/>
  </r>
  <r>
    <n v="116810035"/>
    <s v="HENRY J. CARTER SPECIALTY HOSPITAL"/>
    <s v="1752 PARK AVENUE"/>
    <s v="NEW YORK"/>
    <x v="11"/>
    <n v="10035"/>
    <s v="NEW YORK"/>
    <n v="36061"/>
    <s v="SPECIALTY (EXCEPT PSYCHIATRIC AND SUBSTANCE ABUSE) HOSPITALS"/>
    <x v="0"/>
    <x v="338"/>
    <x v="337"/>
    <x v="3"/>
    <x v="3"/>
  </r>
  <r>
    <n v="116710037"/>
    <s v="HARLEM HOSPITAL CENTER"/>
    <s v="506 LENOX AVENUE"/>
    <s v="NEW YORK"/>
    <x v="11"/>
    <n v="10037"/>
    <s v="NEW YORK"/>
    <n v="36061"/>
    <s v="GENERAL MEDICAL AND SURGICAL HOSPITALS"/>
    <x v="1"/>
    <x v="339"/>
    <x v="338"/>
    <x v="3"/>
    <x v="0"/>
  </r>
  <r>
    <n v="12607666"/>
    <s v="HOLY NAME HOSPITAL"/>
    <s v="718 TEANECK ROAD"/>
    <s v="TEANECK"/>
    <x v="12"/>
    <n v="7666"/>
    <s v="BERGEN"/>
    <n v="34003"/>
    <s v="GENERAL MEDICAL AND SURGICAL HOSPITALS"/>
    <x v="2"/>
    <x v="340"/>
    <x v="339"/>
    <x v="3"/>
    <x v="0"/>
  </r>
  <r>
    <n v="20311355"/>
    <s v="NEW YORK PRESBYTERIAN QUEENS"/>
    <s v="56 45 MAIN ST"/>
    <s v="FLUSHING"/>
    <x v="11"/>
    <n v="11355"/>
    <s v="QUEENS"/>
    <n v="36081"/>
    <s v="GENERAL MEDICAL AND SURGICAL HOSPITALS"/>
    <x v="2"/>
    <x v="341"/>
    <x v="340"/>
    <x v="3"/>
    <x v="0"/>
  </r>
  <r>
    <n v="18610032"/>
    <s v="NEW YORK PRESBYTERIAN MORGAN STANLEY CHILDREN'S HOSPITAL"/>
    <s v="3959 BROADWAY"/>
    <s v="NEW YORK"/>
    <x v="11"/>
    <n v="10032"/>
    <s v="NEW YORK"/>
    <n v="36061"/>
    <s v="CHILDREN'S HOSPITALS, GENERAL"/>
    <x v="2"/>
    <x v="342"/>
    <x v="341"/>
    <x v="3"/>
    <x v="2"/>
  </r>
  <r>
    <n v="118810032"/>
    <s v="NEW YORK PRESBYTERIAN HOSPITAL - COLUMBIA PRESBYTERIAN CENTER"/>
    <s v="622 WEST 168TH STREET"/>
    <s v="NEW YORK"/>
    <x v="11"/>
    <n v="10032"/>
    <s v="NEW YORK"/>
    <n v="36061"/>
    <s v="GENERAL MEDICAL AND SURGICAL HOSPITALS"/>
    <x v="2"/>
    <x v="343"/>
    <x v="342"/>
    <x v="3"/>
    <x v="0"/>
  </r>
  <r>
    <n v="12207652"/>
    <s v="BERGEN REGIONAL MEDICAL CENTER"/>
    <s v="230 EAST RIDGEWOOD AVENUE"/>
    <s v="PARAMUS"/>
    <x v="12"/>
    <n v="7652"/>
    <s v="BERGEN"/>
    <n v="34003"/>
    <s v="GENERAL MEDICAL AND SURGICAL HOSPITALS"/>
    <x v="1"/>
    <x v="344"/>
    <x v="343"/>
    <x v="3"/>
    <x v="0"/>
  </r>
  <r>
    <n v="7011510"/>
    <s v="SOUTH NASSAU COMMUNITIES HOSPITAL"/>
    <s v="1 HEALTHY WAY"/>
    <s v="OCEANSIDE"/>
    <x v="11"/>
    <n v="11510"/>
    <s v="NASSAU"/>
    <n v="36059"/>
    <s v="GENERAL MEDICAL AND SURGICAL HOSPITALS"/>
    <x v="2"/>
    <x v="345"/>
    <x v="344"/>
    <x v="3"/>
    <x v="0"/>
  </r>
  <r>
    <n v="116910457"/>
    <s v="SAINT BARNABAS HOSPITAL HEALTH SYSTEM"/>
    <s v="4422 THIRD AVENUE"/>
    <s v="BRONX"/>
    <x v="11"/>
    <n v="10457"/>
    <s v="BRONX"/>
    <n v="36005"/>
    <s v="GENERAL MEDICAL AND SURGICAL HOSPITALS"/>
    <x v="2"/>
    <x v="346"/>
    <x v="345"/>
    <x v="3"/>
    <x v="0"/>
  </r>
  <r>
    <n v="10610468"/>
    <s v="JAMES J. PETERS VA MEDICAL CENTER"/>
    <s v="130 W KINGSBRIDGE RD"/>
    <s v="BRONX"/>
    <x v="11"/>
    <n v="10468"/>
    <s v="BRONX"/>
    <n v="36005"/>
    <s v="GENERAL MEDICAL AND SURGICAL HOSPITALS"/>
    <x v="1"/>
    <x v="347"/>
    <x v="346"/>
    <x v="3"/>
    <x v="7"/>
  </r>
  <r>
    <n v="16310461"/>
    <s v="MONTEFIORE WESTCHESTER SQUARE MEDICAL CENTER"/>
    <s v="2475 RAYMOND AVENUE"/>
    <s v="BRONX"/>
    <x v="11"/>
    <n v="10461"/>
    <s v="BRONX"/>
    <n v="36005"/>
    <s v="GENERAL MEDICAL AND SURGICAL HOSPITALS"/>
    <x v="2"/>
    <x v="348"/>
    <x v="347"/>
    <x v="3"/>
    <x v="0"/>
  </r>
  <r>
    <n v="15610467"/>
    <s v="NORTH CENTRAL BRONX HOSPITAL"/>
    <s v="3424 KOSSUTH AVE"/>
    <s v="BRONX"/>
    <x v="11"/>
    <n v="10467"/>
    <s v="BRONX"/>
    <n v="36005"/>
    <s v="GENERAL MEDICAL AND SURGICAL HOSPITALS"/>
    <x v="1"/>
    <x v="349"/>
    <x v="348"/>
    <x v="3"/>
    <x v="0"/>
  </r>
  <r>
    <n v="15310466"/>
    <s v="MONTEFIORE MEDICAL CENTER - MOSES DIVISION"/>
    <s v="111 E 210TH ST"/>
    <s v="BRONX"/>
    <x v="11"/>
    <n v="10466"/>
    <s v="BRONX"/>
    <n v="36005"/>
    <s v="GENERAL MEDICAL AND SURGICAL HOSPITALS"/>
    <x v="2"/>
    <x v="350"/>
    <x v="349"/>
    <x v="3"/>
    <x v="0"/>
  </r>
  <r>
    <n v="15210036"/>
    <s v="JACOBI MEDICAL CENTER"/>
    <s v="1400 PELHAM PARKWAY SOUTH"/>
    <s v="BRONX"/>
    <x v="11"/>
    <n v="10036"/>
    <s v="BRONX"/>
    <n v="36005"/>
    <s v="GENERAL MEDICAL AND SURGICAL HOSPITALS"/>
    <x v="1"/>
    <x v="351"/>
    <x v="350"/>
    <x v="3"/>
    <x v="0"/>
  </r>
  <r>
    <n v="109507675"/>
    <s v="HACKENSACK-UMC AT PASCACK VALLEY"/>
    <s v="250 OLD HOOK ROAD"/>
    <s v="WESTWOOD"/>
    <x v="12"/>
    <n v="7675"/>
    <s v="BERGEN"/>
    <n v="34003"/>
    <s v="GENERAL MEDICAL AND SURGICAL HOSPITALS"/>
    <x v="0"/>
    <x v="352"/>
    <x v="351"/>
    <x v="3"/>
    <x v="0"/>
  </r>
  <r>
    <n v="118510466"/>
    <s v="MONTEFIORE MEDICAL CENTER-WAKEFIELD HOSPITAL"/>
    <s v="600 EAST 233RD STREET"/>
    <s v="BRONX"/>
    <x v="11"/>
    <n v="10466"/>
    <s v="BRONX"/>
    <n v="36005"/>
    <s v="GENERAL MEDICAL AND SURGICAL HOSPITALS"/>
    <x v="2"/>
    <x v="353"/>
    <x v="352"/>
    <x v="3"/>
    <x v="0"/>
  </r>
  <r>
    <n v="6411030"/>
    <s v="NORTH SHORE UNIVERSITY HOSPITAL"/>
    <s v="300 COMMUNITY DR"/>
    <s v="MANHASSET"/>
    <x v="11"/>
    <n v="11030"/>
    <s v="NASSAU"/>
    <n v="36059"/>
    <s v="GENERAL MEDICAL AND SURGICAL HOSPITALS"/>
    <x v="3"/>
    <x v="354"/>
    <x v="353"/>
    <x v="3"/>
    <x v="0"/>
  </r>
  <r>
    <n v="120511501"/>
    <s v="NYU WINTHROP-UNIVERSITY HOSPITAL"/>
    <s v="259 FIRST STREET"/>
    <s v="MINEOLA"/>
    <x v="11"/>
    <n v="11501"/>
    <s v="NASSAU"/>
    <n v="36059"/>
    <s v="GENERAL MEDICAL AND SURGICAL HOSPITALS"/>
    <x v="3"/>
    <x v="355"/>
    <x v="354"/>
    <x v="3"/>
    <x v="0"/>
  </r>
  <r>
    <n v="121310703"/>
    <s v="SJRH - PARK CARE PAVILION"/>
    <s v="2 PARK AVENUE"/>
    <s v="YONKERS"/>
    <x v="11"/>
    <n v="10703"/>
    <s v="WESTCHESTER"/>
    <n v="36119"/>
    <s v="HOSPITALS, SUBSTANCE ABUSE"/>
    <x v="2"/>
    <x v="356"/>
    <x v="355"/>
    <x v="3"/>
    <x v="1"/>
  </r>
  <r>
    <n v="6511554"/>
    <s v="NASSAU UNIVERSITY MEDICAL CENTER"/>
    <s v="2201 HEMPSTEAD TPKE"/>
    <s v="EAST MEADOW"/>
    <x v="11"/>
    <n v="11554"/>
    <s v="NASSAU"/>
    <n v="36059"/>
    <s v="GENERAL MEDICAL AND SURGICAL HOSPITALS"/>
    <x v="3"/>
    <x v="357"/>
    <x v="356"/>
    <x v="3"/>
    <x v="0"/>
  </r>
  <r>
    <n v="115310802"/>
    <s v="MONTEFIORE NEW ROCHELLE HOSPITAL"/>
    <s v="16 GUION PLACE"/>
    <s v="NEW ROCHELLE"/>
    <x v="11"/>
    <n v="10802"/>
    <s v="WESTCHESTER"/>
    <n v="36119"/>
    <s v="GENERAL MEDICAL AND SURGICAL HOSPITALS"/>
    <x v="2"/>
    <x v="358"/>
    <x v="357"/>
    <x v="3"/>
    <x v="0"/>
  </r>
  <r>
    <n v="14110522"/>
    <s v="ST. JOHN'S RIVERSIDE HOSPITAL - DOBBS FERRY"/>
    <s v="128 ASHFORD AVE"/>
    <s v="DOBBS FERRY"/>
    <x v="11"/>
    <n v="10522"/>
    <s v="WESTCHESTER"/>
    <n v="36119"/>
    <s v="GENERAL MEDICAL AND SURGICAL HOSPITALS"/>
    <x v="2"/>
    <x v="359"/>
    <x v="358"/>
    <x v="3"/>
    <x v="0"/>
  </r>
  <r>
    <n v="10110960"/>
    <s v="MONTEFLORE NYACK HOSPITAL"/>
    <s v="160 N MIDLAND AVE"/>
    <s v="NYACK"/>
    <x v="11"/>
    <n v="10960"/>
    <s v="ROCKLAND"/>
    <n v="36087"/>
    <s v="GENERAL MEDICAL AND SURGICAL HOSPITALS"/>
    <x v="2"/>
    <x v="360"/>
    <x v="359"/>
    <x v="3"/>
    <x v="0"/>
  </r>
  <r>
    <n v="114511542"/>
    <s v="GLEN COVE HOSPITAL"/>
    <s v="101 ST ANDREWS LANE"/>
    <s v="GLEN COVE"/>
    <x v="11"/>
    <n v="11542"/>
    <s v="NASSAU"/>
    <n v="36059"/>
    <s v="GENERAL MEDICAL AND SURGICAL HOSPITALS"/>
    <x v="2"/>
    <x v="361"/>
    <x v="360"/>
    <x v="3"/>
    <x v="0"/>
  </r>
  <r>
    <n v="120812742"/>
    <s v="CATSKILL REGIONAL MEDICAL CENTER"/>
    <s v="68 HARRIS-BUSHVILLE RD"/>
    <s v="HARRIS"/>
    <x v="11"/>
    <n v="12742"/>
    <s v="SULLIVAN"/>
    <n v="36105"/>
    <s v="GENERAL MEDICAL AND SURGICAL HOSPITALS"/>
    <x v="2"/>
    <x v="362"/>
    <x v="361"/>
    <x v="3"/>
    <x v="0"/>
  </r>
  <r>
    <n v="9310924"/>
    <s v="ORANGE REGIONAL MEDICAL CENTER"/>
    <s v="707 EAST MAIN STREET"/>
    <s v="MIDDLETOWN"/>
    <x v="11"/>
    <n v="10924"/>
    <s v="ORANGE"/>
    <n v="36071"/>
    <s v="GENERAL MEDICAL AND SURGICAL HOSPITALS"/>
    <x v="2"/>
    <x v="363"/>
    <x v="362"/>
    <x v="3"/>
    <x v="0"/>
  </r>
  <r>
    <n v="14510591"/>
    <s v="PHELPS MEMORIAL HOSPITAL CENTER"/>
    <s v="701 NORTH BROADWAY"/>
    <s v="SLEEPY HOLLOW"/>
    <x v="11"/>
    <n v="10591"/>
    <s v="WESTCHESTER"/>
    <n v="36119"/>
    <s v="GENERAL MEDICAL AND SURGICAL HOSPITALS"/>
    <x v="2"/>
    <x v="364"/>
    <x v="363"/>
    <x v="3"/>
    <x v="0"/>
  </r>
  <r>
    <n v="115710605"/>
    <s v="NEW YORK PRESBYTERIAN HOSPITAL - WESTCHESTER DIVISION"/>
    <s v="21 BLOOMINGDALE ROAD"/>
    <s v="WHITE PLAINS"/>
    <x v="11"/>
    <n v="10605"/>
    <s v="WESTCHESTER"/>
    <n v="36119"/>
    <s v="PSYCHIATRIC AND SUBSTANCE ABUSE HOSPITALS"/>
    <x v="2"/>
    <x v="365"/>
    <x v="364"/>
    <x v="3"/>
    <x v="1"/>
  </r>
  <r>
    <n v="14810595"/>
    <s v="BLYTHEDALE CHILDREN'S HOSPITAL"/>
    <s v="95 BRADHURST AVE"/>
    <s v="VALHALLA"/>
    <x v="11"/>
    <n v="10595"/>
    <s v="WESTCHESTER"/>
    <n v="36119"/>
    <s v="CHILDREN'S HOSPITALS, GENERAL"/>
    <x v="2"/>
    <x v="366"/>
    <x v="365"/>
    <x v="3"/>
    <x v="2"/>
  </r>
  <r>
    <n v="12810901"/>
    <s v="GOOD SAMARITAN HOSPITAL - WEST ISLIP"/>
    <s v="1000 MONTAUK HIGHWAY"/>
    <s v="WEST ISLIP"/>
    <x v="11"/>
    <n v="10901"/>
    <s v="SUFFOLK"/>
    <n v="36103"/>
    <s v="GENERAL MEDICAL AND SURGICAL HOSPITALS"/>
    <x v="2"/>
    <x v="367"/>
    <x v="366"/>
    <x v="3"/>
    <x v="0"/>
  </r>
  <r>
    <n v="15110532"/>
    <s v="WESTCHESTER MEDICAL CENTER"/>
    <s v="100 WOODS RD"/>
    <s v="VALHALLA"/>
    <x v="11"/>
    <n v="10532"/>
    <s v="WESTCHESTER"/>
    <n v="36119"/>
    <s v="GENERAL MEDICAL AND SURGICAL HOSPITALS"/>
    <x v="1"/>
    <x v="368"/>
    <x v="367"/>
    <x v="3"/>
    <x v="0"/>
  </r>
  <r>
    <n v="12311706"/>
    <s v="SOUTHSIDE HOSPITAL"/>
    <s v="301 E MAIN ST"/>
    <s v="BAY SHORE"/>
    <x v="11"/>
    <n v="11706"/>
    <s v="SUFFOLK"/>
    <n v="36103"/>
    <s v="GENERAL MEDICAL AND SURGICAL HOSPITALS"/>
    <x v="2"/>
    <x v="369"/>
    <x v="368"/>
    <x v="3"/>
    <x v="0"/>
  </r>
  <r>
    <n v="12211743"/>
    <s v="HUNTINGTON HOSPITAL"/>
    <s v="270 PARK AVE"/>
    <s v="HUNTINGTON"/>
    <x v="11"/>
    <n v="11743"/>
    <s v="SUFFOLK"/>
    <n v="36103"/>
    <s v="GENERAL MEDICAL AND SURGICAL HOSPITALS"/>
    <x v="2"/>
    <x v="370"/>
    <x v="369"/>
    <x v="3"/>
    <x v="0"/>
  </r>
  <r>
    <n v="1913856"/>
    <s v="DELAWARE VALLEY HOSPITAL"/>
    <s v="1 TITUS PL"/>
    <s v="WALTON"/>
    <x v="11"/>
    <n v="13856"/>
    <s v="DELAWARE"/>
    <n v="36025"/>
    <s v="GENERAL MEDICAL AND SURGICAL HOSPITALS"/>
    <x v="2"/>
    <x v="371"/>
    <x v="370"/>
    <x v="3"/>
    <x v="5"/>
  </r>
  <r>
    <n v="13212428"/>
    <s v="ELLENVILLE REGIONAL HOSPITAL"/>
    <s v="10 HEALTHY WAY"/>
    <s v="ELLENVILLE"/>
    <x v="11"/>
    <n v="12428"/>
    <s v="ULSTER"/>
    <n v="36111"/>
    <s v="GENERAL MEDICAL AND SURGICAL HOSPITALS"/>
    <x v="2"/>
    <x v="372"/>
    <x v="371"/>
    <x v="3"/>
    <x v="5"/>
  </r>
  <r>
    <n v="8313210"/>
    <s v="UNIVERSITY HOSPITAL SUNY HEALTH SCIENCE CENTER"/>
    <s v="750 E ADAMS ST"/>
    <s v="SYRACUSE"/>
    <x v="11"/>
    <n v="13210"/>
    <s v="ONONDAGA"/>
    <n v="36067"/>
    <s v="GENERAL MEDICAL AND SURGICAL HOSPITALS"/>
    <x v="3"/>
    <x v="373"/>
    <x v="372"/>
    <x v="3"/>
    <x v="0"/>
  </r>
  <r>
    <n v="171613210"/>
    <s v="HUTCHINGS PSYCHIATRIC CENTER"/>
    <s v="620 MADISON STREET"/>
    <s v="SYRACUSE"/>
    <x v="11"/>
    <n v="13210"/>
    <s v="ONONDAGA"/>
    <n v="36067"/>
    <s v="PSYCHIATRIC AND SUBSTANCE ABUSE HOSPITALS"/>
    <x v="1"/>
    <x v="374"/>
    <x v="373"/>
    <x v="3"/>
    <x v="1"/>
  </r>
  <r>
    <n v="8712550"/>
    <s v="ST. LUKE'S CORNWALL HOSPITAL - NEWBURGH CAMPUS"/>
    <s v="70 DUBOIS ST"/>
    <s v="NEWBURGH"/>
    <x v="11"/>
    <n v="12550"/>
    <s v="ORANGE"/>
    <n v="36071"/>
    <s v="GENERAL MEDICAL AND SURGICAL HOSPITALS"/>
    <x v="2"/>
    <x v="375"/>
    <x v="374"/>
    <x v="3"/>
    <x v="0"/>
  </r>
  <r>
    <n v="2706856"/>
    <s v="NORWALK HOSPITAL"/>
    <s v="34 MAPLE ST"/>
    <s v="NORWALK"/>
    <x v="13"/>
    <n v="6856"/>
    <s v="FAIRFIELD"/>
    <n v="9001"/>
    <s v="GENERAL MEDICAL AND SURGICAL HOSPITALS"/>
    <x v="2"/>
    <x v="376"/>
    <x v="375"/>
    <x v="3"/>
    <x v="0"/>
  </r>
  <r>
    <n v="25710536"/>
    <s v="FOUR WINDS HOSPITAL WESTCHESTER"/>
    <s v="800 CROSS RIVER ROAD"/>
    <s v="KATONAH"/>
    <x v="11"/>
    <n v="10536"/>
    <s v="WESTCHESTER"/>
    <n v="36119"/>
    <s v="PSYCHIATRIC AND SUBSTANCE ABUSE HOSPITALS"/>
    <x v="0"/>
    <x v="377"/>
    <x v="376"/>
    <x v="3"/>
    <x v="1"/>
  </r>
  <r>
    <n v="3611790"/>
    <s v="UNIVERSITY HOSPITAL- STONEY BROOK"/>
    <s v="101 NICOLLS RD"/>
    <s v="STONY BROOK"/>
    <x v="11"/>
    <n v="11790"/>
    <s v="SUFFOLK"/>
    <n v="36103"/>
    <s v="GENERAL MEDICAL AND SURGICAL HOSPITALS"/>
    <x v="3"/>
    <x v="378"/>
    <x v="377"/>
    <x v="3"/>
    <x v="0"/>
  </r>
  <r>
    <n v="2912601"/>
    <s v="VASSAR BROTHERS MEDICAL CENTER"/>
    <s v="45 READE PL"/>
    <s v="POUGHKEEPSIE"/>
    <x v="11"/>
    <n v="12601"/>
    <s v="DUTCHESS"/>
    <n v="36027"/>
    <s v="GENERAL MEDICAL AND SURGICAL HOSPITALS"/>
    <x v="2"/>
    <x v="379"/>
    <x v="378"/>
    <x v="3"/>
    <x v="0"/>
  </r>
  <r>
    <n v="118012601"/>
    <s v="MID-HUDSON VALLEY DIVISION OF WESTCHESTER MEDICAL CENTER"/>
    <s v="241 NORTH ROAD"/>
    <s v="POUGHKEEPSIE"/>
    <x v="11"/>
    <n v="12601"/>
    <s v="DUTCHESS"/>
    <n v="36027"/>
    <s v="GENERAL MEDICAL AND SURGICAL HOSPITALS"/>
    <x v="1"/>
    <x v="380"/>
    <x v="379"/>
    <x v="3"/>
    <x v="0"/>
  </r>
  <r>
    <n v="1606460"/>
    <s v="MILFORD HOSPITAL"/>
    <s v="300 SEASIDE AVENUE"/>
    <s v="MILFORD"/>
    <x v="13"/>
    <n v="6460"/>
    <s v="NEW HAVEN"/>
    <n v="9009"/>
    <s v="GENERAL MEDICAL AND SURGICAL HOSPITALS"/>
    <x v="2"/>
    <x v="381"/>
    <x v="380"/>
    <x v="3"/>
    <x v="0"/>
  </r>
  <r>
    <n v="13112401"/>
    <s v="HEALTHALLIANCE HOSPITAL - BROADWAY CAMPUS"/>
    <s v="396 BROADWAY"/>
    <s v="KINGSTON"/>
    <x v="11"/>
    <n v="12401"/>
    <s v="ULSTER"/>
    <n v="36111"/>
    <s v="GENERAL MEDICAL AND SURGICAL HOSPITALS"/>
    <x v="2"/>
    <x v="382"/>
    <x v="381"/>
    <x v="3"/>
    <x v="0"/>
  </r>
  <r>
    <n v="2506418"/>
    <s v="GRIFFIN HOSPITAL"/>
    <s v="130 DIVISION ST"/>
    <s v="DERBY"/>
    <x v="13"/>
    <n v="6418"/>
    <s v="NEW HAVEN"/>
    <n v="9009"/>
    <s v="GENERAL MEDICAL AND SURGICAL HOSPITALS"/>
    <x v="2"/>
    <x v="383"/>
    <x v="382"/>
    <x v="3"/>
    <x v="0"/>
  </r>
  <r>
    <n v="1206776"/>
    <s v="NEW MILFORD HOSPITAL"/>
    <s v="21 ELM ST"/>
    <s v="NEW MILFORD"/>
    <x v="13"/>
    <n v="6776"/>
    <s v="LITCHFIELD"/>
    <n v="9005"/>
    <s v="GENERAL MEDICAL AND SURGICAL HOSPITALS"/>
    <x v="2"/>
    <x v="384"/>
    <x v="383"/>
    <x v="3"/>
    <x v="0"/>
  </r>
  <r>
    <n v="3106516"/>
    <s v="WEST HAVEN VA MEDICAL CENTER"/>
    <s v="950 CAMPBELL AVENUE"/>
    <s v="WEST HAVEN"/>
    <x v="13"/>
    <n v="6516"/>
    <s v="NEW HAVEN"/>
    <n v="9009"/>
    <s v="GENERAL MEDICAL AND SURGICAL HOSPITALS"/>
    <x v="1"/>
    <x v="385"/>
    <x v="384"/>
    <x v="3"/>
    <x v="7"/>
  </r>
  <r>
    <n v="11811968"/>
    <s v="UNIVERSITY HOSPITAL STONEY BROOK SOUTHAMPTON HOSPITAL"/>
    <s v="240 MEETING HOUSE LANE"/>
    <s v="SOUTHAMPTON"/>
    <x v="11"/>
    <n v="11968"/>
    <s v="SUFFOLK"/>
    <n v="36103"/>
    <s v="GENERAL MEDICAL AND SURGICAL HOSPITALS"/>
    <x v="3"/>
    <x v="386"/>
    <x v="385"/>
    <x v="3"/>
    <x v="0"/>
  </r>
  <r>
    <n v="406069"/>
    <s v="SHARON HOSPITAL"/>
    <s v="50 HOSPITAL HILL ROAD, PO BOX 789"/>
    <s v="SHARON"/>
    <x v="13"/>
    <n v="6069"/>
    <s v="LITCHFIELD"/>
    <n v="9005"/>
    <s v="GENERAL MEDICAL AND SURGICAL HOSPITALS"/>
    <x v="0"/>
    <x v="387"/>
    <x v="386"/>
    <x v="3"/>
    <x v="0"/>
  </r>
  <r>
    <n v="3380649"/>
    <s v="GAYLORD HOSPITAL"/>
    <s v="50 GAYLORD FARM RD"/>
    <s v="WALLINGFORD"/>
    <x v="13"/>
    <n v="6492"/>
    <s v="NEW HAVEN"/>
    <n v="9009"/>
    <s v="CHRONIC DISEASE HOSPITALS"/>
    <x v="2"/>
    <x v="388"/>
    <x v="387"/>
    <x v="3"/>
    <x v="8"/>
  </r>
  <r>
    <n v="3006492"/>
    <s v="MASONICARE HEALTH CENTER"/>
    <s v="22 MASONIC AVE"/>
    <s v="WALLINGFORD"/>
    <x v="13"/>
    <n v="6492"/>
    <s v="NEW HAVEN"/>
    <n v="9009"/>
    <s v="CHRONIC DISEASE HOSPITALS"/>
    <x v="2"/>
    <x v="389"/>
    <x v="388"/>
    <x v="3"/>
    <x v="8"/>
  </r>
  <r>
    <n v="11911901"/>
    <s v="EASTERN LONG ISLAND HOSPITAL"/>
    <s v="201 MANOR PL"/>
    <s v="GREENPORT"/>
    <x v="11"/>
    <n v="11901"/>
    <s v="SUFFOLK"/>
    <n v="36103"/>
    <s v="GENERAL MEDICAL AND SURGICAL HOSPITALS"/>
    <x v="2"/>
    <x v="390"/>
    <x v="389"/>
    <x v="3"/>
    <x v="0"/>
  </r>
  <r>
    <n v="1406450"/>
    <s v="MIDSTATE MEDICAL CENTER"/>
    <s v="435 LEWIS AVE"/>
    <s v="MERIDEN"/>
    <x v="13"/>
    <n v="6450"/>
    <s v="NEW HAVEN"/>
    <n v="9009"/>
    <s v="GENERAL MEDICAL AND SURGICAL HOSPITALS"/>
    <x v="2"/>
    <x v="391"/>
    <x v="390"/>
    <x v="3"/>
    <x v="0"/>
  </r>
  <r>
    <n v="2406010"/>
    <s v="BRISTOL HOSPITAL"/>
    <s v="41 BREWSTER RD"/>
    <s v="BRISTOL"/>
    <x v="13"/>
    <n v="6010"/>
    <s v="HARTFORD"/>
    <n v="9003"/>
    <s v="GENERAL MEDICAL AND SURGICAL HOSPITALS"/>
    <x v="2"/>
    <x v="392"/>
    <x v="391"/>
    <x v="3"/>
    <x v="0"/>
  </r>
  <r>
    <n v="2806050"/>
    <s v="THE HOSPITAL OF CENTRAL CONNECTICUT"/>
    <s v="100 GRAND STREET"/>
    <s v="NEW BRITAIN"/>
    <x v="13"/>
    <n v="6050"/>
    <s v="HARTFORD"/>
    <n v="9003"/>
    <s v="GENERAL MEDICAL AND SURGICAL HOSPITALS"/>
    <x v="2"/>
    <x v="393"/>
    <x v="392"/>
    <x v="3"/>
    <x v="0"/>
  </r>
  <r>
    <n v="3706053"/>
    <s v="HOSPITAL FOR SPECIAL CARE"/>
    <s v="2150 CORBIN AVE"/>
    <s v="NEW BRITAIN"/>
    <x v="13"/>
    <n v="6053"/>
    <s v="HARTFORD"/>
    <n v="9003"/>
    <s v="CHRONIC DISEASE HOSPITALS"/>
    <x v="2"/>
    <x v="394"/>
    <x v="393"/>
    <x v="3"/>
    <x v="8"/>
  </r>
  <r>
    <n v="2906032"/>
    <s v="JOHN DEMPSEY HOSPITAL"/>
    <s v="263 FARMINGTON AVE"/>
    <s v="FARMINGTON"/>
    <x v="13"/>
    <n v="6032"/>
    <s v="HARTFORD"/>
    <n v="9003"/>
    <s v="GENERAL MEDICAL AND SURGICAL HOSPITALS"/>
    <x v="1"/>
    <x v="395"/>
    <x v="394"/>
    <x v="3"/>
    <x v="0"/>
  </r>
  <r>
    <n v="5901230"/>
    <s v="FAIRVIEW HOSPITAL"/>
    <s v="29 LEWIS AVENUE"/>
    <s v="GREAT BARRINGTON"/>
    <x v="14"/>
    <n v="1230"/>
    <s v="BERKSHIRE"/>
    <n v="25003"/>
    <s v="GENERAL MEDICAL AND SURGICAL HOSPITALS"/>
    <x v="2"/>
    <x v="396"/>
    <x v="395"/>
    <x v="3"/>
    <x v="0"/>
  </r>
  <r>
    <n v="3306106"/>
    <s v="CONNECTICUT CHILDRENS MEDICAL CENTER"/>
    <s v="282 WASHINGTON STREET"/>
    <s v="HARTFORD"/>
    <x v="13"/>
    <n v="6106"/>
    <s v="HARTFORD"/>
    <n v="9003"/>
    <s v="CHILDREN'S HOSPITALS, GENERAL"/>
    <x v="2"/>
    <x v="397"/>
    <x v="396"/>
    <x v="3"/>
    <x v="2"/>
  </r>
  <r>
    <n v="5912010"/>
    <s v="ST. MARY'S HEALTHCARE"/>
    <s v="427 GUY PARK AVE"/>
    <s v="AMSTERDAM"/>
    <x v="11"/>
    <n v="12010"/>
    <s v="MONTGOMERY"/>
    <n v="36057"/>
    <s v="GENERAL MEDICAL AND SURGICAL HOSPITALS"/>
    <x v="2"/>
    <x v="398"/>
    <x v="397"/>
    <x v="3"/>
    <x v="0"/>
  </r>
  <r>
    <n v="117412010"/>
    <s v="ST. MARY'S HEALTHCARE - AMSTERDAM MEMORIAL CAMPUS"/>
    <s v="4988 STHWY 30"/>
    <s v="AMSTERDAM"/>
    <x v="11"/>
    <n v="12010"/>
    <s v="MONTGOMERY"/>
    <n v="36057"/>
    <s v="GENERAL MEDICAL AND SURGICAL HOSPITALS"/>
    <x v="2"/>
    <x v="399"/>
    <x v="398"/>
    <x v="3"/>
    <x v="0"/>
  </r>
  <r>
    <n v="117712180"/>
    <s v="THE BURDETT CARE CENTER"/>
    <s v="2215 BURDETT AVENUE"/>
    <s v="TROY"/>
    <x v="11"/>
    <n v="12180"/>
    <s v="RENSSELAER"/>
    <n v="36083"/>
    <s v="SPECIALTY (EXCEPT PSYCHIATRIC AND SUBSTANCE ABUSE) HOSPITALS"/>
    <x v="2"/>
    <x v="400"/>
    <x v="399"/>
    <x v="3"/>
    <x v="9"/>
  </r>
  <r>
    <n v="9912180"/>
    <s v="SAMARITAN HOSPITAL"/>
    <s v="2215 BURDETT AVE"/>
    <s v="TROY"/>
    <x v="11"/>
    <n v="12180"/>
    <s v="RENSSELAER"/>
    <n v="36083"/>
    <s v="GENERAL MEDICAL AND SURGICAL HOSPITALS"/>
    <x v="2"/>
    <x v="401"/>
    <x v="400"/>
    <x v="3"/>
    <x v="0"/>
  </r>
  <r>
    <n v="4201201"/>
    <s v="BERKSHIRE MEDICAL CENTER - BERKSHIRE CAMPUS"/>
    <s v="725 NORTH STREET"/>
    <s v="PITTSFIELD"/>
    <x v="14"/>
    <n v="1201"/>
    <s v="BERKSHIRE"/>
    <n v="25003"/>
    <s v="GENERAL MEDICAL AND SURGICAL HOSPITALS"/>
    <x v="2"/>
    <x v="402"/>
    <x v="401"/>
    <x v="3"/>
    <x v="0"/>
  </r>
  <r>
    <n v="1806226"/>
    <s v="WINDHAM COMMUNITY MEMORIAL HOSPITAL"/>
    <s v="112 MANSFIELD AVE"/>
    <s v="WILLIMANTIC"/>
    <x v="13"/>
    <n v="6226"/>
    <s v="WINDHAM"/>
    <n v="9015"/>
    <s v="GENERAL MEDICAL AND SURGICAL HOSPITALS"/>
    <x v="2"/>
    <x v="403"/>
    <x v="402"/>
    <x v="3"/>
    <x v="0"/>
  </r>
  <r>
    <n v="13501085"/>
    <s v="WESTERN MASSACHUSETTS HOSPITAL"/>
    <s v="91 EAST MOUNTAIN RD"/>
    <s v="WESTFIELD"/>
    <x v="14"/>
    <n v="1085"/>
    <s v="HAMPDEN"/>
    <n v="25013"/>
    <s v="SPECIALTY (EXCEPT PSYCHIATRIC AND SUBSTANCE ABUSE) HOSPITALS"/>
    <x v="1"/>
    <x v="404"/>
    <x v="403"/>
    <x v="3"/>
    <x v="3"/>
  </r>
  <r>
    <n v="3906250"/>
    <s v="NATCHAUG HOSPITAL, INC."/>
    <s v="189 STORRS RD"/>
    <s v="MANSFIELD CENTER"/>
    <x v="13"/>
    <n v="6250"/>
    <s v="TOLLAND"/>
    <n v="9013"/>
    <s v="PSYCHIATRIC AND SUBSTANCE ABUSE HOSPITALS"/>
    <x v="2"/>
    <x v="405"/>
    <x v="404"/>
    <x v="3"/>
    <x v="1"/>
  </r>
  <r>
    <n v="4701199"/>
    <s v="BAYSTATE MEDICAL CENTER"/>
    <s v="759 CHESTNUT STREET"/>
    <s v="SPRINGFIELD"/>
    <x v="14"/>
    <n v="1199"/>
    <s v="HAMPDEN"/>
    <n v="25013"/>
    <s v="GENERAL MEDICAL AND SURGICAL HOSPITALS"/>
    <x v="2"/>
    <x v="406"/>
    <x v="405"/>
    <x v="3"/>
    <x v="0"/>
  </r>
  <r>
    <n v="12701104"/>
    <s v="SHRINERS' HOSPITAL FOR CHILDREN"/>
    <s v="516 CAREW ST"/>
    <s v="SPRINGFIELD"/>
    <x v="14"/>
    <n v="1104"/>
    <s v="HAMPDEN"/>
    <n v="25013"/>
    <s v="CHILDREN'S HOSPITALS, GENERAL"/>
    <x v="2"/>
    <x v="407"/>
    <x v="406"/>
    <x v="3"/>
    <x v="2"/>
  </r>
  <r>
    <n v="1501040"/>
    <s v="PROVIDENCE BEHAVIORAL HEALTH HOSPITAL CAMPUS"/>
    <s v="1233 MAIN STREET"/>
    <s v="HOLYOKE"/>
    <x v="14"/>
    <n v="1040"/>
    <s v="HAMPDEN"/>
    <n v="25013"/>
    <s v="GENERAL MEDICAL AND SURGICAL HOSPITALS"/>
    <x v="2"/>
    <x v="408"/>
    <x v="407"/>
    <x v="3"/>
    <x v="1"/>
  </r>
  <r>
    <n v="12801109"/>
    <s v="VIBRA HOSPITAL OF WESTERN MASSACHUSETTS"/>
    <s v="1400 STATE STREET"/>
    <s v="SPRINGFIELD"/>
    <x v="14"/>
    <n v="1109"/>
    <s v="HAMPDEN"/>
    <n v="25013"/>
    <s v="SPECIALTY (EXCEPT PSYCHIATRIC AND SUBSTANCE ABUSE) HOSPITALS"/>
    <x v="0"/>
    <x v="409"/>
    <x v="408"/>
    <x v="3"/>
    <x v="3"/>
  </r>
  <r>
    <n v="25812866"/>
    <s v="FOUR WINDS HOSPITAL SARATOGA"/>
    <s v="30 CRESCENT AVENUE"/>
    <s v="SARATOGA SPRINGS"/>
    <x v="11"/>
    <n v="12866"/>
    <s v="SARATOGA"/>
    <n v="36091"/>
    <s v="PSYCHIATRIC AND SUBSTANCE ABUSE HOSPITALS"/>
    <x v="0"/>
    <x v="410"/>
    <x v="409"/>
    <x v="3"/>
    <x v="1"/>
  </r>
  <r>
    <n v="10912866"/>
    <s v="SARATOGA HOSPITAL"/>
    <s v="211 CHURCH ST"/>
    <s v="SARATOGA"/>
    <x v="11"/>
    <n v="12866"/>
    <s v="SARATOGA"/>
    <n v="36091"/>
    <s v="GENERAL MEDICAL AND SURGICAL HOSPITALS"/>
    <x v="2"/>
    <x v="411"/>
    <x v="410"/>
    <x v="3"/>
    <x v="0"/>
  </r>
  <r>
    <n v="12001056"/>
    <s v="ENCOMPASS HEALTH HOSPITAL OF WESTERN MASS"/>
    <s v="222 STATE STREET"/>
    <s v="LUDLOW"/>
    <x v="14"/>
    <n v="1056"/>
    <s v="HAMPDEN"/>
    <n v="25013"/>
    <s v="REHABILITATION HOSPITALS (EXCEPT ALCOHOLISM, DRUG ADDICTION)"/>
    <x v="0"/>
    <x v="412"/>
    <x v="411"/>
    <x v="3"/>
    <x v="4"/>
  </r>
  <r>
    <n v="6901062"/>
    <s v="VA CENTRAL WESTERN MASSACHUSETTS HEALTHCARE SYSTEM"/>
    <s v="421 N MAIN ST"/>
    <s v="NORTHAMPTON"/>
    <x v="14"/>
    <n v="1062"/>
    <s v="HAMPSHIRE"/>
    <n v="25015"/>
    <s v="GENERAL MEDICAL AND SURGICAL HOSPITALS"/>
    <x v="1"/>
    <x v="413"/>
    <x v="412"/>
    <x v="3"/>
    <x v="7"/>
  </r>
  <r>
    <n v="306260"/>
    <s v="DAY KIMBALL HOSPITAL"/>
    <s v="320 POMFRET STREET"/>
    <s v="PUTNAM"/>
    <x v="13"/>
    <n v="6260"/>
    <s v="WINDHAM"/>
    <n v="9015"/>
    <s v="GENERAL MEDICAL AND SURGICAL HOSPITALS"/>
    <x v="2"/>
    <x v="414"/>
    <x v="413"/>
    <x v="3"/>
    <x v="0"/>
  </r>
  <r>
    <n v="5001082"/>
    <s v="BAYSTATE MARY LANE HOSPITAL"/>
    <s v="85 SOUTH STREET"/>
    <s v="WARE"/>
    <x v="14"/>
    <n v="1082"/>
    <s v="HAMPSHIRE"/>
    <n v="25015"/>
    <s v="GENERAL MEDICAL AND SURGICAL HOSPITALS"/>
    <x v="2"/>
    <x v="415"/>
    <x v="414"/>
    <x v="3"/>
    <x v="0"/>
  </r>
  <r>
    <n v="11801542"/>
    <s v="VIBRA HOSPITAL OF WESTERN MASS CENTRAL CAMPUS"/>
    <s v="111 HUNTOON MEMORIAL HIGHWAY"/>
    <s v="LEICESTER"/>
    <x v="14"/>
    <n v="1542"/>
    <s v="WORCESTER"/>
    <n v="25027"/>
    <s v="SPECIALTY (EXCEPT PSYCHIATRIC AND SUBSTANCE ABUSE) HOSPITALS"/>
    <x v="0"/>
    <x v="416"/>
    <x v="415"/>
    <x v="3"/>
    <x v="3"/>
  </r>
  <r>
    <n v="5802721"/>
    <s v="SAINT ANNE'S HOSPITAL"/>
    <s v="795 MIDDLE STREET"/>
    <s v="FALL RIVER"/>
    <x v="14"/>
    <n v="2721"/>
    <s v="BRISTOL"/>
    <n v="25005"/>
    <s v="GENERAL MEDICAL AND SURGICAL HOSPITALS"/>
    <x v="0"/>
    <x v="417"/>
    <x v="416"/>
    <x v="3"/>
    <x v="0"/>
  </r>
  <r>
    <n v="11402720"/>
    <s v="DR JOHN C CORRIGAN MENTAL HEALTH CENTER"/>
    <s v="49 HILLSIDE STREET"/>
    <s v="FALL RIVER"/>
    <x v="14"/>
    <n v="2720"/>
    <s v="BRISTOL"/>
    <n v="25005"/>
    <s v="PSYCHIATRIC AND SUBSTANCE ABUSE HOSPITALS"/>
    <x v="1"/>
    <x v="418"/>
    <x v="417"/>
    <x v="3"/>
    <x v="1"/>
  </r>
  <r>
    <n v="9802703"/>
    <s v="ARBOUR FULLER HOSPITAL"/>
    <s v="200 MAY STREET"/>
    <s v="ATTLEBORO"/>
    <x v="14"/>
    <n v="2703"/>
    <s v="BRISTOL"/>
    <n v="25005"/>
    <s v="PSYCHIATRIC AND SUBSTANCE ABUSE HOSPITALS"/>
    <x v="0"/>
    <x v="419"/>
    <x v="418"/>
    <x v="3"/>
    <x v="1"/>
  </r>
  <r>
    <n v="3602740"/>
    <s v="SOUTHCOAST HOSPITALS GROUP - ST. LUKE'S HOSPITAL"/>
    <s v="101 PAGE STREET"/>
    <s v="NEW BEDFORD"/>
    <x v="14"/>
    <n v="2740"/>
    <s v="BRISTOL"/>
    <n v="25005"/>
    <s v="GENERAL MEDICAL AND SURGICAL HOSPITALS"/>
    <x v="2"/>
    <x v="420"/>
    <x v="419"/>
    <x v="3"/>
    <x v="0"/>
  </r>
  <r>
    <n v="5301605"/>
    <s v="UMASS MEMORIAL MEDICAL CENTER - MEMORIAL CAMPUS"/>
    <s v="119 BELMONT STREET"/>
    <s v="WORCESTER"/>
    <x v="14"/>
    <n v="1605"/>
    <s v="WORCESTER"/>
    <n v="25027"/>
    <s v="GENERAL MEDICAL AND SURGICAL HOSPITALS"/>
    <x v="2"/>
    <x v="421"/>
    <x v="420"/>
    <x v="3"/>
    <x v="0"/>
  </r>
  <r>
    <n v="9401605"/>
    <s v="ADCARE HOSPITAL OF WORCESTER INC"/>
    <s v="107 LINCOLN STREET"/>
    <s v="WORCESTER"/>
    <x v="14"/>
    <n v="1605"/>
    <s v="WORCESTER"/>
    <n v="25027"/>
    <s v="HOSPITALS, SUBSTANCE ABUSE"/>
    <x v="0"/>
    <x v="422"/>
    <x v="421"/>
    <x v="3"/>
    <x v="4"/>
  </r>
  <r>
    <n v="13925027"/>
    <s v="WORCESTER RECOVERY CENTER AND HOSPITAL"/>
    <s v="309 BELMONT STREET"/>
    <s v="WORCESTER"/>
    <x v="14"/>
    <n v="1604"/>
    <s v="WORCESTER"/>
    <n v="25027"/>
    <s v="PSYCHIATRIC AND SUBSTANCE ABUSE HOSPITALS"/>
    <x v="1"/>
    <x v="423"/>
    <x v="422"/>
    <x v="3"/>
    <x v="1"/>
  </r>
  <r>
    <n v="2002703"/>
    <s v="STURDY MEMORIAL HOSPITAL"/>
    <s v="211 PARK STREET"/>
    <s v="ATTLEBORO"/>
    <x v="14"/>
    <n v="2703"/>
    <s v="BRISTOL"/>
    <n v="25005"/>
    <s v="GENERAL MEDICAL AND SURGICAL HOSPITALS"/>
    <x v="2"/>
    <x v="424"/>
    <x v="423"/>
    <x v="3"/>
    <x v="0"/>
  </r>
  <r>
    <n v="702557"/>
    <s v="MARTHA'S VINEYARD HOSPITAL"/>
    <s v="ONE HOSPITAL ROAD"/>
    <s v="OAK BLUFFS"/>
    <x v="14"/>
    <n v="2557"/>
    <s v="DUKES"/>
    <n v="25007"/>
    <s v="GENERAL MEDICAL AND SURGICAL HOSPITALS"/>
    <x v="2"/>
    <x v="425"/>
    <x v="424"/>
    <x v="3"/>
    <x v="0"/>
  </r>
  <r>
    <n v="10713676"/>
    <s v="CANTON-POTSDAM HOSPITAL"/>
    <s v="50 LEROY ST"/>
    <s v="POTSDAM"/>
    <x v="11"/>
    <n v="13676"/>
    <s v="ST. LAWRENCE"/>
    <n v="36089"/>
    <s v="GENERAL MEDICAL AND SURGICAL HOSPITALS"/>
    <x v="2"/>
    <x v="426"/>
    <x v="425"/>
    <x v="3"/>
    <x v="0"/>
  </r>
  <r>
    <n v="12402745"/>
    <s v="VIBRA HOSPITAL OF SOUTHWESTERN MASSACHUSETTS"/>
    <s v="4499 ACUSHNET AVENUE"/>
    <s v="NEW BEDFORD"/>
    <x v="14"/>
    <n v="2745"/>
    <s v="BRISTOL"/>
    <n v="25005"/>
    <s v="REHABILITATION HOSPITALS (EXCEPT ALCOHOLISM, DRUG ADDICTION)"/>
    <x v="0"/>
    <x v="427"/>
    <x v="426"/>
    <x v="3"/>
    <x v="4"/>
  </r>
  <r>
    <n v="4902780"/>
    <s v="MORTON HOSPITAL AND MEDICAL CENTER"/>
    <s v="88 WASHINGTON STREET"/>
    <s v="TAUNTON"/>
    <x v="14"/>
    <n v="2780"/>
    <s v="BRISTOL"/>
    <n v="25005"/>
    <s v="GENERAL MEDICAL AND SURGICAL HOSPITALS"/>
    <x v="2"/>
    <x v="428"/>
    <x v="427"/>
    <x v="3"/>
    <x v="0"/>
  </r>
  <r>
    <n v="2802540"/>
    <s v="FALMOUTH HOSPITAL"/>
    <s v="100 TER HEUN DRIVE"/>
    <s v="FALMOUTH"/>
    <x v="14"/>
    <n v="2540"/>
    <s v="BARNSTABLE"/>
    <n v="25001"/>
    <s v="GENERAL MEDICAL AND SURGICAL HOSPITALS"/>
    <x v="2"/>
    <x v="429"/>
    <x v="428"/>
    <x v="3"/>
    <x v="0"/>
  </r>
  <r>
    <n v="3001440"/>
    <s v="HEYWOOD HOSPITAL"/>
    <s v="242 GREEN STREET"/>
    <s v="GARDNER"/>
    <x v="14"/>
    <n v="1440"/>
    <s v="WORCESTER"/>
    <n v="25027"/>
    <s v="GENERAL MEDICAL AND SURGICAL HOSPITALS"/>
    <x v="2"/>
    <x v="430"/>
    <x v="429"/>
    <x v="3"/>
    <x v="0"/>
  </r>
  <r>
    <n v="2701510"/>
    <s v="CLINTON HOSPITAL"/>
    <s v="201 HIGHLAND STREET"/>
    <s v="CLINTON"/>
    <x v="14"/>
    <n v="1510"/>
    <s v="WORCESTER"/>
    <n v="25027"/>
    <s v="GENERAL MEDICAL AND SURGICAL HOSPITALS"/>
    <x v="2"/>
    <x v="431"/>
    <x v="430"/>
    <x v="3"/>
    <x v="0"/>
  </r>
  <r>
    <n v="901752"/>
    <s v="MARLBOROUGH HOSPITAL"/>
    <s v="157 UNION STREET"/>
    <s v="MARLBOROUGH"/>
    <x v="14"/>
    <n v="1752"/>
    <s v="MIDDLESEX"/>
    <n v="25017"/>
    <s v="GENERAL MEDICAL AND SURGICAL HOSPITALS"/>
    <x v="2"/>
    <x v="432"/>
    <x v="431"/>
    <x v="3"/>
    <x v="0"/>
  </r>
  <r>
    <n v="6402554"/>
    <s v="NANTUCKET COTTAGE HOSPITAL"/>
    <s v="57 PROSPECT STREET"/>
    <s v="NANTUCKET"/>
    <x v="14"/>
    <n v="2554"/>
    <s v="NANTUCKET"/>
    <n v="25019"/>
    <s v="GENERAL MEDICAL AND SURGICAL HOSPITALS"/>
    <x v="2"/>
    <x v="433"/>
    <x v="432"/>
    <x v="3"/>
    <x v="0"/>
  </r>
  <r>
    <n v="12302346"/>
    <s v="MCLEAN SOUTHEAST"/>
    <s v="23 ISAAC STREET"/>
    <s v="MIDDLEBOROUGH"/>
    <x v="14"/>
    <n v="2346"/>
    <s v="PLYMOUTH"/>
    <n v="25023"/>
    <s v="PSYCHIATRIC AND SUBSTANCE ABUSE HOSPITALS"/>
    <x v="0"/>
    <x v="434"/>
    <x v="433"/>
    <x v="3"/>
    <x v="1"/>
  </r>
  <r>
    <n v="2901701"/>
    <s v="METROWEST MEDICAL CENTER - FRAMINGHAM CAMPUS"/>
    <s v="115 LINCOLN STREET"/>
    <s v="FRAMINGHAM"/>
    <x v="14"/>
    <n v="1701"/>
    <s v="MIDDLESEX"/>
    <n v="25017"/>
    <s v="GENERAL MEDICAL AND SURGICAL HOSPITALS"/>
    <x v="0"/>
    <x v="435"/>
    <x v="434"/>
    <x v="3"/>
    <x v="0"/>
  </r>
  <r>
    <n v="21276104"/>
    <s v="BAYLOR SURGICAL HOSPITAL AT FORT WORTH"/>
    <s v="750 12TH AVENUE"/>
    <s v="FORT WORTH"/>
    <x v="1"/>
    <n v="76104"/>
    <s v="TARRANT"/>
    <n v="48439"/>
    <s v="GENERAL MEDICAL AND SURGICAL HOSPITALS"/>
    <x v="0"/>
    <x v="436"/>
    <x v="435"/>
    <x v="1"/>
    <x v="0"/>
  </r>
  <r>
    <n v="19676104"/>
    <s v="COOK CHILDREN'S MEDICAL CENTER"/>
    <s v="801 SEVENTH AVENUE"/>
    <s v="FORT WORTH"/>
    <x v="1"/>
    <n v="76104"/>
    <s v="TARRANT"/>
    <n v="48439"/>
    <s v="CHILDREN'S HOSPITALS, GENERAL"/>
    <x v="2"/>
    <x v="437"/>
    <x v="436"/>
    <x v="1"/>
    <x v="2"/>
  </r>
  <r>
    <n v="155080909"/>
    <s v="UNIVERSITY OF COLORADO HEALTH AT MEMORIAL HOSPITAL CENTRAL"/>
    <s v="1400 E BOULDER ST"/>
    <s v="COLORADO SPRINGS"/>
    <x v="4"/>
    <n v="80909"/>
    <s v="EL PASO"/>
    <n v="8041"/>
    <s v="GENERAL MEDICAL AND SURGICAL HOSPITALS"/>
    <x v="3"/>
    <x v="438"/>
    <x v="437"/>
    <x v="1"/>
    <x v="0"/>
  </r>
  <r>
    <n v="4680918"/>
    <s v="PEAK VIEW BEHAVIORAL HEALTH"/>
    <s v="2102 UNIVERSITY PARK BLVD"/>
    <s v="COLORADO SPRINGS"/>
    <x v="4"/>
    <n v="80918"/>
    <s v="EL PASO"/>
    <n v="8041"/>
    <s v="HOSPITALS, PSYCHIATRIC (EXCEPT CONVALESCENT)"/>
    <x v="2"/>
    <x v="439"/>
    <x v="438"/>
    <x v="1"/>
    <x v="1"/>
  </r>
  <r>
    <n v="4176015"/>
    <s v="MEDICAL CITY OF ARLINGTON"/>
    <s v="3301 MATLOCK ROAD"/>
    <s v="ARLINGTON"/>
    <x v="1"/>
    <n v="76015"/>
    <s v="TARRANT"/>
    <n v="48439"/>
    <s v="GENERAL MEDICAL AND SURGICAL HOSPITALS"/>
    <x v="2"/>
    <x v="440"/>
    <x v="439"/>
    <x v="1"/>
    <x v="0"/>
  </r>
  <r>
    <n v="8381050"/>
    <s v="ARKANSAS VALLEY REGIONAL MEDICAL CENTER"/>
    <s v="1100 CARSON AVENUE"/>
    <s v="LA JUNTA"/>
    <x v="4"/>
    <n v="81050"/>
    <s v="OTERO"/>
    <n v="8089"/>
    <s v="GENERAL MEDICAL AND SURGICAL HOSPITALS"/>
    <x v="2"/>
    <x v="441"/>
    <x v="440"/>
    <x v="1"/>
    <x v="0"/>
  </r>
  <r>
    <n v="13177954"/>
    <s v="CROCKETT MEDICAL CENTER"/>
    <s v="1100 EAST LOOP 304"/>
    <s v="CROCKETT"/>
    <x v="1"/>
    <n v="77954"/>
    <s v="HOUSTON"/>
    <n v="48225"/>
    <s v="GENERAL MEDICAL AND SURGICAL HOSPITALS"/>
    <x v="2"/>
    <x v="442"/>
    <x v="441"/>
    <x v="1"/>
    <x v="0"/>
  </r>
  <r>
    <n v="155280918"/>
    <s v="PEAK VIEW BEHAVIORAL HEALTH"/>
    <s v="7353 SISTERS GROVE"/>
    <s v="COLORADO SPRINGS"/>
    <x v="4"/>
    <n v="80918"/>
    <s v="EL PASO"/>
    <n v="8041"/>
    <s v="PSYCHIATRIC AND SUBSTANCE ABUSE HOSPITALS"/>
    <x v="2"/>
    <x v="443"/>
    <x v="442"/>
    <x v="1"/>
    <x v="1"/>
  </r>
  <r>
    <n v="12580129"/>
    <s v="CHILDRENS HOSPITAL COLORADO SOUTH CAMPUS"/>
    <s v="1811 PLAZA DRIVE"/>
    <s v="HIGHLANDS RANCH"/>
    <x v="4"/>
    <n v="80129"/>
    <s v="DOUGLAS"/>
    <n v="8031"/>
    <s v="CHILDREN'S HOSPITALS, GENERAL"/>
    <x v="2"/>
    <x v="444"/>
    <x v="443"/>
    <x v="1"/>
    <x v="2"/>
  </r>
  <r>
    <n v="1080122"/>
    <s v="CENTURA HEALTH-LITTLETON ADVENTIST HOSPITAL"/>
    <s v="7700 S BROADWAY"/>
    <s v="LITTLETON"/>
    <x v="4"/>
    <n v="80122"/>
    <s v="ARAPAHOE"/>
    <n v="8005"/>
    <s v="GENERAL MEDICAL AND SURGICAL HOSPITALS"/>
    <x v="2"/>
    <x v="445"/>
    <x v="444"/>
    <x v="1"/>
    <x v="0"/>
  </r>
  <r>
    <n v="4180130"/>
    <s v="HIGHLANDS BEHAVIORAL HEALTH SYSTEM"/>
    <s v="8565 S POPLAR WAY"/>
    <s v="LITTLETON"/>
    <x v="4"/>
    <n v="80130"/>
    <s v="DOUGLAS"/>
    <n v="8035"/>
    <s v="PSYCHIATRIC AND SUBSTANCE ABUSE HOSPITALS"/>
    <x v="2"/>
    <x v="446"/>
    <x v="445"/>
    <x v="1"/>
    <x v="1"/>
  </r>
  <r>
    <n v="21475034"/>
    <s v="BAYLOR SCOTT &amp; WHITE MEDICAL CENTER - FRISCO"/>
    <s v="5601 WARREN PARKWAY"/>
    <s v="FRISCO"/>
    <x v="1"/>
    <n v="75034"/>
    <s v="COLLIN"/>
    <n v="48085"/>
    <s v="GENERAL MEDICAL AND SURGICAL HOSPITALS"/>
    <x v="0"/>
    <x v="447"/>
    <x v="446"/>
    <x v="1"/>
    <x v="0"/>
  </r>
  <r>
    <n v="3680210"/>
    <s v="KINDRED HOSPITAL - DENVER SOUTH"/>
    <s v="2525 S DOWNING RD, 3RD FLOOR"/>
    <s v="DENVER"/>
    <x v="4"/>
    <n v="80210"/>
    <s v="DENVER"/>
    <n v="8031"/>
    <s v="SPECIALTY (EXCEPT PSYCHIATRIC AND SUBSTANCE ABUSE) HOSPITALS"/>
    <x v="2"/>
    <x v="448"/>
    <x v="447"/>
    <x v="1"/>
    <x v="3"/>
  </r>
  <r>
    <n v="2680210"/>
    <s v="CENTURA HEALTH-PORTER ADVENTIST HOSPITAL"/>
    <s v="2525 S DOWNING ST"/>
    <s v="DENVER"/>
    <x v="4"/>
    <n v="80210"/>
    <s v="DENVER"/>
    <n v="8031"/>
    <s v="GENERAL MEDICAL AND SURGICAL HOSPITALS"/>
    <x v="2"/>
    <x v="449"/>
    <x v="448"/>
    <x v="1"/>
    <x v="0"/>
  </r>
  <r>
    <n v="3980138"/>
    <s v="PARKER ADVENTIST HOSPITAL"/>
    <s v="9395 CROWN CREST BLVD"/>
    <s v="PARKER"/>
    <x v="4"/>
    <n v="80138"/>
    <s v="DOUGLAS"/>
    <n v="8035"/>
    <s v="GENERAL MEDICAL AND SURGICAL HOSPITALS"/>
    <x v="2"/>
    <x v="450"/>
    <x v="449"/>
    <x v="1"/>
    <x v="0"/>
  </r>
  <r>
    <n v="153780218"/>
    <s v="CHILDREN'S HOSPITAL COLORADO AT ST JOSEPHS HOSP"/>
    <s v="1830 FRANKLIN STREET"/>
    <s v="DENVER"/>
    <x v="4"/>
    <n v="80218"/>
    <s v="DENVER"/>
    <n v="8031"/>
    <s v="CHILDREN'S HOSPITALS, GENERAL"/>
    <x v="2"/>
    <x v="451"/>
    <x v="450"/>
    <x v="1"/>
    <x v="2"/>
  </r>
  <r>
    <n v="6001453"/>
    <s v="HEALTH ALLIANCE HOSPITAL - LEOMINSTER CAMPUS"/>
    <s v="60 HOSPITAL ROAD"/>
    <s v="LEOMINSTER"/>
    <x v="14"/>
    <n v="1453"/>
    <s v="WORCESTER"/>
    <n v="25027"/>
    <s v="GENERAL MEDICAL AND SURGICAL HOSPITALS"/>
    <x v="2"/>
    <x v="452"/>
    <x v="451"/>
    <x v="3"/>
    <x v="0"/>
  </r>
  <r>
    <n v="1401420"/>
    <s v="HEALTH ALLIANCE HOSPITAL - BURBANK CAMPUS"/>
    <s v="275 NICHOLS ROAD"/>
    <s v="FITCHBURG"/>
    <x v="14"/>
    <n v="1420"/>
    <s v="WORCESTER"/>
    <n v="25027"/>
    <s v="GENERAL MEDICAL AND SURGICAL HOSPITALS"/>
    <x v="2"/>
    <x v="453"/>
    <x v="452"/>
    <x v="3"/>
    <x v="0"/>
  </r>
  <r>
    <n v="6002401"/>
    <s v="VA MEDICAL CENTER - BROCKTON DIVISION"/>
    <s v="940 BELMONT ST"/>
    <s v="BROCKTON"/>
    <x v="14"/>
    <n v="2401"/>
    <s v="PLYMOUTH"/>
    <n v="25023"/>
    <s v="GENERAL MEDICAL AND SURGICAL HOSPITALS"/>
    <x v="1"/>
    <x v="454"/>
    <x v="453"/>
    <x v="3"/>
    <x v="7"/>
  </r>
  <r>
    <n v="4002062"/>
    <s v="NORWOOD HOSPITAL"/>
    <s v="800 WASHINGTON ROAD"/>
    <s v="NORWOOD"/>
    <x v="14"/>
    <n v="2062"/>
    <s v="NORFOLK"/>
    <n v="25021"/>
    <s v="GENERAL MEDICAL AND SURGICAL HOSPITALS"/>
    <x v="0"/>
    <x v="455"/>
    <x v="454"/>
    <x v="3"/>
    <x v="0"/>
  </r>
  <r>
    <n v="13002072"/>
    <s v="NEW ENGLAND SINAI HOSPITAL"/>
    <s v="150 YORK STREET, PO BOX CS9105"/>
    <s v="STOUGHTON"/>
    <x v="14"/>
    <n v="2072"/>
    <s v="NORFOLK"/>
    <n v="25021"/>
    <s v="REHABILITATION HOSPITALS (EXCEPT ALCOHOLISM, DRUG ADDICTION)"/>
    <x v="0"/>
    <x v="456"/>
    <x v="455"/>
    <x v="3"/>
    <x v="4"/>
  </r>
  <r>
    <n v="11102021"/>
    <s v="PAPPAS REHABILITATION HOSPITAL FOR CHILDREN"/>
    <s v="3 RANDOLPH STREET"/>
    <s v="CANTON"/>
    <x v="14"/>
    <n v="2021"/>
    <s v="NORFOLK"/>
    <n v="25021"/>
    <s v="CHILDREN'S HOSPITALS, SPECIALTY (EXCEPT PSYCHIATRIC, SUBSTANCE ABUSE)"/>
    <x v="1"/>
    <x v="457"/>
    <x v="456"/>
    <x v="3"/>
    <x v="2"/>
  </r>
  <r>
    <n v="3502492"/>
    <s v="BETH ISRAEL DEACONESS HOSPITAL - NEEDHAM"/>
    <s v="148 CHESTNUT STREET"/>
    <s v="NEEDHAM"/>
    <x v="14"/>
    <n v="2492"/>
    <s v="NORFOLK"/>
    <n v="25021"/>
    <s v="GENERAL MEDICAL AND SURGICAL HOSPITALS"/>
    <x v="2"/>
    <x v="458"/>
    <x v="457"/>
    <x v="3"/>
    <x v="0"/>
  </r>
  <r>
    <n v="11302026"/>
    <s v="HEBREW REHABILITATION CENTER AT DEDHAM"/>
    <s v="7000 GREAT MEADOW ROAD"/>
    <s v="DEDHAM"/>
    <x v="14"/>
    <n v="2026"/>
    <s v="NORFOLK"/>
    <n v="25021"/>
    <s v="REHABILITATION HOSPITALS (EXCEPT ALCOHOLISM, DRUG ADDICTION)"/>
    <x v="2"/>
    <x v="459"/>
    <x v="458"/>
    <x v="3"/>
    <x v="4"/>
  </r>
  <r>
    <n v="12602537"/>
    <s v="SPAULDING REHABILITATION HOSPITAL CAPE COD"/>
    <s v="311 SERVICE ROAD"/>
    <s v="SANDWICH"/>
    <x v="14"/>
    <n v="2537"/>
    <s v="BARNSTABLE"/>
    <n v="25001"/>
    <s v="REHABILITATION HOSPITALS (EXCEPT ALCOHOLISM, DRUG ADDICTION)"/>
    <x v="2"/>
    <x v="460"/>
    <x v="459"/>
    <x v="3"/>
    <x v="4"/>
  </r>
  <r>
    <n v="3802462"/>
    <s v="NEWTON-WELLESLEY HOSPITAL"/>
    <s v="2014 WASHINGTON STREET"/>
    <s v="NEWTON"/>
    <x v="14"/>
    <n v="2462"/>
    <s v="MIDDLESEX"/>
    <n v="25017"/>
    <s v="GENERAL MEDICAL AND SURGICAL HOSPITALS"/>
    <x v="2"/>
    <x v="461"/>
    <x v="460"/>
    <x v="3"/>
    <x v="0"/>
  </r>
  <r>
    <n v="13302453"/>
    <s v="WALDEN BEHAVIORAL CARE, LLC"/>
    <s v="9 HOPE AVENUE"/>
    <s v="WALTHAM"/>
    <x v="14"/>
    <n v="2453"/>
    <s v="MIDDLESEX"/>
    <n v="25017"/>
    <s v="PSYCHIATRIC AND SUBSTANCE ABUSE HOSPITALS"/>
    <x v="0"/>
    <x v="462"/>
    <x v="461"/>
    <x v="3"/>
    <x v="1"/>
  </r>
  <r>
    <n v="10902167"/>
    <s v="BOURNEWOOD HOSPITAL"/>
    <s v="300 SOUTH STREET"/>
    <s v="BROOKLINE"/>
    <x v="14"/>
    <n v="2167"/>
    <s v="NORFOLK"/>
    <n v="25021"/>
    <s v="PSYCHIATRIC AND SUBSTANCE ABUSE HOSPITALS"/>
    <x v="0"/>
    <x v="463"/>
    <x v="462"/>
    <x v="3"/>
    <x v="1"/>
  </r>
  <r>
    <n v="3780218"/>
    <s v="EATING RECOVERY CENTER A BEHAVIORAL HOSPITAL"/>
    <s v="1830 FRANKLIN STREET, SUITE 500"/>
    <s v="DENVER"/>
    <x v="4"/>
    <n v="80218"/>
    <s v="DENVER"/>
    <n v="8031"/>
    <s v="PSYCHIATRIC AND SUBSTANCE ABUSE HOSPITALS"/>
    <x v="2"/>
    <x v="464"/>
    <x v="463"/>
    <x v="1"/>
    <x v="1"/>
  </r>
  <r>
    <n v="3080218"/>
    <s v="PRESBYTERIAN ST LUKE'S MEDICAL CENTER"/>
    <s v="1719 E 19TH AVE"/>
    <s v="DENVER"/>
    <x v="4"/>
    <n v="80218"/>
    <s v="DENVER"/>
    <n v="8031"/>
    <s v="GENERAL MEDICAL AND SURGICAL HOSPITALS"/>
    <x v="2"/>
    <x v="465"/>
    <x v="464"/>
    <x v="1"/>
    <x v="0"/>
  </r>
  <r>
    <n v="174380220"/>
    <s v="VA EASTERN COLORADO HEALTHCARE SYSTEM"/>
    <s v="1055 CLEMONT STREET"/>
    <s v="DENVER"/>
    <x v="4"/>
    <n v="80220"/>
    <s v="DENVER"/>
    <n v="8031"/>
    <s v="GENERAL MEDICAL AND SURGICAL HOSPITALS"/>
    <x v="1"/>
    <x v="466"/>
    <x v="465"/>
    <x v="1"/>
    <x v="7"/>
  </r>
  <r>
    <n v="1180012"/>
    <s v="MEDICAL CENTER OF AURORA, THE"/>
    <s v="1501 S POTOMAC ST"/>
    <s v="AURORA"/>
    <x v="4"/>
    <n v="80012"/>
    <s v="ARAPAHOE"/>
    <n v="8005"/>
    <s v="GENERAL MEDICAL AND SURGICAL HOSPITALS"/>
    <x v="2"/>
    <x v="467"/>
    <x v="466"/>
    <x v="1"/>
    <x v="0"/>
  </r>
  <r>
    <n v="177180020"/>
    <s v="SCL HEALTH COMMUNITY HOSPITAL- WESTMINSTER"/>
    <s v="6500 WEST 104TH AVE"/>
    <s v="WESTMINSTER"/>
    <x v="4"/>
    <n v="80020"/>
    <s v="ADAMS"/>
    <n v="8001"/>
    <s v="GENERAL MEDICAL AND SURGICAL HOSPITALS"/>
    <x v="2"/>
    <x v="468"/>
    <x v="467"/>
    <x v="1"/>
    <x v="0"/>
  </r>
  <r>
    <n v="1780027"/>
    <s v="CENTURA HEALTH-AVISTA ADVENTIST HOSPITAL"/>
    <s v="100 HEALTH PARK DRIVE"/>
    <s v="LOUISVILLE"/>
    <x v="4"/>
    <n v="80027"/>
    <s v="BOULDER"/>
    <n v="8013"/>
    <s v="GENERAL MEDICAL AND SURGICAL HOSPITALS"/>
    <x v="2"/>
    <x v="469"/>
    <x v="468"/>
    <x v="1"/>
    <x v="0"/>
  </r>
  <r>
    <n v="680011"/>
    <s v="KINDRED HOSPITAL AURORA"/>
    <s v="700 POTOMAC ST, 2ND FLOOR"/>
    <s v="AURORA"/>
    <x v="4"/>
    <n v="80011"/>
    <s v="ARAPAHOE"/>
    <n v="8005"/>
    <s v="SPECIALTY (EXCEPT PSYCHIATRIC AND SUBSTANCE ABUSE) HOSPITALS"/>
    <x v="2"/>
    <x v="470"/>
    <x v="469"/>
    <x v="1"/>
    <x v="3"/>
  </r>
  <r>
    <n v="580011"/>
    <s v="SPALDING REHABILITATION HOSPITAL"/>
    <s v="900 POTOMAC STREET"/>
    <s v="AURORA"/>
    <x v="4"/>
    <n v="80011"/>
    <s v="ARAPAHOE"/>
    <n v="8005"/>
    <s v="REHABILITATION HOSPITALS (EXCEPT ALCOHOLISM, DRUG ADDICTION)"/>
    <x v="2"/>
    <x v="471"/>
    <x v="470"/>
    <x v="1"/>
    <x v="4"/>
  </r>
  <r>
    <n v="780229"/>
    <s v="VIBRA LONG TERM ACUTE CARE HOSPITAL"/>
    <s v="8451 PEARL ST"/>
    <s v="THORNTON"/>
    <x v="4"/>
    <n v="80229"/>
    <s v="ADAMS"/>
    <n v="8001"/>
    <s v="SPECIALTY (EXCEPT PSYCHIATRIC AND SUBSTANCE ABUSE) HOSPITALS"/>
    <x v="2"/>
    <x v="472"/>
    <x v="471"/>
    <x v="1"/>
    <x v="3"/>
  </r>
  <r>
    <n v="21876240"/>
    <s v="NORTH TEXAS MEDICAL CENTER"/>
    <s v="1900 HOSPITAL BOULEVARD"/>
    <s v="GAINESVILLE"/>
    <x v="1"/>
    <n v="76240"/>
    <s v="COOKE"/>
    <n v="48097"/>
    <s v="GENERAL MEDICAL AND SURGICAL HOSPITALS"/>
    <x v="1"/>
    <x v="473"/>
    <x v="472"/>
    <x v="1"/>
    <x v="0"/>
  </r>
  <r>
    <n v="177380233"/>
    <s v="SCL HEALTH COMMUNITY HOSPITAL - NORTHGLENN"/>
    <s v="11900 GRANT STREET"/>
    <s v="DENVER"/>
    <x v="4"/>
    <n v="80233"/>
    <s v="ADAMS"/>
    <n v="8001"/>
    <s v="GENERAL MEDICAL AND SURGICAL HOSPITALS"/>
    <x v="2"/>
    <x v="474"/>
    <x v="473"/>
    <x v="1"/>
    <x v="0"/>
  </r>
  <r>
    <n v="1980501"/>
    <s v="LONGMONT UNITED HOSPITAL"/>
    <s v="1950 MOUNTAIN VIEW AVENUE"/>
    <s v="LONGMONT"/>
    <x v="4"/>
    <n v="80501"/>
    <s v="BOULDER"/>
    <n v="8013"/>
    <s v="GENERAL MEDICAL AND SURGICAL HOSPITALS"/>
    <x v="2"/>
    <x v="475"/>
    <x v="474"/>
    <x v="1"/>
    <x v="0"/>
  </r>
  <r>
    <n v="6281036"/>
    <s v="WEISBROD MEMORIAL COUNTY HOSPITAL"/>
    <s v="1208 LUTHER STREET"/>
    <s v="EADS"/>
    <x v="4"/>
    <n v="81036"/>
    <s v="KIOWA"/>
    <n v="8061"/>
    <s v="GENERAL MEDICAL AND SURGICAL HOSPITALS"/>
    <x v="1"/>
    <x v="476"/>
    <x v="475"/>
    <x v="1"/>
    <x v="0"/>
  </r>
  <r>
    <n v="7380821"/>
    <s v="LINCOLN COMMUNITY HOSPITAL"/>
    <s v="111 6TH ST"/>
    <s v="HUGO"/>
    <x v="4"/>
    <n v="80821"/>
    <s v="LINCOLN"/>
    <n v="8073"/>
    <s v="GENERAL MEDICAL AND SURGICAL HOSPITALS"/>
    <x v="1"/>
    <x v="477"/>
    <x v="476"/>
    <x v="1"/>
    <x v="5"/>
  </r>
  <r>
    <n v="7180534"/>
    <s v="NORTHERN COLORADO LONG TERM ACUTE HOSPITAL"/>
    <s v="4401A UNION STREET"/>
    <s v="JOHNSTOWN"/>
    <x v="4"/>
    <n v="80534"/>
    <s v="LARIMER"/>
    <n v="8069"/>
    <s v="SPECIALTY (EXCEPT PSYCHIATRIC AND SUBSTANCE ABUSE) HOSPITALS"/>
    <x v="0"/>
    <x v="478"/>
    <x v="477"/>
    <x v="1"/>
    <x v="3"/>
  </r>
  <r>
    <n v="178959701"/>
    <s v="ACADIA MONTANA"/>
    <s v="55 BASIN CREEK ROAD"/>
    <s v="BUTTE"/>
    <x v="15"/>
    <n v="59701"/>
    <s v="SILVER BOW"/>
    <n v="30093"/>
    <s v="PSYCHIATRIC AND SUBSTANCE ABUSE HOSPITALS"/>
    <x v="0"/>
    <x v="479"/>
    <x v="478"/>
    <x v="1"/>
    <x v="1"/>
  </r>
  <r>
    <n v="9980631"/>
    <s v="NORTH COLORADO MEDICAL CENTER"/>
    <s v="1801 16TH STREET"/>
    <s v="GREELEY"/>
    <x v="4"/>
    <n v="80631"/>
    <s v="WELD"/>
    <n v="8123"/>
    <s v="GENERAL MEDICAL AND SURGICAL HOSPITALS"/>
    <x v="2"/>
    <x v="480"/>
    <x v="479"/>
    <x v="1"/>
    <x v="0"/>
  </r>
  <r>
    <n v="57375494"/>
    <s v="CHRISTUS MOTHER FRANCES HOSPITAL - WINNSBORO"/>
    <s v="719 WEST COKE ROAD"/>
    <s v="WINNSBORO"/>
    <x v="1"/>
    <n v="75494"/>
    <s v="WOOD"/>
    <n v="48499"/>
    <s v="GENERAL MEDICAL AND SURGICAL HOSPITALS"/>
    <x v="2"/>
    <x v="481"/>
    <x v="480"/>
    <x v="1"/>
    <x v="5"/>
  </r>
  <r>
    <n v="2859923"/>
    <s v="CABINET PEAKS MEDICAL CENTER"/>
    <s v="209 HEALTH PARK DRIVE"/>
    <s v="LIBBY"/>
    <x v="15"/>
    <n v="59923"/>
    <s v="LINCOLN"/>
    <n v="30053"/>
    <s v="GENERAL MEDICAL AND SURGICAL HOSPITALS"/>
    <x v="2"/>
    <x v="482"/>
    <x v="481"/>
    <x v="1"/>
    <x v="5"/>
  </r>
  <r>
    <n v="16482001"/>
    <s v="VA MEDICAL CENTER - CHEYENNE"/>
    <s v="2360 E PERSHING BLVD"/>
    <s v="CHEYENNE"/>
    <x v="5"/>
    <n v="82001"/>
    <s v="LARAMIE"/>
    <n v="56021"/>
    <s v="GENERAL MEDICAL AND SURGICAL HOSPITALS"/>
    <x v="1"/>
    <x v="483"/>
    <x v="482"/>
    <x v="1"/>
    <x v="7"/>
  </r>
  <r>
    <n v="6380807"/>
    <s v="KIT CARSON COUNTY MEMORIAL HOSPITAL"/>
    <s v="286 16TH STREET"/>
    <s v="BURLINGTON"/>
    <x v="4"/>
    <n v="80807"/>
    <s v="KIT CARSON"/>
    <n v="8063"/>
    <s v="GENERAL MEDICAL AND SURGICAL HOSPITALS"/>
    <x v="1"/>
    <x v="484"/>
    <x v="483"/>
    <x v="1"/>
    <x v="5"/>
  </r>
  <r>
    <n v="2759644"/>
    <s v="BROADWATER HEALTH CENTER"/>
    <s v="110 N OAK"/>
    <s v="TOWNSEND"/>
    <x v="15"/>
    <n v="59644"/>
    <s v="BROADWATER"/>
    <n v="30007"/>
    <s v="GENERAL MEDICAL AND SURGICAL HOSPITALS"/>
    <x v="1"/>
    <x v="485"/>
    <x v="484"/>
    <x v="1"/>
    <x v="5"/>
  </r>
  <r>
    <n v="3382609"/>
    <s v="ELKHORN VALLEY REHABILITATION HOSPITAL LLC"/>
    <s v="5715 EAST 2ND STREET"/>
    <s v="CASPER"/>
    <x v="5"/>
    <n v="82609"/>
    <s v="NATRONA"/>
    <n v="56025"/>
    <s v="REHABILITATION HOSPITALS (EXCEPT ALCOHOLISM, DRUG ADDICTION)"/>
    <x v="0"/>
    <x v="486"/>
    <x v="485"/>
    <x v="1"/>
    <x v="4"/>
  </r>
  <r>
    <n v="10180758"/>
    <s v="WRAY COMMUNITY DISTRICT HOSPITAL"/>
    <s v="1017 W 7TH ST"/>
    <s v="WRAY"/>
    <x v="4"/>
    <n v="80758"/>
    <s v="YUMA"/>
    <n v="8125"/>
    <s v="GENERAL MEDICAL AND SURGICAL HOSPITALS"/>
    <x v="1"/>
    <x v="487"/>
    <x v="486"/>
    <x v="1"/>
    <x v="5"/>
  </r>
  <r>
    <n v="4659417"/>
    <s v="PHS INDIAN HOSPITAL AT BROWNING BLACKFEET"/>
    <s v="760 HOSPITAL CIRCLE"/>
    <s v="BROWNING"/>
    <x v="15"/>
    <n v="59417"/>
    <s v="GLACIER"/>
    <n v="30035"/>
    <s v="GENERAL MEDICAL AND SURGICAL HOSPITALS"/>
    <x v="1"/>
    <x v="488"/>
    <x v="487"/>
    <x v="1"/>
    <x v="5"/>
  </r>
  <r>
    <n v="5159405"/>
    <s v="GREAT FALLS CLINIC MEDICAL CENTER"/>
    <s v="1411 9TH ST SOUTH"/>
    <s v="GREAT FALLS"/>
    <x v="15"/>
    <n v="59405"/>
    <s v="CASCADE"/>
    <n v="30013"/>
    <s v="GENERAL MEDICAL AND SURGICAL HOSPITALS"/>
    <x v="0"/>
    <x v="489"/>
    <x v="488"/>
    <x v="1"/>
    <x v="0"/>
  </r>
  <r>
    <n v="4759102"/>
    <s v="ADVANCED CARE HOSPITAL OF MONTANA"/>
    <s v="3528 GABEL ROAD"/>
    <s v="BILLINGS"/>
    <x v="15"/>
    <n v="59102"/>
    <s v="YELLOWSTONE"/>
    <n v="30111"/>
    <s v="SPECIALTY (EXCEPT PSYCHIATRIC AND SUBSTANCE ABUSE) HOSPITALS"/>
    <x v="0"/>
    <x v="490"/>
    <x v="489"/>
    <x v="1"/>
    <x v="3"/>
  </r>
  <r>
    <n v="4959107"/>
    <s v="ST VINCENT HEALTH CARE"/>
    <s v="1233 NORTH 30TH STREET"/>
    <s v="BILLINGS"/>
    <x v="15"/>
    <n v="59107"/>
    <s v="YELLOWSTONE"/>
    <n v="30111"/>
    <s v="GENERAL MEDICAL AND SURGICAL HOSPITALS"/>
    <x v="2"/>
    <x v="491"/>
    <x v="490"/>
    <x v="1"/>
    <x v="0"/>
  </r>
  <r>
    <n v="4859101"/>
    <s v="BILLINGS CLINIC"/>
    <s v="2800 10TH AVE N"/>
    <s v="BILLINGS"/>
    <x v="15"/>
    <n v="59101"/>
    <s v="YELLOWSTONE"/>
    <n v="30111"/>
    <s v="GENERAL MEDICAL AND SURGICAL HOSPITALS"/>
    <x v="2"/>
    <x v="492"/>
    <x v="491"/>
    <x v="1"/>
    <x v="0"/>
  </r>
  <r>
    <n v="184759101"/>
    <s v="RIMROCK FOUNDATION"/>
    <s v="1231 N 29TH ST"/>
    <s v="BILLILINGS"/>
    <x v="15"/>
    <n v="59101"/>
    <s v="YELLOWSTONE"/>
    <n v="30111"/>
    <s v="REHABILITATION HOSPITALS (EXCEPT ALCOHOLISM, DRUG ADDICTION)"/>
    <x v="0"/>
    <x v="493"/>
    <x v="492"/>
    <x v="1"/>
    <x v="4"/>
  </r>
  <r>
    <n v="153482801"/>
    <s v="SHERIDAN MEMORIAL HOSPITAL"/>
    <s v="1401 WEST 5TH STREET"/>
    <s v="SHERIDAN"/>
    <x v="5"/>
    <n v="82801"/>
    <s v="SHERIDAN"/>
    <n v="56033"/>
    <s v="GENERAL MEDICAL AND SURGICAL HOSPITALS"/>
    <x v="0"/>
    <x v="494"/>
    <x v="493"/>
    <x v="1"/>
    <x v="0"/>
  </r>
  <r>
    <n v="17182801"/>
    <s v="VA MEDICAL CENTER - SHERIDAN"/>
    <s v="1898 FORT RD"/>
    <s v="SHERIDAN"/>
    <x v="5"/>
    <n v="82801"/>
    <s v="SHERIDAN"/>
    <n v="56033"/>
    <s v="GENERAL MEDICAL AND SURGICAL HOSPITALS"/>
    <x v="1"/>
    <x v="495"/>
    <x v="494"/>
    <x v="1"/>
    <x v="7"/>
  </r>
  <r>
    <n v="9564850"/>
    <s v="FREEMAN NEOSHO HOSPITAL"/>
    <s v="113 WEST HICKORY STREET"/>
    <s v="NEOSHO"/>
    <x v="16"/>
    <n v="64850"/>
    <s v="NEWTON"/>
    <n v="29145"/>
    <s v="GENERAL MEDICAL AND SURGICAL HOSPITALS"/>
    <x v="2"/>
    <x v="496"/>
    <x v="495"/>
    <x v="1"/>
    <x v="5"/>
  </r>
  <r>
    <n v="9464804"/>
    <s v="LANDMARK HOSPITAL OF JOPLIN"/>
    <s v="2040 W. 32ND STREET"/>
    <s v="JOPLIN"/>
    <x v="16"/>
    <n v="64804"/>
    <s v="NEWTON"/>
    <n v="29145"/>
    <s v="SPECIALTY (EXCEPT PSYCHIATRIC AND SUBSTANCE ABUSE) HOSPITALS"/>
    <x v="2"/>
    <x v="497"/>
    <x v="496"/>
    <x v="1"/>
    <x v="3"/>
  </r>
  <r>
    <n v="18064804"/>
    <s v="MERCY HOSPITAL JOPLIN"/>
    <s v="100 MERCY WAY"/>
    <s v="JOPLIN"/>
    <x v="16"/>
    <n v="64804"/>
    <s v="NEWTON"/>
    <n v="29145"/>
    <s v="GENERAL MEDICAL AND SURGICAL HOSPITALS"/>
    <x v="2"/>
    <x v="498"/>
    <x v="497"/>
    <x v="1"/>
    <x v="0"/>
  </r>
  <r>
    <n v="9364804"/>
    <s v="FREEMAN HOSPITAL WEST"/>
    <s v="1102 WEST 32ND STREET"/>
    <s v="JOPLIN"/>
    <x v="16"/>
    <n v="64804"/>
    <s v="NEWTON"/>
    <n v="29145"/>
    <s v="GENERAL MEDICAL AND SURGICAL HOSPITALS"/>
    <x v="2"/>
    <x v="499"/>
    <x v="498"/>
    <x v="1"/>
    <x v="0"/>
  </r>
  <r>
    <n v="7864801"/>
    <s v="MERCY HOSPITAL JOPLIN"/>
    <s v="2817 ST. JOHN'S BLVD"/>
    <s v="JOPLIN"/>
    <x v="16"/>
    <n v="64801"/>
    <s v="JASPER"/>
    <n v="29097"/>
    <s v="GENERAL MEDICAL AND SURGICAL HOSPITALS"/>
    <x v="2"/>
    <x v="500"/>
    <x v="499"/>
    <x v="1"/>
    <x v="0"/>
  </r>
  <r>
    <n v="9264804"/>
    <s v="FREEMAN HOSPITAL EAST"/>
    <s v="932 EAST 34TH STREET"/>
    <s v="JOPLIN"/>
    <x v="16"/>
    <n v="64804"/>
    <s v="NEWTON"/>
    <n v="29145"/>
    <s v="GENERAL MEDICAL AND SURGICAL HOSPITALS"/>
    <x v="2"/>
    <x v="501"/>
    <x v="500"/>
    <x v="1"/>
    <x v="0"/>
  </r>
  <r>
    <n v="1565625"/>
    <s v="MERCY HOSPITAL CASSVILLE"/>
    <s v="94 MAIN STREET"/>
    <s v="CASSVILLE"/>
    <x v="16"/>
    <n v="65625"/>
    <s v="BARRY"/>
    <n v="29009"/>
    <s v="GENERAL MEDICAL AND SURGICAL HOSPITALS"/>
    <x v="2"/>
    <x v="502"/>
    <x v="501"/>
    <x v="1"/>
    <x v="5"/>
  </r>
  <r>
    <n v="6264836"/>
    <s v="MERCY HOSPITAL CARTHAGE"/>
    <s v="3125 DR RUSSELL SMITH WAY"/>
    <s v="CARTHAGE"/>
    <x v="16"/>
    <n v="64836"/>
    <s v="JASPER"/>
    <n v="29097"/>
    <s v="GENERAL MEDICAL AND SURGICAL HOSPITALS"/>
    <x v="2"/>
    <x v="503"/>
    <x v="502"/>
    <x v="1"/>
    <x v="5"/>
  </r>
  <r>
    <n v="1665708"/>
    <s v="COX MONETT HOSPITAL"/>
    <s v="801 NORTH LINCOLN AVENUE"/>
    <s v="MONETT"/>
    <x v="16"/>
    <n v="65708"/>
    <s v="BARRY"/>
    <n v="29009"/>
    <s v="GENERAL MEDICAL AND SURGICAL HOSPITALS"/>
    <x v="2"/>
    <x v="504"/>
    <x v="503"/>
    <x v="1"/>
    <x v="5"/>
  </r>
  <r>
    <n v="5759501"/>
    <s v="NORTHERN MONTANA HOSPITAL"/>
    <s v="30 13TH ST"/>
    <s v="HAVRE"/>
    <x v="15"/>
    <n v="59501"/>
    <s v="HILL"/>
    <n v="30041"/>
    <s v="GENERAL MEDICAL AND SURGICAL HOSPITALS"/>
    <x v="2"/>
    <x v="505"/>
    <x v="504"/>
    <x v="1"/>
    <x v="0"/>
  </r>
  <r>
    <n v="16264772"/>
    <s v="NEVADA REGIONAL MEDICAL CENTER"/>
    <s v="800 SOUTH ASH STREET"/>
    <s v="NEVADA"/>
    <x v="16"/>
    <n v="64772"/>
    <s v="VERNON"/>
    <n v="29217"/>
    <s v="GENERAL MEDICAL AND SURGICAL HOSPITALS"/>
    <x v="1"/>
    <x v="506"/>
    <x v="505"/>
    <x v="1"/>
    <x v="0"/>
  </r>
  <r>
    <n v="5502601"/>
    <s v="CAPE COD HOSPITAL"/>
    <s v="27 PARK STREET"/>
    <s v="BARNSTABLE"/>
    <x v="14"/>
    <n v="2601"/>
    <s v="BARNSTABLE"/>
    <n v="25001"/>
    <s v="GENERAL MEDICAL AND SURGICAL HOSPITALS"/>
    <x v="2"/>
    <x v="507"/>
    <x v="506"/>
    <x v="3"/>
    <x v="0"/>
  </r>
  <r>
    <n v="10302131"/>
    <s v="HEBREW REHABILITATION CENTER"/>
    <s v="1200 CENTRE ST"/>
    <s v="BOSTON"/>
    <x v="14"/>
    <n v="2131"/>
    <s v="SUFFOLK"/>
    <n v="25025"/>
    <s v="REHABILITATION HOSPITALS (EXCEPT ALCOHOLISM, DRUG ADDICTION)"/>
    <x v="2"/>
    <x v="508"/>
    <x v="507"/>
    <x v="3"/>
    <x v="4"/>
  </r>
  <r>
    <n v="10402130"/>
    <s v="LEMUEL SATTUCK HOSPITAL"/>
    <s v="170 MORTON ST"/>
    <s v="BOSTON"/>
    <x v="14"/>
    <n v="2130"/>
    <s v="SUFFOLK"/>
    <n v="25025"/>
    <s v="PSYCHIATRIC AND SUBSTANCE ABUSE HOSPITALS"/>
    <x v="1"/>
    <x v="509"/>
    <x v="508"/>
    <x v="3"/>
    <x v="1"/>
  </r>
  <r>
    <n v="7402124"/>
    <s v="CARNEY HOSPITAL"/>
    <s v="2100 DORCHESTER AVENUE"/>
    <s v="BOSTON"/>
    <x v="14"/>
    <n v="2124"/>
    <s v="SUFFOLK"/>
    <n v="25025"/>
    <s v="GENERAL MEDICAL AND SURGICAL HOSPITALS"/>
    <x v="2"/>
    <x v="510"/>
    <x v="509"/>
    <x v="3"/>
    <x v="0"/>
  </r>
  <r>
    <n v="9602130"/>
    <s v="ARBOUR HOSPITAL, THE"/>
    <s v="49 ROBINWOOD AVENUE"/>
    <s v="BOSTON"/>
    <x v="14"/>
    <n v="2130"/>
    <s v="SUFFOLK"/>
    <n v="25025"/>
    <s v="PSYCHIATRIC AND SUBSTANCE ABUSE HOSPITALS"/>
    <x v="0"/>
    <x v="511"/>
    <x v="510"/>
    <x v="3"/>
    <x v="1"/>
  </r>
  <r>
    <n v="4402169"/>
    <s v="QUINCY MEDICAL CENTER"/>
    <s v="114 WHITWELL STREET"/>
    <s v="QUINCY"/>
    <x v="14"/>
    <n v="2169"/>
    <s v="NORFOLK"/>
    <n v="25021"/>
    <s v="GENERAL MEDICAL AND SURGICAL HOSPITALS"/>
    <x v="2"/>
    <x v="512"/>
    <x v="511"/>
    <x v="3"/>
    <x v="0"/>
  </r>
  <r>
    <n v="10202135"/>
    <s v="FRANCISCAN CHILDREN'S HOSPITAL &amp; REHAB CENTER"/>
    <s v="30 WARREN STREET"/>
    <s v="BOSTON"/>
    <x v="14"/>
    <n v="2135"/>
    <s v="SUFFOLK"/>
    <n v="25025"/>
    <s v="CHILDREN'S HOSPITALS, GENERAL"/>
    <x v="2"/>
    <x v="513"/>
    <x v="512"/>
    <x v="3"/>
    <x v="2"/>
  </r>
  <r>
    <n v="9902478"/>
    <s v="MCLEAN HOSPITAL CORPORATION"/>
    <s v="115 MILL STREET"/>
    <s v="BELMONT"/>
    <x v="14"/>
    <n v="2478"/>
    <s v="MIDDLESEX"/>
    <n v="25017"/>
    <s v="PSYCHIATRIC AND SUBSTANCE ABUSE HOSPITALS"/>
    <x v="2"/>
    <x v="514"/>
    <x v="513"/>
    <x v="3"/>
    <x v="1"/>
  </r>
  <r>
    <n v="1202215"/>
    <s v="BETH ISRAEL DEACONESS MEDICAL CENTER - WEST CAMPUS"/>
    <s v="ONE DEACONESS RD"/>
    <s v="BOSTON"/>
    <x v="14"/>
    <n v="2215"/>
    <s v="SUFFOLK"/>
    <n v="25025"/>
    <s v="GENERAL MEDICAL AND SURGICAL HOSPITALS"/>
    <x v="2"/>
    <x v="515"/>
    <x v="514"/>
    <x v="3"/>
    <x v="0"/>
  </r>
  <r>
    <n v="7502115"/>
    <s v="BOSTON CHILDREN'S HOSPITAL"/>
    <s v="300 LONGWOOD AVENUE"/>
    <s v="BOSTON"/>
    <x v="14"/>
    <n v="2115"/>
    <s v="SUFFOLK"/>
    <n v="25025"/>
    <s v="GENERAL MEDICAL AND SURGICAL HOSPITALS"/>
    <x v="2"/>
    <x v="516"/>
    <x v="515"/>
    <x v="3"/>
    <x v="0"/>
  </r>
  <r>
    <n v="16164772"/>
    <s v="HEARTLAND BEHAVIORAL HEALTH SERVICES"/>
    <s v="1500 WEST ASHLAND"/>
    <s v="NEVADA"/>
    <x v="16"/>
    <n v="64772"/>
    <s v="VERNON"/>
    <n v="29217"/>
    <s v="PSYCHIATRIC AND SUBSTANCE ABUSE HOSPITALS"/>
    <x v="2"/>
    <x v="517"/>
    <x v="516"/>
    <x v="1"/>
    <x v="1"/>
  </r>
  <r>
    <n v="18465721"/>
    <s v="MERCY ORTHOPEDIC HOSPITAL SPRINGFIELD"/>
    <s v="3050 E RIVERBLUFF BOULEVARD"/>
    <s v="OZARK"/>
    <x v="16"/>
    <n v="65721"/>
    <s v="GREENE"/>
    <n v="29077"/>
    <s v="ORTHOPEDIC HOSPITALS"/>
    <x v="2"/>
    <x v="518"/>
    <x v="517"/>
    <x v="1"/>
    <x v="6"/>
  </r>
  <r>
    <n v="18565804"/>
    <s v="MERCY REHABILITATION HOSPITAL SPRINGFIELD"/>
    <s v="5904 S SOUTHWOOD ROAD"/>
    <s v="SPRINGFIELD"/>
    <x v="16"/>
    <n v="65804"/>
    <s v="GREENE"/>
    <n v="29077"/>
    <s v="REHABILITATION HOSPITALS (EXCEPT ALCOHOLISM, DRUG ADDICTION)"/>
    <x v="2"/>
    <x v="519"/>
    <x v="518"/>
    <x v="1"/>
    <x v="4"/>
  </r>
  <r>
    <n v="1865807"/>
    <s v="COX MEDICAL CENTERS SOUTH HOSPITAL"/>
    <s v="3801 SOUTH NATIONAL AVENUE"/>
    <s v="SPRINGFIELD"/>
    <x v="16"/>
    <n v="65807"/>
    <s v="GREENE"/>
    <n v="29077"/>
    <s v="GENERAL MEDICAL AND SURGICAL HOSPITALS"/>
    <x v="2"/>
    <x v="520"/>
    <x v="519"/>
    <x v="1"/>
    <x v="0"/>
  </r>
  <r>
    <n v="5365807"/>
    <s v="COX MEDICAL CENTERS MEYER ORTHOPEDIC"/>
    <s v="3535 S. NATIONAL AVE."/>
    <s v="SPRINGFIELD"/>
    <x v="16"/>
    <n v="65807"/>
    <s v="GREENE"/>
    <n v="29077"/>
    <s v="REHABILITATION HOSPITALS (EXCEPT ALCOHOLISM, DRUG ADDICTION)"/>
    <x v="2"/>
    <x v="521"/>
    <x v="520"/>
    <x v="1"/>
    <x v="4"/>
  </r>
  <r>
    <n v="2365804"/>
    <s v="SELECT SPECIALTY HOSPITAL - SPRINGFIELD"/>
    <s v="1630 EAST PRIMROSE STREET"/>
    <s v="SPRINGFIELD"/>
    <x v="16"/>
    <n v="65804"/>
    <s v="GREENE"/>
    <n v="29077"/>
    <s v="SPECIALTY (EXCEPT PSYCHIATRIC AND SUBSTANCE ABUSE) HOSPITALS"/>
    <x v="2"/>
    <x v="522"/>
    <x v="521"/>
    <x v="1"/>
    <x v="3"/>
  </r>
  <r>
    <n v="2265804"/>
    <s v="MERCY HOSPITAL SPRINGFIELD"/>
    <s v="1235 EAST CHEROKEE STREET"/>
    <s v="SPRINGFIELD"/>
    <x v="16"/>
    <n v="65804"/>
    <s v="GREENE"/>
    <n v="29077"/>
    <s v="GENERAL MEDICAL AND SURGICAL HOSPITALS"/>
    <x v="2"/>
    <x v="523"/>
    <x v="522"/>
    <x v="1"/>
    <x v="0"/>
  </r>
  <r>
    <n v="1765806"/>
    <s v="LAKELAND BEHAVIORAL HEALTH SYSTEM"/>
    <s v="440 SOUTH MARKET"/>
    <s v="SPRINGFIELD"/>
    <x v="16"/>
    <n v="65806"/>
    <s v="GREENE"/>
    <n v="29077"/>
    <s v="PSYCHIATRIC AND SUBSTANCE ABUSE HOSPITALS"/>
    <x v="0"/>
    <x v="524"/>
    <x v="523"/>
    <x v="1"/>
    <x v="1"/>
  </r>
  <r>
    <n v="2065802"/>
    <s v="COX MEDICAL CENTERS NORTH HOSPITAL"/>
    <s v="1423 NORTH JEFFERSON STREET"/>
    <s v="SPRINGFIELD"/>
    <x v="16"/>
    <n v="65802"/>
    <s v="GREENE"/>
    <n v="29077"/>
    <s v="GENERAL MEDICAL AND SURGICAL HOSPITALS"/>
    <x v="2"/>
    <x v="525"/>
    <x v="524"/>
    <x v="1"/>
    <x v="0"/>
  </r>
  <r>
    <n v="3664744"/>
    <s v="CEDAR COUNTY MEMORIAL HOSPITAL"/>
    <s v="1401 SOUTH PARK STREET"/>
    <s v="EL DORADO SPRINGS"/>
    <x v="16"/>
    <n v="64744"/>
    <s v="CEDAR"/>
    <n v="29039"/>
    <s v="GENERAL MEDICAL AND SURGICAL HOSPITALS"/>
    <x v="1"/>
    <x v="526"/>
    <x v="525"/>
    <x v="1"/>
    <x v="5"/>
  </r>
  <r>
    <n v="2164730"/>
    <s v="BATES COUNTY MEMORIAL HOSPITAL"/>
    <s v="615 WEST NURSERY STREET"/>
    <s v="BUTLER"/>
    <x v="16"/>
    <n v="64730"/>
    <s v="BATES"/>
    <n v="29013"/>
    <s v="GENERAL MEDICAL AND SURGICAL HOSPITALS"/>
    <x v="1"/>
    <x v="527"/>
    <x v="526"/>
    <x v="1"/>
    <x v="0"/>
  </r>
  <r>
    <n v="10265613"/>
    <s v="CITIZENS MEMORIAL HOSPITAL"/>
    <s v="1500 NORTH OAKLAND AVE"/>
    <s v="BOLIVAR"/>
    <x v="16"/>
    <n v="65613"/>
    <s v="POLK"/>
    <n v="29167"/>
    <s v="GENERAL MEDICAL AND SURGICAL HOSPITALS"/>
    <x v="1"/>
    <x v="528"/>
    <x v="527"/>
    <x v="1"/>
    <x v="0"/>
  </r>
  <r>
    <n v="11764724"/>
    <s v="ELLETT MEMORIAL HOSPITAL"/>
    <s v="610 NORTH OHIO AVENUE"/>
    <s v="APPLETON CITY"/>
    <x v="16"/>
    <n v="64724"/>
    <s v="ST. CLAIR"/>
    <n v="29185"/>
    <s v="GENERAL MEDICAL AND SURGICAL HOSPITALS"/>
    <x v="1"/>
    <x v="529"/>
    <x v="528"/>
    <x v="1"/>
    <x v="5"/>
  </r>
  <r>
    <n v="764701"/>
    <s v="CASS REGIONAL MEDICAL CENTER"/>
    <s v="2800 E ROCK HAVEN ROAD"/>
    <s v="HARRISONVILLE"/>
    <x v="16"/>
    <n v="64701"/>
    <s v="CASS"/>
    <n v="29037"/>
    <s v="GENERAL MEDICAL AND SURGICAL HOSPITALS"/>
    <x v="1"/>
    <x v="530"/>
    <x v="529"/>
    <x v="1"/>
    <x v="5"/>
  </r>
  <r>
    <n v="5764012"/>
    <s v="BELTON REGIONAL MEDICAL CENTER"/>
    <s v="17065 S. 71 HIGHWAY"/>
    <s v="BELTON"/>
    <x v="16"/>
    <n v="64012"/>
    <s v="CASS"/>
    <n v="29037"/>
    <s v="GENERAL MEDICAL AND SURGICAL HOSPITALS"/>
    <x v="0"/>
    <x v="531"/>
    <x v="530"/>
    <x v="1"/>
    <x v="0"/>
  </r>
  <r>
    <n v="4264131"/>
    <s v="KINDRED HOSPITAL - KANSAS CITY"/>
    <s v="8701 TROOST AVENUE"/>
    <s v="KANSAS CITY"/>
    <x v="16"/>
    <n v="64131"/>
    <s v="JACKSON"/>
    <n v="29095"/>
    <s v="GENERAL MEDICAL AND SURGICAL HOSPITALS"/>
    <x v="0"/>
    <x v="532"/>
    <x v="531"/>
    <x v="1"/>
    <x v="0"/>
  </r>
  <r>
    <n v="4064134"/>
    <s v="CRITTENTON CHILDREN'S CENTER"/>
    <s v="10918 ELM AVENUE"/>
    <s v="KANSAS CITY"/>
    <x v="16"/>
    <n v="64134"/>
    <s v="JACKSON"/>
    <n v="29095"/>
    <s v="PSYCHIATRIC AND SUBSTANCE ABUSE HOSPITALS"/>
    <x v="2"/>
    <x v="533"/>
    <x v="532"/>
    <x v="1"/>
    <x v="1"/>
  </r>
  <r>
    <n v="2764735"/>
    <s v="GOLDEN VALLEY MEMORIAL HOSPITAL"/>
    <s v="1600 NORTH SECOND STREET"/>
    <s v="CLINTON"/>
    <x v="16"/>
    <n v="64735"/>
    <s v="HENRY"/>
    <n v="29083"/>
    <s v="GENERAL MEDICAL AND SURGICAL HOSPITALS"/>
    <x v="1"/>
    <x v="534"/>
    <x v="533"/>
    <x v="1"/>
    <x v="0"/>
  </r>
  <r>
    <n v="6664132"/>
    <s v="RESEARCH MEDICAL CENTER"/>
    <s v="2316 EAST MEYER BOULEVARD"/>
    <s v="KANSAS CITY"/>
    <x v="16"/>
    <n v="64132"/>
    <s v="JACKSON"/>
    <n v="29095"/>
    <s v="GENERAL MEDICAL AND SURGICAL HOSPITALS"/>
    <x v="0"/>
    <x v="535"/>
    <x v="534"/>
    <x v="1"/>
    <x v="0"/>
  </r>
  <r>
    <n v="6964130"/>
    <s v="RESEARCH PSYCHIATRIC CENTER"/>
    <s v="2323 EAST 63RD STREET"/>
    <s v="KANSAS CITY"/>
    <x v="16"/>
    <n v="64130"/>
    <s v="JACKSON"/>
    <n v="29095"/>
    <s v="PSYCHIATRIC AND SUBSTANCE ABUSE HOSPITALS"/>
    <x v="2"/>
    <x v="536"/>
    <x v="535"/>
    <x v="1"/>
    <x v="1"/>
  </r>
  <r>
    <n v="7364108"/>
    <s v="TRUMAN MEDICAL CENTER - HOSPITAL HILL"/>
    <s v="2301 HOLMES STREET"/>
    <s v="KANSAS CITY"/>
    <x v="16"/>
    <n v="64108"/>
    <s v="JACKSON"/>
    <n v="29095"/>
    <s v="GENERAL MEDICAL AND SURGICAL HOSPITALS"/>
    <x v="2"/>
    <x v="537"/>
    <x v="536"/>
    <x v="1"/>
    <x v="0"/>
  </r>
  <r>
    <n v="3764108"/>
    <s v="CENTER FOR BEHAVIORAL MEDICINE"/>
    <s v="1000 EAST 24TH STREET"/>
    <s v="KANSAS CITY"/>
    <x v="16"/>
    <n v="64108"/>
    <s v="JACKSON"/>
    <n v="29095"/>
    <s v="PSYCHIATRIC AND SUBSTANCE ABUSE HOSPITALS"/>
    <x v="1"/>
    <x v="538"/>
    <x v="537"/>
    <x v="1"/>
    <x v="1"/>
  </r>
  <r>
    <n v="7564063"/>
    <s v="LEE'S SUMMIT MEDICAL CENTER"/>
    <s v="2100 SE BLUE PARKWAY"/>
    <s v="LEE'S SUMMIT"/>
    <x v="16"/>
    <n v="64063"/>
    <s v="JACKSON"/>
    <n v="29095"/>
    <s v="GENERAL MEDICAL AND SURGICAL HOSPITALS"/>
    <x v="2"/>
    <x v="539"/>
    <x v="538"/>
    <x v="1"/>
    <x v="0"/>
  </r>
  <r>
    <n v="7864128"/>
    <s v="VA MEDICAL CENTER - KANSAS CITY"/>
    <s v="4801 LINWOOD BLVD"/>
    <s v="KANSAS CITY"/>
    <x v="16"/>
    <n v="64128"/>
    <s v="JACKSON"/>
    <n v="29095"/>
    <s v="GENERAL MEDICAL AND SURGICAL HOSPITALS"/>
    <x v="1"/>
    <x v="540"/>
    <x v="539"/>
    <x v="1"/>
    <x v="7"/>
  </r>
  <r>
    <n v="5564133"/>
    <s v="TWO RIVERS BEHAVIORAL HEALTH SYSTEM"/>
    <s v="5121 RAYTOWN ROAD"/>
    <s v="KANSAS CITY"/>
    <x v="16"/>
    <n v="64133"/>
    <s v="JACKSON"/>
    <n v="29095"/>
    <s v="PSYCHIATRIC AND SUBSTANCE ABUSE HOSPITALS"/>
    <x v="2"/>
    <x v="541"/>
    <x v="540"/>
    <x v="1"/>
    <x v="1"/>
  </r>
  <r>
    <n v="7464139"/>
    <s v="TRUMAN MEDICAL CENTER - LAKEWOOD"/>
    <s v="7900 LEE'S SUMM IT ROAD"/>
    <s v="KANSAS CITY"/>
    <x v="16"/>
    <n v="64139"/>
    <s v="JACKSON"/>
    <n v="29095"/>
    <s v="GENERAL MEDICAL AND SURGICAL HOSPITALS"/>
    <x v="2"/>
    <x v="542"/>
    <x v="541"/>
    <x v="1"/>
    <x v="0"/>
  </r>
  <r>
    <n v="964116"/>
    <s v="NORTH KANSAS CITY HOSPITAL"/>
    <s v="2800 CLAY EDWARDS DRIVE NORTH"/>
    <s v="NORTH KANSAS CITY"/>
    <x v="16"/>
    <n v="64116"/>
    <s v="CLAY"/>
    <n v="29047"/>
    <s v="GENERAL MEDICAL AND SURGICAL HOSPITALS"/>
    <x v="1"/>
    <x v="543"/>
    <x v="542"/>
    <x v="1"/>
    <x v="0"/>
  </r>
  <r>
    <n v="18164116"/>
    <s v="SIGNATURE PSYCHIATRIC HOSPITAL"/>
    <s v="2900 CLAY EDWARDS DRIVE"/>
    <s v="NORTH KANSAS CITY"/>
    <x v="16"/>
    <n v="61446"/>
    <s v="CLAY"/>
    <n v="29047"/>
    <s v="PSYCHIATRIC AND SUBSTANCE ABUSE HOSPITALS"/>
    <x v="2"/>
    <x v="544"/>
    <x v="543"/>
    <x v="1"/>
    <x v="1"/>
  </r>
  <r>
    <n v="3964118"/>
    <s v="KINDRED HOSPITAL NORTHLAND"/>
    <s v="500 NW 68TH STREEET"/>
    <s v="KANSAS CITY"/>
    <x v="16"/>
    <n v="64118"/>
    <s v="CLAY"/>
    <n v="29047"/>
    <s v="SPECIALTY (EXCEPT PSYCHIATRIC AND SUBSTANCE ABUSE) HOSPITALS"/>
    <x v="2"/>
    <x v="545"/>
    <x v="544"/>
    <x v="1"/>
    <x v="3"/>
  </r>
  <r>
    <n v="3564057"/>
    <s v="CENTERPOINT MEDICAL CENTER"/>
    <s v="19600 EAST 39TH STREET"/>
    <s v="INDEPENDENCE"/>
    <x v="16"/>
    <n v="64057"/>
    <s v="JACKSON"/>
    <n v="29095"/>
    <s v="GENERAL MEDICAL AND SURGICAL HOSPITALS"/>
    <x v="2"/>
    <x v="546"/>
    <x v="545"/>
    <x v="1"/>
    <x v="0"/>
  </r>
  <r>
    <n v="6865360"/>
    <s v="ROYAL OAKS HOSPITAL"/>
    <s v="307 NORTH MAIN"/>
    <s v="WINDSOR"/>
    <x v="16"/>
    <n v="65360"/>
    <s v="HENRY"/>
    <n v="29083"/>
    <s v="PSYCHIATRIC AND SUBSTANCE ABUSE HOSPITALS"/>
    <x v="2"/>
    <x v="547"/>
    <x v="546"/>
    <x v="1"/>
    <x v="1"/>
  </r>
  <r>
    <n v="16465483"/>
    <s v="TEXAS COUNTY MEMORIAL HOSPITAL"/>
    <s v="1333 S. SAM HOUSTON BOULEVARD"/>
    <s v="HOUSTON"/>
    <x v="16"/>
    <n v="65483"/>
    <s v="TEXAS"/>
    <n v="29215"/>
    <s v="GENERAL MEDICAL AND SURGICAL HOSPITALS"/>
    <x v="1"/>
    <x v="548"/>
    <x v="547"/>
    <x v="1"/>
    <x v="0"/>
  </r>
  <r>
    <n v="5864089"/>
    <s v="SAINT LUKE'S NORTHLAND HOSPITAL - SMITHVILLE"/>
    <s v="601 SOUTH 169 HIGHWAY"/>
    <s v="SMITHVILLE"/>
    <x v="16"/>
    <n v="64089"/>
    <s v="CLAY"/>
    <n v="29047"/>
    <s v="GENERAL MEDICAL AND SURGICAL HOSPITALS"/>
    <x v="2"/>
    <x v="549"/>
    <x v="548"/>
    <x v="1"/>
    <x v="0"/>
  </r>
  <r>
    <n v="183364068"/>
    <s v="SIGNATURE PSYCHIATRIC HOSPITAL LIBERTY"/>
    <s v="2525 GLENN HENDREN DR."/>
    <s v="LIBERTY"/>
    <x v="16"/>
    <n v="64068"/>
    <s v="CLAY"/>
    <n v="29047"/>
    <s v="PSYCHIATRIC AND SUBSTANCE ABUSE HOSPITALS"/>
    <x v="2"/>
    <x v="550"/>
    <x v="549"/>
    <x v="1"/>
    <x v="1"/>
  </r>
  <r>
    <n v="4164068"/>
    <s v="LIBERTY HOSPITAL"/>
    <s v="2525 GLENN HENDREN"/>
    <s v="LIBERTY"/>
    <x v="16"/>
    <n v="64068"/>
    <s v="CLAY"/>
    <n v="29047"/>
    <s v="GENERAL MEDICAL AND SURGICAL HOSPITALS"/>
    <x v="1"/>
    <x v="551"/>
    <x v="550"/>
    <x v="1"/>
    <x v="0"/>
  </r>
  <r>
    <n v="6564093"/>
    <s v="WESTERN MISSOURI MEDICAL CENTER"/>
    <s v="403 BURKARTH ROAD"/>
    <s v="WARRENSBURG"/>
    <x v="16"/>
    <n v="64093"/>
    <s v="JOHNSON"/>
    <n v="29101"/>
    <s v="GENERAL MEDICAL AND SURGICAL HOSPITALS"/>
    <x v="1"/>
    <x v="552"/>
    <x v="551"/>
    <x v="1"/>
    <x v="0"/>
  </r>
  <r>
    <n v="2359230"/>
    <s v="FRANCES MAHON DEACONESS HOSPITAL"/>
    <s v="621 3RD ST S"/>
    <s v="GLASGOW"/>
    <x v="15"/>
    <n v="59230"/>
    <s v="VALLEY"/>
    <n v="30105"/>
    <s v="GENERAL MEDICAL AND SURGICAL HOSPITALS"/>
    <x v="2"/>
    <x v="553"/>
    <x v="552"/>
    <x v="1"/>
    <x v="5"/>
  </r>
  <r>
    <n v="10863935"/>
    <s v="SOUTHEASTHEALTH CENTER OF RIPLEY COUNTY"/>
    <s v="109 PLUM STREET"/>
    <s v="DONIPHAN"/>
    <x v="16"/>
    <n v="63935"/>
    <s v="RIPLEY"/>
    <n v="29181"/>
    <s v="GENERAL MEDICAL AND SURGICAL HOSPITALS"/>
    <x v="2"/>
    <x v="554"/>
    <x v="553"/>
    <x v="1"/>
    <x v="0"/>
  </r>
  <r>
    <n v="564502"/>
    <s v="NORTHWEST MO PSYCHIATRIC REHAB CTR"/>
    <s v="3505 FREDERICK AVENUE"/>
    <s v="ST. JOSEPH"/>
    <x v="16"/>
    <n v="64502"/>
    <s v="BUCHANAN"/>
    <n v="29021"/>
    <s v="PSYCHIATRIC AND SUBSTANCE ABUSE HOSPITALS"/>
    <x v="1"/>
    <x v="555"/>
    <x v="554"/>
    <x v="1"/>
    <x v="1"/>
  </r>
  <r>
    <n v="364506"/>
    <s v="LONG TERM ACUTE CARE HOSPITAL MOSAIC LIFE CARE AT ST. JOSEPH"/>
    <s v="5325 FARAON STREET"/>
    <s v="ST. JOSEPH"/>
    <x v="16"/>
    <n v="64506"/>
    <s v="BUCHANAN"/>
    <n v="29021"/>
    <s v="SPECIALTY (EXCEPT PSYCHIATRIC AND SUBSTANCE ABUSE) HOSPITALS"/>
    <x v="2"/>
    <x v="556"/>
    <x v="555"/>
    <x v="1"/>
    <x v="3"/>
  </r>
  <r>
    <n v="464506"/>
    <s v="MOSAIC LIFE CARE AT ST. JOSEPH"/>
    <s v="5325 FARAON STREET"/>
    <s v="ST. JOSEPH"/>
    <x v="16"/>
    <n v="64506"/>
    <s v="BUCHANAN"/>
    <n v="29021"/>
    <s v="GENERAL MEDICAL AND SURGICAL HOSPITALS"/>
    <x v="2"/>
    <x v="557"/>
    <x v="556"/>
    <x v="1"/>
    <x v="0"/>
  </r>
  <r>
    <n v="18265065"/>
    <s v="OSAGE BEACH CENTER FOR COGNITIVE DISORDERS"/>
    <s v="840 PASSOVER RD"/>
    <s v="OSAGE BEACH"/>
    <x v="16"/>
    <n v="65065"/>
    <s v="CAMDEN"/>
    <n v="29029"/>
    <s v="PSYCHIATRIC AND SUBSTANCE ABUSE HOSPITALS"/>
    <x v="0"/>
    <x v="558"/>
    <x v="557"/>
    <x v="1"/>
    <x v="1"/>
  </r>
  <r>
    <n v="4564446"/>
    <s v="COMMUNITY HOSPITAL FAIRFAX"/>
    <s v="26136 US HIGHWAY 59"/>
    <s v="FAIRFAX"/>
    <x v="16"/>
    <n v="64446"/>
    <s v="ATCHISON"/>
    <n v="29005"/>
    <s v="GENERAL MEDICAL AND SURGICAL HOSPITALS"/>
    <x v="2"/>
    <x v="559"/>
    <x v="558"/>
    <x v="1"/>
    <x v="5"/>
  </r>
  <r>
    <n v="8164067"/>
    <s v="LAFAYETTE REGIONAL HEALTH CENTER"/>
    <s v="1500 STATE STREET"/>
    <s v="LEXINGTON"/>
    <x v="16"/>
    <n v="64067"/>
    <s v="LAFAYETTE"/>
    <n v="29107"/>
    <s v="GENERAL MEDICAL AND SURGICAL HOSPITALS"/>
    <x v="0"/>
    <x v="560"/>
    <x v="559"/>
    <x v="1"/>
    <x v="5"/>
  </r>
  <r>
    <n v="10564085"/>
    <s v="RAY COUNTY MEMORIAL HOSPITAL"/>
    <s v="904 WOLLARD BOULEVARD"/>
    <s v="RICHMOND"/>
    <x v="16"/>
    <n v="64085"/>
    <s v="RAY"/>
    <n v="29177"/>
    <s v="GENERAL MEDICAL AND SURGICAL HOSPITALS"/>
    <x v="1"/>
    <x v="561"/>
    <x v="560"/>
    <x v="1"/>
    <x v="5"/>
  </r>
  <r>
    <n v="9865301"/>
    <s v="BOTHWELL REGIONAL HEALTH CENTER"/>
    <s v="601 EAST 14TH STREET"/>
    <s v="SEDALIA"/>
    <x v="16"/>
    <n v="65301"/>
    <s v="PETTIS"/>
    <n v="29159"/>
    <s v="GENERAL MEDICAL AND SURGICAL HOSPITALS"/>
    <x v="1"/>
    <x v="562"/>
    <x v="561"/>
    <x v="1"/>
    <x v="0"/>
  </r>
  <r>
    <n v="10965351"/>
    <s v="I-70 COMMUNITY HOSPITAL"/>
    <s v="105 HOSPITAL DRIVE"/>
    <s v="SWEET SPRINGS"/>
    <x v="16"/>
    <n v="65351"/>
    <s v="SALINE"/>
    <n v="29195"/>
    <s v="GENERAL MEDICAL AND SURGICAL HOSPITALS"/>
    <x v="0"/>
    <x v="563"/>
    <x v="562"/>
    <x v="1"/>
    <x v="5"/>
  </r>
  <r>
    <n v="4765560"/>
    <s v="SALEM MEMORIAL DISTRICT HOSPITAL"/>
    <s v="35629 HWY 72"/>
    <s v="SULLIVAN"/>
    <x v="16"/>
    <n v="65560"/>
    <s v="DENT"/>
    <n v="29065"/>
    <s v="GENERAL MEDICAL AND SURGICAL HOSPITALS"/>
    <x v="1"/>
    <x v="564"/>
    <x v="563"/>
    <x v="1"/>
    <x v="5"/>
  </r>
  <r>
    <n v="6164429"/>
    <s v="CAMERON REGIONAL MEDICAL CENTER"/>
    <s v="1600 EAST EVERGREEN ST"/>
    <s v="CAMERON"/>
    <x v="16"/>
    <n v="64429"/>
    <s v="CLINTON"/>
    <n v="29049"/>
    <s v="GENERAL MEDICAL AND SURGICAL HOSPITALS"/>
    <x v="2"/>
    <x v="565"/>
    <x v="564"/>
    <x v="1"/>
    <x v="0"/>
  </r>
  <r>
    <n v="9965401"/>
    <s v="PHELPS COUNTY REGIONAL MEDICAL CENTER"/>
    <s v="1000 WEST TENTH STREET"/>
    <s v="ROLLA"/>
    <x v="16"/>
    <n v="65401"/>
    <s v="PHELPS"/>
    <n v="29161"/>
    <s v="GENERAL MEDICAL AND SURGICAL HOSPITALS"/>
    <x v="1"/>
    <x v="566"/>
    <x v="565"/>
    <x v="1"/>
    <x v="0"/>
  </r>
  <r>
    <n v="11065340"/>
    <s v="FITZGIBBON HOSPITAL"/>
    <s v="2305 SOUTH 65 HIGHWAY"/>
    <s v="MARSHALL"/>
    <x v="16"/>
    <n v="65340"/>
    <s v="SALINE"/>
    <n v="29195"/>
    <s v="GENERAL MEDICAL AND SURGICAL HOSPITALS"/>
    <x v="2"/>
    <x v="567"/>
    <x v="566"/>
    <x v="1"/>
    <x v="0"/>
  </r>
  <r>
    <n v="3464633"/>
    <s v="CARROLL COUNTY MEMORIAL HOSPITAL"/>
    <s v="1502 NORTH JEFFERSON"/>
    <s v="CARROLLTON"/>
    <x v="16"/>
    <n v="64633"/>
    <s v="CARROLL"/>
    <n v="29033"/>
    <s v="GENERAL MEDICAL AND SURGICAL HOSPITALS"/>
    <x v="2"/>
    <x v="568"/>
    <x v="567"/>
    <x v="1"/>
    <x v="5"/>
  </r>
  <r>
    <n v="4365233"/>
    <s v="PINNACLE REGIONAL HOSPITAL"/>
    <s v="17651 B. HIGHWAY"/>
    <s v="BOONVILLE"/>
    <x v="16"/>
    <n v="65233"/>
    <s v="COOPER"/>
    <n v="29053"/>
    <s v="GENERAL MEDICAL AND SURGICAL HOSPITALS"/>
    <x v="1"/>
    <x v="569"/>
    <x v="568"/>
    <x v="1"/>
    <x v="0"/>
  </r>
  <r>
    <n v="17965109"/>
    <s v="SSM HEALTH ST. MARY'S HOSPITAL - JEFFERSON CITY"/>
    <s v="2505 MISSION DR"/>
    <s v="JEFFERSON CITY"/>
    <x v="16"/>
    <n v="65109"/>
    <s v="COLE"/>
    <n v="29051"/>
    <s v="GENERAL MEDICAL AND SURGICAL HOSPITALS"/>
    <x v="2"/>
    <x v="570"/>
    <x v="569"/>
    <x v="1"/>
    <x v="0"/>
  </r>
  <r>
    <n v="6365101"/>
    <s v="CAPITAL REGION MEDICAL CENTER"/>
    <s v="1125 MADISON"/>
    <s v="JEFFERSON CITY"/>
    <x v="16"/>
    <n v="65101"/>
    <s v="COLE"/>
    <n v="29051"/>
    <s v="GENERAL MEDICAL AND SURGICAL HOSPITALS"/>
    <x v="2"/>
    <x v="571"/>
    <x v="570"/>
    <x v="1"/>
    <x v="0"/>
  </r>
  <r>
    <n v="5164402"/>
    <s v="MOSAIC MEDICAL CENTER"/>
    <s v="705 N. COLLEGE STREET"/>
    <s v="ALBANY"/>
    <x v="16"/>
    <n v="64402"/>
    <s v="GENTRY"/>
    <n v="29075"/>
    <s v="GENERAL MEDICAL AND SURGICAL HOSPITALS"/>
    <x v="2"/>
    <x v="572"/>
    <x v="571"/>
    <x v="1"/>
    <x v="5"/>
  </r>
  <r>
    <n v="17864601"/>
    <s v="HEDRICK MEDICAL CENTER"/>
    <s v="2799 NORTH WASHINGTON STREET"/>
    <s v="CHILLICOTHE"/>
    <x v="16"/>
    <n v="64601"/>
    <s v="LIVINGSTON"/>
    <n v="29117"/>
    <s v="GENERAL MEDICAL AND SURGICAL HOSPITALS"/>
    <x v="2"/>
    <x v="573"/>
    <x v="572"/>
    <x v="1"/>
    <x v="5"/>
  </r>
  <r>
    <n v="8665201"/>
    <s v="HARRY S. TRUMAN MEMORIAL VETERANS HOSPITAL"/>
    <s v="800 HOSPITAL DR"/>
    <s v="COLUMBIA"/>
    <x v="16"/>
    <n v="65201"/>
    <s v="BOONE"/>
    <n v="29019"/>
    <s v="GENERAL MEDICAL AND SURGICAL HOSPITALS"/>
    <x v="1"/>
    <x v="574"/>
    <x v="573"/>
    <x v="1"/>
    <x v="0"/>
  </r>
  <r>
    <n v="7663663"/>
    <s v="IRON COUNTY HOSPITAL"/>
    <s v="301 NORTH HIGHWAY 21"/>
    <s v="PILOT KNOB"/>
    <x v="16"/>
    <n v="63663"/>
    <s v="IRON"/>
    <n v="29093"/>
    <s v="GENERAL MEDICAL AND SURGICAL HOSPITALS"/>
    <x v="1"/>
    <x v="575"/>
    <x v="574"/>
    <x v="1"/>
    <x v="5"/>
  </r>
  <r>
    <n v="265203"/>
    <s v="RUSK REHAB CENTER, A JV OF HEALTHSOUTH &amp; UNIV."/>
    <s v="315 BUSINESS LOOP 70 WEST"/>
    <s v="COLUMBIA"/>
    <x v="16"/>
    <n v="65203"/>
    <s v="BOONE"/>
    <n v="29019"/>
    <s v="REHABILITATION HOSPITALS (EXCEPT ALCOHOLISM, DRUG ADDICTION)"/>
    <x v="2"/>
    <x v="576"/>
    <x v="575"/>
    <x v="1"/>
    <x v="4"/>
  </r>
  <r>
    <n v="5664424"/>
    <s v="HARRISON COUNTY COMMUNITY HOSPITAL"/>
    <s v="2600 MILLER STREET"/>
    <s v="BETHANY"/>
    <x v="16"/>
    <n v="64424"/>
    <s v="HARRISON"/>
    <n v="29081"/>
    <s v="GENERAL MEDICAL AND SURGICAL HOSPITALS"/>
    <x v="1"/>
    <x v="577"/>
    <x v="575"/>
    <x v="1"/>
    <x v="5"/>
  </r>
  <r>
    <n v="4663080"/>
    <s v="MISSOURI BAPTIST HOSPITAL OF SULLIVAN"/>
    <s v="751 SAPPINGTON BRIDGE ROAD"/>
    <s v="BOONVILLE"/>
    <x v="16"/>
    <n v="63080"/>
    <s v="CRAWFORD"/>
    <n v="29055"/>
    <s v="GENERAL MEDICAL AND SURGICAL HOSPITALS"/>
    <x v="2"/>
    <x v="578"/>
    <x v="575"/>
    <x v="1"/>
    <x v="5"/>
  </r>
  <r>
    <n v="5464683"/>
    <s v="WRIGHT MEMORIAL HOSPITAL"/>
    <s v="191 IOWA BOULEVARD"/>
    <s v="TRENTON"/>
    <x v="16"/>
    <n v="64683"/>
    <s v="GRUNDY"/>
    <n v="29079"/>
    <s v="GENERAL MEDICAL AND SURGICAL HOSPITALS"/>
    <x v="2"/>
    <x v="579"/>
    <x v="575"/>
    <x v="1"/>
    <x v="5"/>
  </r>
  <r>
    <n v="16363664"/>
    <s v="WASHINGTON COUNTY MEMORIAL HOSPITAL"/>
    <s v="300 HEALTH WAY"/>
    <s v="POTOSI"/>
    <x v="16"/>
    <n v="63664"/>
    <s v="WASHINGTON"/>
    <n v="29221"/>
    <s v="GENERAL MEDICAL AND SURGICAL HOSPITALS"/>
    <x v="1"/>
    <x v="580"/>
    <x v="575"/>
    <x v="1"/>
    <x v="5"/>
  </r>
  <r>
    <n v="12463640"/>
    <s v="SOUTHEAST MISSOURI MENTAL HEALTH CENTER"/>
    <s v="1010 WEST COLUMBIA STREET"/>
    <s v="FARMINGTON"/>
    <x v="16"/>
    <n v="63640"/>
    <s v="ST. FRANCOIS"/>
    <n v="29187"/>
    <s v="PSYCHIATRIC AND SUBSTANCE ABUSE HOSPITALS"/>
    <x v="1"/>
    <x v="581"/>
    <x v="575"/>
    <x v="1"/>
    <x v="1"/>
  </r>
  <r>
    <n v="12363640"/>
    <s v="PARKLAND HEALTH CENTER-FARMINGTON"/>
    <s v="1101 WEST LIBERTY STREET"/>
    <s v="FARMINGTON"/>
    <x v="16"/>
    <n v="63640"/>
    <s v="ST. FRANCOIS"/>
    <n v="29187"/>
    <s v="GENERAL MEDICAL AND SURGICAL HOSPITALS"/>
    <x v="2"/>
    <x v="582"/>
    <x v="575"/>
    <x v="1"/>
    <x v="0"/>
  </r>
  <r>
    <n v="12163628"/>
    <s v="PARKLAND HEALTH CENTER-BONNE TERRE"/>
    <s v="7245 RAIDER ROAD"/>
    <s v="BONNE TERRE"/>
    <x v="16"/>
    <n v="63628"/>
    <s v="ST. FRANCOIS"/>
    <n v="29187"/>
    <s v="GENERAL MEDICAL AND SURGICAL HOSPITALS"/>
    <x v="2"/>
    <x v="583"/>
    <x v="575"/>
    <x v="1"/>
    <x v="5"/>
  </r>
  <r>
    <n v="4965041"/>
    <s v="HERMANN AREA DISTRICT HOSPITAL"/>
    <s v="509 WEST 18TH STREET"/>
    <s v="HERMANN"/>
    <x v="16"/>
    <n v="65041"/>
    <s v="GASCONADE"/>
    <n v="29073"/>
    <s v="GENERAL MEDICAL AND SURGICAL HOSPITALS"/>
    <x v="1"/>
    <x v="584"/>
    <x v="575"/>
    <x v="1"/>
    <x v="5"/>
  </r>
  <r>
    <n v="2458533"/>
    <s v="JACOBSON MEMORIAL HOSPITAL &amp; CARE CENTER"/>
    <s v="601 EAST ST N"/>
    <s v="ELGIN"/>
    <x v="17"/>
    <n v="58533"/>
    <s v="GRANT"/>
    <n v="38037"/>
    <s v="GENERAL MEDICAL AND SURGICAL HOSPITALS"/>
    <x v="2"/>
    <x v="585"/>
    <x v="575"/>
    <x v="1"/>
    <x v="5"/>
  </r>
  <r>
    <n v="3363703"/>
    <s v="SAINT FRANCIS MEDICAL CENTER"/>
    <s v="211 SAINT FRANCIS DRIVE"/>
    <s v="CAPE GIRARDEAU"/>
    <x v="16"/>
    <n v="63703"/>
    <s v="CAPE GIRARDEAU"/>
    <n v="29031"/>
    <s v="GENERAL MEDICAL AND SURGICAL HOSPITALS"/>
    <x v="2"/>
    <x v="586"/>
    <x v="575"/>
    <x v="1"/>
    <x v="0"/>
  </r>
  <r>
    <n v="4863090"/>
    <s v="MERCY HOSPITAL WASHINGTON"/>
    <s v="901 EAST 5TH STREET"/>
    <s v="WASHINGTON"/>
    <x v="16"/>
    <n v="63090"/>
    <s v="FRANKLIN"/>
    <n v="29071"/>
    <s v="GENERAL MEDICAL AND SURGICAL HOSPITALS"/>
    <x v="2"/>
    <x v="587"/>
    <x v="575"/>
    <x v="1"/>
    <x v="0"/>
  </r>
  <r>
    <n v="15963556"/>
    <s v="SULLIVAN COUNTY MEMORIAL HOSPITAL"/>
    <s v="630 WEST 3RD STREET"/>
    <s v="MILAN"/>
    <x v="16"/>
    <n v="63556"/>
    <s v="SULLIVAN"/>
    <n v="29211"/>
    <s v="GENERAL MEDICAL AND SURGICAL HOSPITALS"/>
    <x v="1"/>
    <x v="588"/>
    <x v="575"/>
    <x v="1"/>
    <x v="5"/>
  </r>
  <r>
    <n v="190063552"/>
    <s v="MACON COUNTY SAMARITAN MEMORIAL HOS"/>
    <s v="1205 NORTH MISSOURI ST"/>
    <s v="MACON"/>
    <x v="16"/>
    <n v="63552"/>
    <s v="MACON"/>
    <n v="29121"/>
    <s v="GENERAL MEDICAL AND SURGICAL HOSPITALS"/>
    <x v="2"/>
    <x v="589"/>
    <x v="575"/>
    <x v="1"/>
    <x v="0"/>
  </r>
  <r>
    <n v="9763775"/>
    <s v="PERRY COUNTY MEMORIAL HOSPITAL"/>
    <s v="434 NORTH WEST STREET"/>
    <s v="PERRYVILLE"/>
    <x v="16"/>
    <n v="63775"/>
    <s v="PERRY"/>
    <n v="29157"/>
    <s v="GENERAL MEDICAL AND SURGICAL HOSPITALS"/>
    <x v="2"/>
    <x v="590"/>
    <x v="575"/>
    <x v="1"/>
    <x v="5"/>
  </r>
  <r>
    <n v="8463019"/>
    <s v="MERCY HOSPITAL JEFFERSON"/>
    <s v="1400 HIGHWAY 61 SOUTH"/>
    <s v="CRYSTAL CITY"/>
    <x v="16"/>
    <n v="63019"/>
    <s v="JEFFERSON"/>
    <n v="29099"/>
    <s v="GENERAL MEDICAL AND SURGICAL HOSPITALS"/>
    <x v="2"/>
    <x v="591"/>
    <x v="575"/>
    <x v="1"/>
    <x v="0"/>
  </r>
  <r>
    <n v="15763670"/>
    <s v="STE GENEVIEVE COUNTY MEMORIAL HOSPITAL"/>
    <s v="800 STE. GENEVIEVE DRIVE"/>
    <s v="STE GENEVIEVE"/>
    <x v="16"/>
    <n v="63670"/>
    <s v="STE. GENEVIEVE"/>
    <n v="29186"/>
    <s v="GENERAL MEDICAL AND SURGICAL HOSPITALS"/>
    <x v="1"/>
    <x v="592"/>
    <x v="575"/>
    <x v="1"/>
    <x v="5"/>
  </r>
  <r>
    <n v="11563385"/>
    <s v="SSM ST. JOSEPH HEALTH CENTER-WENTZVILLE"/>
    <s v="500 MEDICAL DRIVE"/>
    <s v="WENTZVILLE"/>
    <x v="16"/>
    <n v="63385"/>
    <s v="ST. CHARLES"/>
    <n v="29183"/>
    <s v="GENERAL MEDICAL AND SURGICAL HOSPITALS"/>
    <x v="2"/>
    <x v="593"/>
    <x v="575"/>
    <x v="1"/>
    <x v="0"/>
  </r>
  <r>
    <n v="10363565"/>
    <s v="PUTNAM COUNTY MEMORIAL HOSPITAL"/>
    <s v="1926 OAK STREET"/>
    <s v="UNIONVILLE"/>
    <x v="16"/>
    <n v="63565"/>
    <s v="PUTNAM"/>
    <n v="29171"/>
    <s v="GENERAL MEDICAL AND SURGICAL HOSPITALS"/>
    <x v="1"/>
    <x v="594"/>
    <x v="575"/>
    <x v="1"/>
    <x v="5"/>
  </r>
  <r>
    <n v="10663368"/>
    <s v="PROGRESS WEST HEALTHCARE CENTER"/>
    <s v="2 PROGRESS POINT PKWY"/>
    <s v="O'FALLON"/>
    <x v="16"/>
    <n v="63368"/>
    <s v="ST. CHARLES"/>
    <n v="29183"/>
    <s v="GENERAL MEDICAL AND SURGICAL HOSPITALS"/>
    <x v="2"/>
    <x v="595"/>
    <x v="575"/>
    <x v="1"/>
    <x v="0"/>
  </r>
  <r>
    <n v="11863304"/>
    <s v="CENTERPOINTE HOSPITAL"/>
    <s v="4801 WELDON SPRING PARKWAY"/>
    <s v="ST. CHARLES"/>
    <x v="16"/>
    <n v="63304"/>
    <s v="ST. CHARLES"/>
    <n v="29183"/>
    <s v="PSYCHIATRIC AND SUBSTANCE ABUSE HOSPITALS"/>
    <x v="2"/>
    <x v="596"/>
    <x v="575"/>
    <x v="1"/>
    <x v="1"/>
  </r>
  <r>
    <n v="11663367"/>
    <s v="SSM ST. JOSEPH HOSPITAL WEST"/>
    <s v="100 MEDICAL PLAZA"/>
    <s v="LAKE ST. LOUIS"/>
    <x v="16"/>
    <n v="63367"/>
    <s v="ST. CHARLES"/>
    <n v="29183"/>
    <s v="GENERAL MEDICAL AND SURGICAL HOSPITALS"/>
    <x v="2"/>
    <x v="597"/>
    <x v="575"/>
    <x v="1"/>
    <x v="0"/>
  </r>
  <r>
    <n v="14363128"/>
    <s v="KINDRED HOSPITAL ST LOUIS SOUTH"/>
    <s v="10018 KENNERLY ROAD"/>
    <s v="ST. LOUIS"/>
    <x v="16"/>
    <n v="63128"/>
    <s v="ST. LOUIS"/>
    <n v="29189"/>
    <s v="GENERAL MEDICAL AND SURGICAL HOSPITALS"/>
    <x v="2"/>
    <x v="598"/>
    <x v="575"/>
    <x v="1"/>
    <x v="0"/>
  </r>
  <r>
    <n v="7963379"/>
    <s v="MERCY HOSPITAL LINCOLN"/>
    <s v="1000 EAST CHERRY"/>
    <s v="TROY"/>
    <x v="16"/>
    <n v="63379"/>
    <s v="LINCOLN"/>
    <n v="29113"/>
    <s v="GENERAL MEDICAL AND SURGICAL HOSPITALS"/>
    <x v="2"/>
    <x v="599"/>
    <x v="576"/>
    <x v="1"/>
    <x v="5"/>
  </r>
  <r>
    <n v="2758538"/>
    <s v="STANDING ROCK INDIAN HEALTH SERVICES HOSPITAL"/>
    <s v="10 NORTH RIVER ROAD"/>
    <s v="FORT YATES"/>
    <x v="17"/>
    <n v="58538"/>
    <s v="SIOUX"/>
    <n v="38085"/>
    <s v="GENERAL MEDICAL AND SURGICAL HOSPITALS"/>
    <x v="1"/>
    <x v="600"/>
    <x v="577"/>
    <x v="1"/>
    <x v="5"/>
  </r>
  <r>
    <n v="4258801"/>
    <s v="CHI ST ALEXIUS HEALTH WILLISTON"/>
    <s v="1301 15TH AVE W"/>
    <s v="WILLISTON"/>
    <x v="17"/>
    <n v="58801"/>
    <s v="WILLIAMS"/>
    <n v="38105"/>
    <s v="GENERAL MEDICAL AND SURGICAL HOSPITALS"/>
    <x v="2"/>
    <x v="601"/>
    <x v="578"/>
    <x v="1"/>
    <x v="5"/>
  </r>
  <r>
    <n v="12563017"/>
    <s v="MERCY CONTINUING CARE HOSPITAL"/>
    <s v="13190 SOUTH OUTER 40 ROAD"/>
    <s v="CHESTERFIELD"/>
    <x v="16"/>
    <n v="63017"/>
    <s v="ST. LOUIS"/>
    <n v="29189"/>
    <s v="GENERAL MEDICAL AND SURGICAL HOSPITALS"/>
    <x v="2"/>
    <x v="602"/>
    <x v="579"/>
    <x v="1"/>
    <x v="0"/>
  </r>
  <r>
    <n v="12863017"/>
    <s v="ST. LUKE'S HOSPITAL"/>
    <s v="232 SOUTH WOODS MILL ROAD"/>
    <s v="CHESTERFIELD"/>
    <x v="16"/>
    <n v="63017"/>
    <s v="ST. LOUIS"/>
    <n v="29189"/>
    <s v="GENERAL MEDICAL AND SURGICAL HOSPITALS"/>
    <x v="2"/>
    <x v="603"/>
    <x v="580"/>
    <x v="1"/>
    <x v="0"/>
  </r>
  <r>
    <n v="13063017"/>
    <s v="ST. LUKE'S REHABILITATION HOSPITAL"/>
    <s v="14709 OLIVE BOULEVARD"/>
    <s v="CHESTERFIELD"/>
    <x v="16"/>
    <n v="63017"/>
    <s v="ST. LOUIS"/>
    <n v="29189"/>
    <s v="REHABILITATION HOSPITALS (EXCEPT ALCOHOLISM, DRUG ADDICTION)"/>
    <x v="0"/>
    <x v="604"/>
    <x v="581"/>
    <x v="1"/>
    <x v="4"/>
  </r>
  <r>
    <n v="8463125"/>
    <s v="VA MEDICAL CENTER - JEFFERSON BARRACKS DIVISION"/>
    <s v="1 JEFFERSON BARRACKS DR"/>
    <s v="ST. LOUIS"/>
    <x v="16"/>
    <n v="63125"/>
    <s v="ST. LOUIS"/>
    <n v="29189"/>
    <s v="GENERAL MEDICAL AND SURGICAL HOSPITALS"/>
    <x v="1"/>
    <x v="605"/>
    <x v="582"/>
    <x v="1"/>
    <x v="7"/>
  </r>
  <r>
    <n v="14463131"/>
    <s v="MISSOURI BAPTIST MEDICAL CENTER"/>
    <s v="3015 NORTH BALLAS ROAD TOWN"/>
    <s v="ST. LOUIS"/>
    <x v="16"/>
    <n v="63131"/>
    <s v="ST. LOUIS"/>
    <n v="29189"/>
    <s v="GENERAL MEDICAL AND SURGICAL HOSPITALS"/>
    <x v="2"/>
    <x v="606"/>
    <x v="583"/>
    <x v="1"/>
    <x v="0"/>
  </r>
  <r>
    <n v="186963131"/>
    <s v="SELECT SPECIALTY HOSPITAL - TOWN AND CO"/>
    <s v="3015 N. BALLAS RD."/>
    <s v="ST. LOUIS"/>
    <x v="16"/>
    <n v="63131"/>
    <s v="ST LOUIS"/>
    <n v="29189"/>
    <s v="SPECIALTY (EXCEPT PSYCHIATRIC AND SUBSTANCE ABUSE) HOSPITALS"/>
    <x v="2"/>
    <x v="607"/>
    <x v="584"/>
    <x v="1"/>
    <x v="6"/>
  </r>
  <r>
    <n v="14163128"/>
    <s v="MERCY HOSPITAL ST. LOUIS"/>
    <s v="615 SOUTH NEW BALLAS ROAD"/>
    <s v="ST. LOUIS"/>
    <x v="16"/>
    <n v="63128"/>
    <s v="ST. LOUIS"/>
    <n v="29189"/>
    <s v="GENERAL MEDICAL AND SURGICAL HOSPITALS"/>
    <x v="2"/>
    <x v="608"/>
    <x v="585"/>
    <x v="1"/>
    <x v="0"/>
  </r>
  <r>
    <n v="12963141"/>
    <s v="BARNES-JEWISH WEST COUNTY HOSPITAL"/>
    <s v="12634 OLIVE BOULEVARD"/>
    <s v="CREVE COEUR"/>
    <x v="16"/>
    <n v="63141"/>
    <s v="ST. LOUIS"/>
    <n v="29189"/>
    <s v="GENERAL MEDICAL AND SURGICAL HOSPITALS"/>
    <x v="2"/>
    <x v="609"/>
    <x v="586"/>
    <x v="1"/>
    <x v="0"/>
  </r>
  <r>
    <n v="11963376"/>
    <s v="BARNES-JEWISH ST. PETERS HOSPITAL"/>
    <s v="10 HOSPITAL DRIVE"/>
    <s v="ST. PETERS"/>
    <x v="16"/>
    <n v="63376"/>
    <s v="ST. CHARLES"/>
    <n v="29183"/>
    <s v="GENERAL MEDICAL AND SURGICAL HOSPITALS"/>
    <x v="2"/>
    <x v="610"/>
    <x v="587"/>
    <x v="1"/>
    <x v="0"/>
  </r>
  <r>
    <n v="13363043"/>
    <s v="RANKEN JORDAN A PEDIATRIC REHABILITATION CENTER"/>
    <s v="11365 DORSETT ROAD"/>
    <s v="MARYLAND HEIGHTS"/>
    <x v="16"/>
    <n v="63043"/>
    <s v="ST. LOUIS"/>
    <n v="29189"/>
    <s v="REHABILITATION HOSPITALS (EXCEPT ALCOHOLISM, DRUG ADDICTION)"/>
    <x v="2"/>
    <x v="611"/>
    <x v="588"/>
    <x v="1"/>
    <x v="4"/>
  </r>
  <r>
    <n v="11263301"/>
    <s v="SSM ST. JOSEPH HEALTH CENTER"/>
    <s v="300 1ST CAPITOL DRIVE"/>
    <s v="ST. CHARLES"/>
    <x v="16"/>
    <n v="63301"/>
    <s v="ST. CHARLES"/>
    <n v="29183"/>
    <s v="GENERAL MEDICAL AND SURGICAL HOSPITALS"/>
    <x v="2"/>
    <x v="612"/>
    <x v="589"/>
    <x v="1"/>
    <x v="0"/>
  </r>
  <r>
    <n v="11163301"/>
    <s v="SELECT SPECIALTY HOSPITAL-ST. LOUIS"/>
    <s v="300 1ST CAPITOL DRIVE"/>
    <s v="ST. CHARLES"/>
    <x v="16"/>
    <n v="63301"/>
    <s v="ST. CHARLES"/>
    <n v="29183"/>
    <s v="SPECIALTY (EXCEPT PSYCHIATRIC AND SUBSTANCE ABUSE) HOSPITALS"/>
    <x v="2"/>
    <x v="613"/>
    <x v="590"/>
    <x v="1"/>
    <x v="3"/>
  </r>
  <r>
    <n v="12663044"/>
    <s v="SSM HEALTH DEPAUL HEALTH CENTER"/>
    <s v="12303 DEPAUL DRIVE"/>
    <s v="BRIDGETON"/>
    <x v="16"/>
    <n v="63044"/>
    <s v="ST. LOUIS"/>
    <n v="29189"/>
    <s v="GENERAL MEDICAL AND SURGICAL HOSPITALS"/>
    <x v="2"/>
    <x v="614"/>
    <x v="591"/>
    <x v="1"/>
    <x v="0"/>
  </r>
  <r>
    <n v="14563110"/>
    <s v="BARNES-JEWISH HOSPITAL"/>
    <s v="ONE BARNES-JEWISH HOSPITAL PLAZA"/>
    <s v="ST. LOUIS"/>
    <x v="16"/>
    <n v="63110"/>
    <s v="ST. LOUIS CITY"/>
    <n v="29510"/>
    <s v="GENERAL MEDICAL AND SURGICAL HOSPITALS"/>
    <x v="2"/>
    <x v="615"/>
    <x v="592"/>
    <x v="1"/>
    <x v="0"/>
  </r>
  <r>
    <n v="15563111"/>
    <s v="SSM HEALTH ST. LOUIS UNIVERSITY HOSPITAL"/>
    <s v="3635 VISTA"/>
    <s v="ST. LOUIS"/>
    <x v="16"/>
    <n v="63111"/>
    <s v="ST. LOUIS CITY"/>
    <n v="29510"/>
    <s v="GENERAL MEDICAL AND SURGICAL HOSPITALS"/>
    <x v="3"/>
    <x v="616"/>
    <x v="593"/>
    <x v="1"/>
    <x v="0"/>
  </r>
  <r>
    <n v="14663108"/>
    <s v="KINDRED HOSPITAL - ST. LOUIS"/>
    <s v="4930 LINDELL BOULEVARD"/>
    <s v="ST. LOUIS"/>
    <x v="16"/>
    <n v="63108"/>
    <s v="ST. LOUIS CITY"/>
    <n v="29510"/>
    <s v="GENERAL MEDICAL AND SURGICAL HOSPITALS"/>
    <x v="2"/>
    <x v="617"/>
    <x v="594"/>
    <x v="1"/>
    <x v="0"/>
  </r>
  <r>
    <n v="18963112"/>
    <s v="BARNES-JEWISH HOSPITAL - PSYCHIATRIC SUPPORT CENTER"/>
    <s v="5355 DELMAR BLVD"/>
    <s v="ST. LOUIS"/>
    <x v="16"/>
    <n v="63112"/>
    <s v="ST. LOUIS CITY"/>
    <n v="29510"/>
    <s v="PSYCHIATRIC AND SUBSTANCE ABUSE HOSPITALS"/>
    <x v="2"/>
    <x v="618"/>
    <x v="595"/>
    <x v="1"/>
    <x v="1"/>
  </r>
  <r>
    <n v="13763133"/>
    <s v="HAWTHORN CHILDREN'S PSYCHIATRIC HOSPITAL"/>
    <s v="1901 PENNSYLVANIA AVENUE"/>
    <s v="ST. LOUIS"/>
    <x v="16"/>
    <n v="63133"/>
    <s v="ST. LOUIS"/>
    <n v="29189"/>
    <s v="PSYCHIATRIC AND SUBSTANCE ABUSE HOSPITALS"/>
    <x v="1"/>
    <x v="619"/>
    <x v="596"/>
    <x v="1"/>
    <x v="1"/>
  </r>
  <r>
    <n v="13663136"/>
    <s v="CHRISTIAN HOSPITAL NORTHEAST-NORTHWEST"/>
    <s v="11133 DUNN ROAD"/>
    <s v="ST. LOUIS"/>
    <x v="16"/>
    <n v="63136"/>
    <s v="ST. LOUIS"/>
    <n v="29189"/>
    <s v="GENERAL MEDICAL AND SURGICAL HOSPITALS"/>
    <x v="2"/>
    <x v="620"/>
    <x v="597"/>
    <x v="1"/>
    <x v="0"/>
  </r>
  <r>
    <n v="2058545"/>
    <s v="SAKAKAWEA MEDICAL CENTER - CAH"/>
    <s v="510 8TH AVENUE NE"/>
    <s v="HAZEN"/>
    <x v="17"/>
    <n v="58545"/>
    <s v="MERCER"/>
    <n v="38057"/>
    <s v="GENERAL MEDICAL AND SURGICAL HOSPITALS"/>
    <x v="2"/>
    <x v="621"/>
    <x v="598"/>
    <x v="1"/>
    <x v="5"/>
  </r>
  <r>
    <n v="5158554"/>
    <s v="VIBRA HOSPITAL OF CENTRAL DAKOTAS"/>
    <s v="1000 18TH ST NW"/>
    <s v="MANDAN"/>
    <x v="17"/>
    <n v="58554"/>
    <s v="MORTON"/>
    <n v="38059"/>
    <s v="SPECIALTY (EXCEPT PSYCHIATRIC AND SUBSTANCE ABUSE) HOSPITALS"/>
    <x v="0"/>
    <x v="622"/>
    <x v="599"/>
    <x v="1"/>
    <x v="3"/>
  </r>
  <r>
    <n v="458506"/>
    <s v="SANFORD BISMARCK"/>
    <s v="300 N 7TH ST"/>
    <s v="BISMARCK"/>
    <x v="17"/>
    <n v="58506"/>
    <s v="BURLEIGH"/>
    <n v="38015"/>
    <s v="GENERAL MEDICAL AND SURGICAL HOSPITALS"/>
    <x v="2"/>
    <x v="623"/>
    <x v="600"/>
    <x v="1"/>
    <x v="0"/>
  </r>
  <r>
    <n v="1058852"/>
    <s v="TIOGA MEDICAL CENTER"/>
    <s v="810 N WELO ST"/>
    <s v="TIOGA"/>
    <x v="17"/>
    <n v="58852"/>
    <s v="WILLIAMS"/>
    <n v="38105"/>
    <s v="GENERAL MEDICAL AND SURGICAL HOSPITALS"/>
    <x v="2"/>
    <x v="624"/>
    <x v="601"/>
    <x v="1"/>
    <x v="5"/>
  </r>
  <r>
    <n v="1358540"/>
    <s v="GARRISON MEMORIAL HOSPITAL"/>
    <s v="407 3RD AVE SE"/>
    <s v="GARRISON"/>
    <x v="17"/>
    <n v="58540"/>
    <s v="MCLEAN"/>
    <n v="38055"/>
    <s v="GENERAL MEDICAL AND SURGICAL HOSPITALS"/>
    <x v="2"/>
    <x v="625"/>
    <x v="575"/>
    <x v="1"/>
    <x v="5"/>
  </r>
  <r>
    <n v="3458730"/>
    <s v="ST LUKE'S HOSPITAL"/>
    <s v="702 1ST ST SW"/>
    <s v="CROSBY"/>
    <x v="17"/>
    <n v="58730"/>
    <s v="DIVIDE"/>
    <n v="38023"/>
    <s v="GENERAL MEDICAL AND SURGICAL HOSPITALS"/>
    <x v="2"/>
    <x v="626"/>
    <x v="575"/>
    <x v="1"/>
    <x v="5"/>
  </r>
  <r>
    <n v="1158784"/>
    <s v="MOUNTRAIL COUNTY MEDICAL CENTER"/>
    <s v="615 6TH ST SE"/>
    <s v="STANLEY"/>
    <x v="17"/>
    <n v="58784"/>
    <s v="MOUNTRAIL"/>
    <n v="38061"/>
    <s v="GENERAL MEDICAL AND SURGICAL HOSPITALS"/>
    <x v="2"/>
    <x v="627"/>
    <x v="575"/>
    <x v="1"/>
    <x v="5"/>
  </r>
  <r>
    <n v="6456187"/>
    <s v="SANFORD WORTHINGTON MEDICAL CE"/>
    <s v="1018 SIXTH AVENUE"/>
    <s v="WORTHINGTON"/>
    <x v="18"/>
    <n v="56187"/>
    <s v="NOBLES"/>
    <n v="27105"/>
    <s v="GENERAL MEDICAL AND SURGICAL HOSPITALS"/>
    <x v="2"/>
    <x v="628"/>
    <x v="575"/>
    <x v="1"/>
    <x v="0"/>
  </r>
  <r>
    <n v="1458575"/>
    <s v="CHI ST ALEXIUS HEALTH TURTLE LAKE"/>
    <s v="220 5TH AVE W"/>
    <s v="TURTLE LAKE"/>
    <x v="17"/>
    <n v="58575"/>
    <s v="MCLEAN"/>
    <n v="38055"/>
    <s v="GENERAL MEDICAL AND SURGICAL HOSPITALS"/>
    <x v="2"/>
    <x v="629"/>
    <x v="575"/>
    <x v="1"/>
    <x v="5"/>
  </r>
  <r>
    <n v="9702146"/>
    <s v="ARBOUR HUMAN RESOURCE INSTITUTE"/>
    <s v="227 BABCOCK STREET"/>
    <s v="BROOKLINE"/>
    <x v="14"/>
    <n v="2146"/>
    <s v="NORFOLK"/>
    <n v="25021"/>
    <s v="PSYCHIATRIC AND SUBSTANCE ABUSE HOSPITALS"/>
    <x v="0"/>
    <x v="630"/>
    <x v="602"/>
    <x v="3"/>
    <x v="1"/>
  </r>
  <r>
    <n v="502215"/>
    <s v="BETH ISRAEL DEACONESS MEDICAL CENTER - EAST CAMPUS"/>
    <s v="330 BROOKLINE AVENUE"/>
    <s v="BOSTON"/>
    <x v="14"/>
    <n v="2215"/>
    <s v="SUFFOLK"/>
    <n v="25025"/>
    <s v="GENERAL MEDICAL AND SURGICAL HOSPITALS"/>
    <x v="2"/>
    <x v="631"/>
    <x v="603"/>
    <x v="3"/>
    <x v="0"/>
  </r>
  <r>
    <n v="12502359"/>
    <s v="WESTWOOD/PEMBROKE HEALTH SYSTEM PEMBROKE"/>
    <s v="199 OAK STREET"/>
    <s v="PEMBROKE"/>
    <x v="14"/>
    <n v="2359"/>
    <s v="PLYMOUTH"/>
    <n v="25023"/>
    <s v="PSYCHIATRIC AND SUBSTANCE ABUSE HOSPITALS"/>
    <x v="0"/>
    <x v="632"/>
    <x v="604"/>
    <x v="3"/>
    <x v="1"/>
  </r>
  <r>
    <n v="1102118"/>
    <s v="BOSTON MEDICAL CENTER - MENINO CAMPUS"/>
    <s v="818 HARRISON AVENUE"/>
    <s v="BOSTON"/>
    <x v="14"/>
    <n v="2118"/>
    <s v="SUFFOLK"/>
    <n v="25025"/>
    <s v="GENERAL MEDICAL AND SURGICAL HOSPITALS"/>
    <x v="2"/>
    <x v="633"/>
    <x v="605"/>
    <x v="3"/>
    <x v="0"/>
  </r>
  <r>
    <n v="11002138"/>
    <s v="SPAULDING HOSPITAL FOR CONTINUING MED CARE CAMBRIDGE"/>
    <s v="1575 CAMBRIDGE STREET"/>
    <s v="CAMBRIDGE"/>
    <x v="14"/>
    <n v="2138"/>
    <s v="MIDDLESEX"/>
    <n v="25017"/>
    <s v="REHABILITATION HOSPITALS (EXCEPT ALCOHOLISM, DRUG ADDICTION)"/>
    <x v="2"/>
    <x v="634"/>
    <x v="606"/>
    <x v="3"/>
    <x v="4"/>
  </r>
  <r>
    <n v="6902139"/>
    <s v="CHA CAMBRIDGE HOSPITAL"/>
    <s v="1493 CAMBRIDGE STREET"/>
    <s v="CAMBRIDGE"/>
    <x v="14"/>
    <n v="2139"/>
    <s v="MIDDLESEX"/>
    <n v="25017"/>
    <s v="GENERAL MEDICAL AND SURGICAL HOSPITALS"/>
    <x v="1"/>
    <x v="635"/>
    <x v="607"/>
    <x v="3"/>
    <x v="0"/>
  </r>
  <r>
    <n v="8401730"/>
    <s v="EDITH NOURSE ROGERS MEMORIAL VETERANS HOSPITAL"/>
    <s v="200 SPRINGS ROAD"/>
    <s v="BEDFORD"/>
    <x v="14"/>
    <n v="1730"/>
    <s v="MIDDLESEX"/>
    <n v="25017"/>
    <s v="GENERAL MEDICAL AND SURGICAL HOSPITALS"/>
    <x v="1"/>
    <x v="636"/>
    <x v="608"/>
    <x v="3"/>
    <x v="7"/>
  </r>
  <r>
    <n v="6702143"/>
    <s v="CAMBRIDGE HEALTH ALLIANCE - SOMERVILLE CAMPUS"/>
    <s v="230 HIGHLAND AVENUE"/>
    <s v="SOMERVILLE"/>
    <x v="14"/>
    <n v="2143"/>
    <s v="MIDDLESEX"/>
    <n v="25017"/>
    <s v="GENERAL MEDICAL AND SURGICAL HOSPITALS"/>
    <x v="1"/>
    <x v="637"/>
    <x v="609"/>
    <x v="3"/>
    <x v="0"/>
  </r>
  <r>
    <n v="2302114"/>
    <s v="MASSACHUSETTS EYE AND EAR INFIRMARY"/>
    <s v="243 CHARLES STREET"/>
    <s v="BOSTON"/>
    <x v="14"/>
    <n v="2114"/>
    <s v="SUFFOLK"/>
    <n v="25025"/>
    <s v="GENERAL MEDICAL AND SURGICAL HOSPITALS"/>
    <x v="2"/>
    <x v="638"/>
    <x v="610"/>
    <x v="3"/>
    <x v="0"/>
  </r>
  <r>
    <n v="10502114"/>
    <s v="SHRINERS' HOSPITAL FOR CHILDREN"/>
    <s v="51 BLOSSOM ST"/>
    <s v="BOSTON"/>
    <x v="14"/>
    <n v="2114"/>
    <s v="SUFFOLK"/>
    <n v="25025"/>
    <s v="CHILDREN'S HOSPITALS, GENERAL"/>
    <x v="2"/>
    <x v="639"/>
    <x v="611"/>
    <x v="3"/>
    <x v="2"/>
  </r>
  <r>
    <n v="10602129"/>
    <s v="SPAULDING REHABILITATION HOSPITAL"/>
    <s v="300 1ST AVE"/>
    <s v="BOSTON"/>
    <x v="14"/>
    <n v="2129"/>
    <s v="SUFFOLK"/>
    <n v="25025"/>
    <s v="REHABILITATION HOSPITALS (EXCEPT ALCOHOLISM, DRUG ADDICTION)"/>
    <x v="2"/>
    <x v="640"/>
    <x v="612"/>
    <x v="3"/>
    <x v="4"/>
  </r>
  <r>
    <n v="13701801"/>
    <s v="ENCOMPASS HEALTH REHABILITATION HOSPITAL"/>
    <s v="2 REHABILITATION WAY"/>
    <s v="WOBURN"/>
    <x v="14"/>
    <n v="1801"/>
    <s v="MIDDLESEX"/>
    <n v="25017"/>
    <s v="REHABILITATION HOSPITALS (EXCEPT ALCOHOLISM, DRUG ADDICTION)"/>
    <x v="0"/>
    <x v="641"/>
    <x v="613"/>
    <x v="3"/>
    <x v="4"/>
  </r>
  <r>
    <n v="8102149"/>
    <s v="CHA EVERETT HOSPITAL"/>
    <s v="103 GARLAND STREET"/>
    <s v="EVERETT"/>
    <x v="14"/>
    <n v="2149"/>
    <s v="MIDDLESEX"/>
    <n v="25017"/>
    <s v="GENERAL MEDICAL AND SURGICAL HOSPITALS"/>
    <x v="1"/>
    <x v="642"/>
    <x v="614"/>
    <x v="3"/>
    <x v="0"/>
  </r>
  <r>
    <n v="202176"/>
    <s v="MELROSEWKFLD HEALTHCARE MELROSE-WAKEFIELD HOSPITAL CAMPUS"/>
    <s v="585 LEBANON STREET"/>
    <s v="MELROSE"/>
    <x v="14"/>
    <n v="2176"/>
    <s v="MIDDLESEX"/>
    <n v="25017"/>
    <s v="GENERAL MEDICAL AND SURGICAL HOSPITALS"/>
    <x v="2"/>
    <x v="643"/>
    <x v="615"/>
    <x v="3"/>
    <x v="0"/>
  </r>
  <r>
    <n v="801852"/>
    <s v="LOWELL GENERAL HOSP SAINTS MEDICAL CENTER"/>
    <s v="1 HOSPITAL DRIVE"/>
    <s v="LOWELL"/>
    <x v="14"/>
    <n v="1852"/>
    <s v="MIDDLESEX"/>
    <n v="25017"/>
    <s v="GENERAL MEDICAL AND SURGICAL HOSPITALS"/>
    <x v="2"/>
    <x v="644"/>
    <x v="616"/>
    <x v="3"/>
    <x v="0"/>
  </r>
  <r>
    <n v="12101904"/>
    <s v="BAY RIDGE HOSPITAL BEVERLY"/>
    <s v="60 GRANITE STREET"/>
    <s v="LYNN"/>
    <x v="14"/>
    <n v="1904"/>
    <s v="ESSEX"/>
    <n v="25009"/>
    <s v="PSYCHIATRIC AND SUBSTANCE ABUSE HOSPITALS"/>
    <x v="2"/>
    <x v="645"/>
    <x v="617"/>
    <x v="3"/>
    <x v="1"/>
  </r>
  <r>
    <n v="3401844"/>
    <s v="HOLY FAMILY HOSPITAL AND MEDICAL CENTER"/>
    <s v="70 EAST STREET"/>
    <s v="METHUEN"/>
    <x v="14"/>
    <n v="1844"/>
    <s v="ESSEX"/>
    <n v="25009"/>
    <s v="GENERAL MEDICAL AND SURGICAL HOSPITALS"/>
    <x v="0"/>
    <x v="646"/>
    <x v="618"/>
    <x v="3"/>
    <x v="0"/>
  </r>
  <r>
    <n v="11601830"/>
    <s v="WHITTIER PAVILION"/>
    <s v="76 SUMMER STREET"/>
    <s v="HAVERHILL"/>
    <x v="14"/>
    <n v="1830"/>
    <s v="ESSEX"/>
    <n v="25009"/>
    <s v="PSYCHIATRIC AND SUBSTANCE ABUSE HOSPITALS"/>
    <x v="0"/>
    <x v="647"/>
    <x v="619"/>
    <x v="3"/>
    <x v="1"/>
  </r>
  <r>
    <n v="8201930"/>
    <s v="BEVERLY HOSPITAL ADDISON GILBERT CAMPUS"/>
    <s v="298 WASHINGTON STREET"/>
    <s v="GLOUCESTER"/>
    <x v="14"/>
    <n v="1930"/>
    <s v="ESSEX"/>
    <n v="25009"/>
    <s v="GENERAL MEDICAL AND SURGICAL HOSPITALS"/>
    <x v="2"/>
    <x v="648"/>
    <x v="620"/>
    <x v="3"/>
    <x v="0"/>
  </r>
  <r>
    <n v="9501913"/>
    <s v="AMESBURY HEALTH CENTER"/>
    <s v="24 MORRILL PLACE"/>
    <s v="AMESBURY"/>
    <x v="14"/>
    <n v="1913"/>
    <s v="ESSEX"/>
    <n v="25009"/>
    <s v="GENERAL MEDICAL AND SURGICAL HOSPITALS"/>
    <x v="2"/>
    <x v="649"/>
    <x v="621"/>
    <x v="3"/>
    <x v="0"/>
  </r>
  <r>
    <n v="118212901"/>
    <s v="THE UNIVERSITY OF VERMONT HEALTH NETWORK - CHAMPLAIN VALLEY PHYSICIANS HOSPITAL"/>
    <s v="75 BEEKMAN ST"/>
    <s v="PLATTSBURGH"/>
    <x v="11"/>
    <n v="12901"/>
    <s v="CLINTON"/>
    <n v="36019"/>
    <s v="GENERAL MEDICAL AND SURGICAL HOSPITALS"/>
    <x v="3"/>
    <x v="650"/>
    <x v="622"/>
    <x v="3"/>
    <x v="0"/>
  </r>
  <r>
    <n v="13049093"/>
    <s v="THREE RIVERS HEALTH"/>
    <s v="701 S HEALTH PARKWAY"/>
    <s v="THREE RIVERS"/>
    <x v="6"/>
    <n v="49093"/>
    <s v="ST. JOSEPH"/>
    <n v="26149"/>
    <s v="GENERAL MEDICAL AND SURGICAL HOSPITALS"/>
    <x v="1"/>
    <x v="651"/>
    <x v="623"/>
    <x v="3"/>
    <x v="0"/>
  </r>
  <r>
    <n v="13149091"/>
    <s v="STURGIS HOSPITAL"/>
    <s v="916 MYRTLE AVE"/>
    <s v="STURGIS"/>
    <x v="6"/>
    <n v="49091"/>
    <s v="ST. JOSEPH"/>
    <n v="26149"/>
    <s v="GENERAL MEDICAL AND SURGICAL HOSPITALS"/>
    <x v="2"/>
    <x v="652"/>
    <x v="624"/>
    <x v="3"/>
    <x v="0"/>
  </r>
  <r>
    <n v="14049079"/>
    <s v="BRONSON LAKEVIEW HOSPITAL"/>
    <s v="408 HAZEN STREET"/>
    <s v="PAW PAW"/>
    <x v="6"/>
    <n v="49079"/>
    <s v="VAN BUREN"/>
    <n v="26159"/>
    <s v="GENERAL MEDICAL AND SURGICAL HOSPITALS"/>
    <x v="2"/>
    <x v="653"/>
    <x v="625"/>
    <x v="3"/>
    <x v="0"/>
  </r>
  <r>
    <n v="3349036"/>
    <s v="COMMUNITY HEALTH CENTER OF BRANCH COUNTY"/>
    <s v="274 E CHICAGO ST"/>
    <s v="COLDWATER"/>
    <x v="6"/>
    <n v="49036"/>
    <s v="BRANCH"/>
    <n v="26023"/>
    <s v="GENERAL MEDICAL AND SURGICAL HOSPITALS"/>
    <x v="1"/>
    <x v="654"/>
    <x v="626"/>
    <x v="3"/>
    <x v="0"/>
  </r>
  <r>
    <n v="7749037"/>
    <s v="VA MEDICAL CENTER - BATTLE CREEK"/>
    <s v="5500 ARMSRTONG RD"/>
    <s v="BATTLE CREEK"/>
    <x v="6"/>
    <n v="49037"/>
    <s v="CALHOUN"/>
    <n v="26025"/>
    <s v="GENERAL MEDICAL AND SURGICAL HOSPITALS"/>
    <x v="1"/>
    <x v="655"/>
    <x v="627"/>
    <x v="3"/>
    <x v="7"/>
  </r>
  <r>
    <n v="11749417"/>
    <s v="NORTH OTTAWA COMMUNITY HOSPITAL"/>
    <s v="1309 SHELDON RD"/>
    <s v="GRAND HAVEN"/>
    <x v="6"/>
    <n v="49417"/>
    <s v="OTTAWA"/>
    <n v="26139"/>
    <s v="GENERAL MEDICAL AND SURGICAL HOSPITALS"/>
    <x v="2"/>
    <x v="656"/>
    <x v="628"/>
    <x v="3"/>
    <x v="0"/>
  </r>
  <r>
    <n v="1558746"/>
    <s v="KENMARE COMMUNITY HOSPITAL"/>
    <s v="317 1ST AVENUE"/>
    <s v="KENMARE"/>
    <x v="17"/>
    <n v="58746"/>
    <s v="WARD"/>
    <n v="38101"/>
    <s v="GENERAL MEDICAL AND SURGICAL HOSPITALS"/>
    <x v="1"/>
    <x v="657"/>
    <x v="575"/>
    <x v="1"/>
    <x v="5"/>
  </r>
  <r>
    <n v="1649242"/>
    <s v="HILLSDALE COMMUNITY HEALTH CENTER"/>
    <s v="168 S HOWELL STREET"/>
    <s v="HILLSDALE"/>
    <x v="6"/>
    <n v="49242"/>
    <s v="HILLSDALE"/>
    <n v="26059"/>
    <s v="GENERAL MEDICAL AND SURGICAL HOSPITALS"/>
    <x v="2"/>
    <x v="658"/>
    <x v="629"/>
    <x v="3"/>
    <x v="0"/>
  </r>
  <r>
    <n v="7656101"/>
    <s v="WINDOM AREA HOSPITAL"/>
    <s v="2150 HOSPITAL DRIVE"/>
    <s v="WINDOM"/>
    <x v="18"/>
    <n v="56101"/>
    <s v="COTTONWOOD"/>
    <n v="27033"/>
    <s v="GENERAL MEDICAL AND SURGICAL HOSPITALS"/>
    <x v="1"/>
    <x v="659"/>
    <x v="575"/>
    <x v="1"/>
    <x v="5"/>
  </r>
  <r>
    <n v="5258701"/>
    <s v="TRINITY HOSPITALS"/>
    <s v="1 W BURDICK EXPY"/>
    <s v="MINOT"/>
    <x v="17"/>
    <n v="58701"/>
    <s v="WARD"/>
    <n v="38101"/>
    <s v="GENERAL MEDICAL AND SURGICAL HOSPITALS"/>
    <x v="2"/>
    <x v="660"/>
    <x v="575"/>
    <x v="1"/>
    <x v="0"/>
  </r>
  <r>
    <n v="2558474"/>
    <s v="OAKES COMMUNITY HOSPITAL"/>
    <s v="1200 N 7TH ST"/>
    <s v="OAKES"/>
    <x v="17"/>
    <n v="58474"/>
    <s v="DICKEY"/>
    <n v="38021"/>
    <s v="GENERAL MEDICAL AND SURGICAL HOSPITALS"/>
    <x v="2"/>
    <x v="661"/>
    <x v="575"/>
    <x v="1"/>
    <x v="5"/>
  </r>
  <r>
    <n v="5056031"/>
    <s v="MAYO CLINIC HEALTH SYS FAIRMNT"/>
    <s v="800 MEDICAL CTR DRIVE, PO 800"/>
    <s v="FAIRMONT"/>
    <x v="18"/>
    <n v="56031"/>
    <s v="MARTIN"/>
    <n v="27091"/>
    <s v="GENERAL MEDICAL AND SURGICAL HOSPITALS"/>
    <x v="2"/>
    <x v="662"/>
    <x v="575"/>
    <x v="1"/>
    <x v="0"/>
  </r>
  <r>
    <n v="10856087"/>
    <s v="MAYO CLINIC HEALTH SYSTEM S F"/>
    <s v="625 JACKSON ST N"/>
    <s v="SPRINGFIELD"/>
    <x v="18"/>
    <n v="56087"/>
    <s v="BROWN"/>
    <n v="27015"/>
    <s v="GENERAL MEDICAL AND SURGICAL HOSPITALS"/>
    <x v="2"/>
    <x v="663"/>
    <x v="575"/>
    <x v="1"/>
    <x v="5"/>
  </r>
  <r>
    <n v="4358401"/>
    <s v="JAMESTOWN REGIONAL MEDICAL CENTER"/>
    <s v="2422 20TH ST SW"/>
    <s v="JAMESTOWN"/>
    <x v="17"/>
    <n v="58401"/>
    <s v="STUTSMAN"/>
    <n v="38093"/>
    <s v="GENERAL MEDICAL AND SURGICAL HOSPITALS"/>
    <x v="2"/>
    <x v="664"/>
    <x v="575"/>
    <x v="1"/>
    <x v="5"/>
  </r>
  <r>
    <n v="5058402"/>
    <s v="NORTH DAKOTA STATE HOSPITAL"/>
    <s v="2605 CIRCLE DR"/>
    <s v="JAMESTOWN"/>
    <x v="17"/>
    <n v="58402"/>
    <s v="STUTSMAN"/>
    <n v="38093"/>
    <s v="PSYCHIATRIC AND SUBSTANCE ABUSE HOSPITALS"/>
    <x v="1"/>
    <x v="665"/>
    <x v="575"/>
    <x v="1"/>
    <x v="1"/>
  </r>
  <r>
    <n v="8756241"/>
    <s v="MUNICIPAL HOSP &amp; GRANITE MANOR"/>
    <s v="345 TENTH AVENUE"/>
    <s v="GRANITE FALLS"/>
    <x v="18"/>
    <n v="56241"/>
    <s v="YELLOW MEDICINE"/>
    <n v="27173"/>
    <s v="GENERAL MEDICAL AND SURGICAL HOSPITALS"/>
    <x v="1"/>
    <x v="666"/>
    <x v="575"/>
    <x v="1"/>
    <x v="5"/>
  </r>
  <r>
    <n v="8556265"/>
    <s v="CHIPPEWA CO MONTEVIDEO HOSP"/>
    <s v="824 - 11TH ST N"/>
    <s v="MONTEVIDEO"/>
    <x v="18"/>
    <n v="56265"/>
    <s v="CHIPPEWA"/>
    <n v="27023"/>
    <s v="GENERAL MEDICAL AND SURGICAL HOSPITALS"/>
    <x v="1"/>
    <x v="667"/>
    <x v="575"/>
    <x v="1"/>
    <x v="5"/>
  </r>
  <r>
    <n v="13056208"/>
    <s v="APPLETON MUNICIPAL HOSPITAL"/>
    <s v="30 SOUTH BEHL STREET"/>
    <s v="APPLETON"/>
    <x v="18"/>
    <n v="56208"/>
    <s v="SWIFT"/>
    <n v="27151"/>
    <s v="GENERAL MEDICAL AND SURGICAL HOSPITALS"/>
    <x v="1"/>
    <x v="668"/>
    <x v="575"/>
    <x v="1"/>
    <x v="5"/>
  </r>
  <r>
    <n v="9356085"/>
    <s v="SLEEPY EYE MEDICAL CENTER"/>
    <s v="400 - 4TH AVE NW"/>
    <s v="SLEEPY EYE"/>
    <x v="18"/>
    <n v="56085"/>
    <s v="BROWN"/>
    <n v="27015"/>
    <s v="GENERAL MEDICAL AND SURGICAL HOSPITALS"/>
    <x v="1"/>
    <x v="669"/>
    <x v="575"/>
    <x v="1"/>
    <x v="5"/>
  </r>
  <r>
    <n v="2158054"/>
    <s v="CHI LISBON HEALTH"/>
    <s v="905 MAIN ST"/>
    <s v="LISBON"/>
    <x v="17"/>
    <n v="58054"/>
    <s v="RANSOM"/>
    <n v="38073"/>
    <s v="GENERAL MEDICAL AND SURGICAL HOSPITALS"/>
    <x v="2"/>
    <x v="670"/>
    <x v="575"/>
    <x v="1"/>
    <x v="5"/>
  </r>
  <r>
    <n v="2758421"/>
    <s v="CARRINGTON HEALTH CENTER"/>
    <s v="800 4TH ST N"/>
    <s v="CARRINGTON"/>
    <x v="17"/>
    <n v="58421"/>
    <s v="FOSTER"/>
    <n v="38031"/>
    <s v="GENERAL MEDICAL AND SURGICAL HOSPITALS"/>
    <x v="2"/>
    <x v="671"/>
    <x v="575"/>
    <x v="1"/>
    <x v="5"/>
  </r>
  <r>
    <n v="14456277"/>
    <s v="RENVILLE COUNTY HOSP &amp; CLINICS"/>
    <s v="100 HEALTHY WAY"/>
    <s v="OLIVIA"/>
    <x v="18"/>
    <n v="56277"/>
    <s v="RENVILLE"/>
    <n v="27129"/>
    <s v="GENERAL MEDICAL AND SURGICAL HOSPITALS"/>
    <x v="1"/>
    <x v="672"/>
    <x v="575"/>
    <x v="1"/>
    <x v="5"/>
  </r>
  <r>
    <n v="4256007"/>
    <s v="MAYO CLINIC HEALTH SYS ALBT LE"/>
    <s v="404 WEST FOUNTAIN STREET"/>
    <s v="ALBERT LEA"/>
    <x v="18"/>
    <n v="56007"/>
    <s v="FREEBORN"/>
    <n v="27047"/>
    <s v="GENERAL MEDICAL AND SURGICAL HOSPITALS"/>
    <x v="2"/>
    <x v="673"/>
    <x v="575"/>
    <x v="1"/>
    <x v="0"/>
  </r>
  <r>
    <n v="3358072"/>
    <s v="MERCY HOSPITAL OF VALLEY CITY"/>
    <s v="570 CHAUTAUQUA BLVD"/>
    <s v="VALLEY CITY"/>
    <x v="17"/>
    <n v="58072"/>
    <s v="BARNES"/>
    <n v="38003"/>
    <s v="GENERAL MEDICAL AND SURGICAL HOSPITALS"/>
    <x v="2"/>
    <x v="674"/>
    <x v="575"/>
    <x v="1"/>
    <x v="5"/>
  </r>
  <r>
    <n v="8156215"/>
    <s v="SWIFT COUNTY BENSON HOSPITAL"/>
    <s v="1815 WISCONSIN AVENUE"/>
    <s v="BENSON"/>
    <x v="18"/>
    <n v="56215"/>
    <s v="SWIFT"/>
    <n v="27151"/>
    <s v="GENERAL MEDICAL AND SURGICAL HOSPITALS"/>
    <x v="1"/>
    <x v="675"/>
    <x v="575"/>
    <x v="1"/>
    <x v="5"/>
  </r>
  <r>
    <n v="4158368"/>
    <s v="HEART OF AMERICA MEDICAL CENTER"/>
    <s v="800 S MAIN AVE"/>
    <s v="RUGBY"/>
    <x v="17"/>
    <n v="58368"/>
    <s v="PIERCE"/>
    <n v="38069"/>
    <s v="GENERAL MEDICAL AND SURGICAL HOSPITALS"/>
    <x v="2"/>
    <x v="676"/>
    <x v="575"/>
    <x v="1"/>
    <x v="5"/>
  </r>
  <r>
    <n v="4155912"/>
    <s v="MAYO CLINIC HEALTH SYS AUSTIN"/>
    <s v="1000 FIRST DRIVE NORTHWEST"/>
    <s v="AUSTIN"/>
    <x v="18"/>
    <n v="55912"/>
    <s v="MOWER"/>
    <n v="27099"/>
    <s v="GENERAL MEDICAL AND SURGICAL HOSPITALS"/>
    <x v="2"/>
    <x v="677"/>
    <x v="575"/>
    <x v="1"/>
    <x v="0"/>
  </r>
  <r>
    <n v="7556093"/>
    <s v="MAYO CLINIC HEALTH SYS WASECA"/>
    <s v="501 NORTH STATE STREET"/>
    <s v="WASECA"/>
    <x v="18"/>
    <n v="56093"/>
    <s v="WASECA"/>
    <n v="27161"/>
    <s v="GENERAL MEDICAL AND SURGICAL HOSPITALS"/>
    <x v="2"/>
    <x v="678"/>
    <x v="575"/>
    <x v="1"/>
    <x v="5"/>
  </r>
  <r>
    <n v="11056058"/>
    <s v="RIDGEVIEW LESUEUR MEDICAL CENTER"/>
    <s v="621 SOUTH FOURTH STREET"/>
    <s v="LESUEUR"/>
    <x v="18"/>
    <n v="56058"/>
    <s v="LE SUEUR"/>
    <n v="27079"/>
    <s v="GENERAL MEDICAL AND SURGICAL HOSPITALS"/>
    <x v="2"/>
    <x v="679"/>
    <x v="575"/>
    <x v="1"/>
    <x v="5"/>
  </r>
  <r>
    <n v="1658425"/>
    <s v="COOPERSTOWN MEDICAL CENTER"/>
    <s v="1200 ROBERTS AVE NE"/>
    <s v="COOPERSTOWN"/>
    <x v="17"/>
    <n v="58425"/>
    <s v="GRIGGS"/>
    <n v="38039"/>
    <s v="GENERAL MEDICAL AND SURGICAL HOSPITALS"/>
    <x v="2"/>
    <x v="680"/>
    <x v="575"/>
    <x v="1"/>
    <x v="5"/>
  </r>
  <r>
    <n v="6855060"/>
    <s v="OWATONNA HOSPITAL"/>
    <s v="2250 26TH STREET NORTHWEST"/>
    <s v="OWATONNA"/>
    <x v="18"/>
    <n v="55060"/>
    <s v="STEELE"/>
    <n v="27147"/>
    <s v="GENERAL MEDICAL AND SURGICAL HOSPITALS"/>
    <x v="2"/>
    <x v="681"/>
    <x v="575"/>
    <x v="1"/>
    <x v="0"/>
  </r>
  <r>
    <n v="8056334"/>
    <s v="GLACIAL RIDGE HOSPITAL"/>
    <s v="10 FOURTH AVENUE SOUTHEAST"/>
    <s v="GLENWOOD"/>
    <x v="18"/>
    <n v="56334"/>
    <s v="POPE"/>
    <n v="27121"/>
    <s v="GENERAL MEDICAL AND SURGICAL HOSPITALS"/>
    <x v="1"/>
    <x v="682"/>
    <x v="575"/>
    <x v="1"/>
    <x v="5"/>
  </r>
  <r>
    <n v="4558301"/>
    <s v="MERCY HOSPITAL OF DEVIL'S LAKE"/>
    <s v="1031 7TH ST NE"/>
    <s v="DEVIL'S LAKE"/>
    <x v="17"/>
    <n v="58301"/>
    <s v="RAMSEY"/>
    <n v="38071"/>
    <s v="GENERAL MEDICAL AND SURGICAL HOSPITALS"/>
    <x v="2"/>
    <x v="683"/>
    <x v="575"/>
    <x v="1"/>
    <x v="5"/>
  </r>
  <r>
    <n v="175058103"/>
    <s v="SANFORD MEDICAL CENTER FARGO"/>
    <s v="5225 23RD AVE S"/>
    <s v="FARGO"/>
    <x v="17"/>
    <n v="58103"/>
    <s v="CASS"/>
    <n v="38017"/>
    <s v="GENERAL MEDICAL AND SURGICAL HOSPITALS"/>
    <x v="2"/>
    <x v="684"/>
    <x v="575"/>
    <x v="1"/>
    <x v="0"/>
  </r>
  <r>
    <n v="958104"/>
    <s v="ESSENTIA HEALTH-FARGO"/>
    <s v="3000 32ND AVE SOUTH"/>
    <s v="FARGO"/>
    <x v="17"/>
    <n v="58104"/>
    <s v="CASS"/>
    <n v="38017"/>
    <s v="GENERAL MEDICAL AND SURGICAL HOSPITALS"/>
    <x v="0"/>
    <x v="685"/>
    <x v="575"/>
    <x v="1"/>
    <x v="0"/>
  </r>
  <r>
    <n v="1858254"/>
    <s v="NELSON COUNTY HEALTH SYSTEM"/>
    <s v="200 N MAIN ST"/>
    <s v="MCVILLE"/>
    <x v="17"/>
    <n v="58254"/>
    <s v="NELSON"/>
    <n v="38063"/>
    <s v="GENERAL MEDICAL AND SURGICAL HOSPITALS"/>
    <x v="2"/>
    <x v="686"/>
    <x v="575"/>
    <x v="1"/>
    <x v="5"/>
  </r>
  <r>
    <n v="2656308"/>
    <s v="ALOMERE HEALTH"/>
    <s v="111 17TH AVENUE EAST"/>
    <s v="ALEXANDRIA"/>
    <x v="18"/>
    <n v="56308"/>
    <s v="DOUGLAS"/>
    <n v="27041"/>
    <s v="GENERAL MEDICAL AND SURGICAL HOSPITALS"/>
    <x v="1"/>
    <x v="687"/>
    <x v="575"/>
    <x v="1"/>
    <x v="0"/>
  </r>
  <r>
    <n v="4058324"/>
    <s v="TOWNER COUNTY MEDICAL CENTER"/>
    <s v="HWY 281 N"/>
    <s v="CANDO"/>
    <x v="17"/>
    <n v="58324"/>
    <s v="TOWNER"/>
    <n v="38095"/>
    <s v="GENERAL MEDICAL AND SURGICAL HOSPITALS"/>
    <x v="2"/>
    <x v="688"/>
    <x v="575"/>
    <x v="1"/>
    <x v="5"/>
  </r>
  <r>
    <n v="187249016"/>
    <s v="FIELDSTONE CENTER"/>
    <s v="165 N. WASHINGTON AVE."/>
    <s v="BATTLE CREEK"/>
    <x v="6"/>
    <n v="49016"/>
    <s v="CALHOUN"/>
    <n v="26025"/>
    <s v="PSYCHIATRIC AND SUBSTANCE ABUSE HOSPITALS"/>
    <x v="0"/>
    <x v="689"/>
    <x v="630"/>
    <x v="3"/>
    <x v="1"/>
  </r>
  <r>
    <n v="175158122"/>
    <s v="SANFORD TRANSPLANT CENTER"/>
    <s v="736 BROADWAY"/>
    <s v="FARGO"/>
    <x v="17"/>
    <n v="58122"/>
    <s v="CASS"/>
    <n v="38017"/>
    <s v="GENERAL MEDICAL AND SURGICAL HOSPITALS"/>
    <x v="2"/>
    <x v="690"/>
    <x v="575"/>
    <x v="1"/>
    <x v="0"/>
  </r>
  <r>
    <n v="358122"/>
    <s v="SANFORD MEDICAL CENTER FARGO"/>
    <s v="801 BROADWAY NORTH"/>
    <s v="FARGO"/>
    <x v="17"/>
    <n v="58122"/>
    <s v="CASS"/>
    <n v="38017"/>
    <s v="GENERAL MEDICAL AND SURGICAL HOSPITALS"/>
    <x v="2"/>
    <x v="691"/>
    <x v="575"/>
    <x v="1"/>
    <x v="0"/>
  </r>
  <r>
    <n v="2658367"/>
    <s v="PRESENTATION MEDICAL CENTER"/>
    <s v="213 SECOND AVE NE"/>
    <s v="ROLLA"/>
    <x v="17"/>
    <n v="58367"/>
    <s v="ROLETTE"/>
    <n v="38079"/>
    <s v="GENERAL MEDICAL AND SURGICAL HOSPITALS"/>
    <x v="2"/>
    <x v="692"/>
    <x v="575"/>
    <x v="1"/>
    <x v="5"/>
  </r>
  <r>
    <n v="17853821"/>
    <s v="CROSSING RIVERS HEALTH MEDICAL CENTER"/>
    <s v="37868 US HWY 18"/>
    <s v="PRAIRIE DU CHIEN"/>
    <x v="19"/>
    <n v="53821"/>
    <s v="CRAWFORD"/>
    <n v="55023"/>
    <s v="GENERAL MEDICAL AND SURGICAL HOSPITALS"/>
    <x v="2"/>
    <x v="693"/>
    <x v="575"/>
    <x v="1"/>
    <x v="5"/>
  </r>
  <r>
    <n v="4153813"/>
    <s v="GRANT REG HLTH CTR"/>
    <s v="507 S MONROE ST"/>
    <s v="LANCASTER"/>
    <x v="19"/>
    <n v="53813"/>
    <s v="GRANT"/>
    <n v="55043"/>
    <s v="GENERAL MEDICAL AND SURGICAL HOSPITALS"/>
    <x v="2"/>
    <x v="694"/>
    <x v="575"/>
    <x v="1"/>
    <x v="0"/>
  </r>
  <r>
    <n v="1958257"/>
    <s v="SANFORD MAYVILLE"/>
    <s v="42 6TH AVENUE SE"/>
    <s v="MAYVILLE"/>
    <x v="17"/>
    <n v="58257"/>
    <s v="TRAILL"/>
    <n v="38097"/>
    <s v="GENERAL MEDICAL AND SURGICAL HOSPITALS"/>
    <x v="2"/>
    <x v="695"/>
    <x v="575"/>
    <x v="1"/>
    <x v="5"/>
  </r>
  <r>
    <n v="12356307"/>
    <s v="ALBANY AREA HOSPITAL &amp; MED CTR"/>
    <s v="300 THIRD AVENUE"/>
    <s v="ALBANY"/>
    <x v="18"/>
    <n v="56307"/>
    <s v="STEARNS"/>
    <n v="27145"/>
    <s v="GENERAL MEDICAL AND SURGICAL HOSPITALS"/>
    <x v="2"/>
    <x v="696"/>
    <x v="575"/>
    <x v="1"/>
    <x v="0"/>
  </r>
  <r>
    <n v="14155009"/>
    <s v="MAYO CLINIC HEALTH SYS CF"/>
    <s v="32021 COUNTY 24 BOULEVARD"/>
    <s v="CANNON FALLS"/>
    <x v="18"/>
    <n v="55009"/>
    <s v="GOODHUE"/>
    <n v="27049"/>
    <s v="GENERAL MEDICAL AND SURGICAL HOSPITALS"/>
    <x v="2"/>
    <x v="697"/>
    <x v="575"/>
    <x v="1"/>
    <x v="5"/>
  </r>
  <r>
    <n v="4453818"/>
    <s v="SOUTHWEST HEALTH CENTER INC"/>
    <s v="1400 EAST SIDE RD"/>
    <s v="PLATTEVILLE"/>
    <x v="19"/>
    <n v="53818"/>
    <s v="GRANT"/>
    <n v="55043"/>
    <s v="GENERAL MEDICAL AND SURGICAL HOSPITALS"/>
    <x v="2"/>
    <x v="698"/>
    <x v="575"/>
    <x v="1"/>
    <x v="0"/>
  </r>
  <r>
    <n v="11155009"/>
    <s v="MAYO CLINIC HEALTH SYS CF"/>
    <s v="1116 WEST MILL STREET"/>
    <s v="CANNON FALLS"/>
    <x v="18"/>
    <n v="55009"/>
    <s v="GOODHUE"/>
    <n v="27049"/>
    <s v="GENERAL MEDICAL AND SURGICAL HOSPITALS"/>
    <x v="1"/>
    <x v="699"/>
    <x v="575"/>
    <x v="1"/>
    <x v="5"/>
  </r>
  <r>
    <n v="4253818"/>
    <s v="SOUTHWEST HEALTH CARE GEROPSYCH UNIT"/>
    <s v="1185 NORTH ELM STREET"/>
    <s v="PLATTEVILLE"/>
    <x v="19"/>
    <n v="53818"/>
    <s v="GRANT"/>
    <n v="55043"/>
    <s v="PSYCHIATRIC AND SUBSTANCE ABUSE HOSPITALS"/>
    <x v="2"/>
    <x v="700"/>
    <x v="575"/>
    <x v="1"/>
    <x v="1"/>
  </r>
  <r>
    <n v="3858045"/>
    <s v="SANFORD HILLSBORO MEDICAL CENTER - CAH"/>
    <s v="12 THIRD STREET SOUTH EAST"/>
    <s v="HILLSBORO"/>
    <x v="17"/>
    <n v="58045"/>
    <s v="TRAILL"/>
    <n v="38097"/>
    <s v="GENERAL MEDICAL AND SURGICAL HOSPITALS"/>
    <x v="2"/>
    <x v="701"/>
    <x v="575"/>
    <x v="1"/>
    <x v="5"/>
  </r>
  <r>
    <n v="7956347"/>
    <s v="CENTRACARE HEALTH SYSTEM-LONG"/>
    <s v="50 CENTER CARE DRIVE"/>
    <s v="LONG PRAIRIE"/>
    <x v="18"/>
    <n v="56347"/>
    <s v="TODD"/>
    <n v="27153"/>
    <s v="GENERAL MEDICAL AND SURGICAL HOSPITALS"/>
    <x v="2"/>
    <x v="702"/>
    <x v="575"/>
    <x v="1"/>
    <x v="5"/>
  </r>
  <r>
    <n v="3555422"/>
    <s v="REGENCY HOSPITAL OF MPLS LLC"/>
    <s v="1300 HIDDEN LAKES PARKWAY"/>
    <s v="GOLDEN VALLEY"/>
    <x v="18"/>
    <n v="55422"/>
    <s v="HENNEPIN"/>
    <n v="27053"/>
    <s v="GENERAL MEDICAL AND SURGICAL HOSPITALS"/>
    <x v="1"/>
    <x v="703"/>
    <x v="575"/>
    <x v="1"/>
    <x v="0"/>
  </r>
  <r>
    <n v="5553530"/>
    <s v="MEMORIAL HSPTL LAFAYETTE CTY"/>
    <s v="800 CLAY ST, PO BOX 70"/>
    <s v="DARLINGTON"/>
    <x v="19"/>
    <n v="53530"/>
    <s v="LAFAYETTE"/>
    <n v="55065"/>
    <s v="GENERAL MEDICAL AND SURGICAL HOSPITALS"/>
    <x v="1"/>
    <x v="704"/>
    <x v="575"/>
    <x v="1"/>
    <x v="0"/>
  </r>
  <r>
    <n v="151753805"/>
    <s v="GUNDERSEN BOSCOBEL AREA HOSPITAL AND CLINICS"/>
    <s v="205 PARKER ST"/>
    <s v="BOSCOBEL"/>
    <x v="19"/>
    <n v="53805"/>
    <s v="GRANT"/>
    <n v="55043"/>
    <s v="GENERAL MEDICAL AND SURGICAL HOSPITALS"/>
    <x v="2"/>
    <x v="705"/>
    <x v="575"/>
    <x v="1"/>
    <x v="5"/>
  </r>
  <r>
    <n v="58"/>
    <s v="UNIVERSITY OF MINNESOTA MEDICAL CENTER-FAIRVIEW-EAST BANK-ER"/>
    <s v="500 HARVARD ST SE"/>
    <s v="MINNEAPOLIS"/>
    <x v="18"/>
    <n v="55455"/>
    <s v="HENNEPIN"/>
    <n v="27053"/>
    <s v="GENERAL MEDICAL AND SURGICAL HOSPITALS"/>
    <x v="3"/>
    <x v="706"/>
    <x v="575"/>
    <x v="1"/>
    <x v="0"/>
  </r>
  <r>
    <n v="7055414"/>
    <s v="SHRINERS HOSPITAL FOR CHILDREN"/>
    <s v="2025 EAST RIVER PARKWAY"/>
    <s v="MINNEAPOLIS"/>
    <x v="18"/>
    <n v="55414"/>
    <s v="HENNEPIN"/>
    <n v="27053"/>
    <s v="GENERAL MEDICAL AND SURGICAL HOSPITALS"/>
    <x v="2"/>
    <x v="707"/>
    <x v="575"/>
    <x v="1"/>
    <x v="2"/>
  </r>
  <r>
    <n v="3756501"/>
    <s v="ESSENTIA HLTH ST MARYS DETROIT"/>
    <s v="1027 WASHINGTON AVENUE"/>
    <s v="DETROIT LAKES"/>
    <x v="18"/>
    <n v="56501"/>
    <s v="BECKER"/>
    <n v="27005"/>
    <s v="GENERAL MEDICAL AND SURGICAL HOSPITALS"/>
    <x v="2"/>
    <x v="708"/>
    <x v="575"/>
    <x v="1"/>
    <x v="0"/>
  </r>
  <r>
    <n v="655102"/>
    <s v="UNITED HOSPITAL"/>
    <s v="333 NORTH SMITH AVENUE"/>
    <s v="ST PAUL"/>
    <x v="18"/>
    <n v="55102"/>
    <s v="RAMSEY"/>
    <n v="27123"/>
    <s v="GENERAL MEDICAL AND SURGICAL HOSPITALS"/>
    <x v="2"/>
    <x v="709"/>
    <x v="575"/>
    <x v="1"/>
    <x v="0"/>
  </r>
  <r>
    <n v="1955103"/>
    <s v="HEALTHEAST BETHESDA HOSPITAL"/>
    <s v="559 CAPITOL BOULEVARD"/>
    <s v="ST PAUL"/>
    <x v="18"/>
    <n v="55103"/>
    <s v="RAMSEY"/>
    <n v="27123"/>
    <s v="GENERAL MEDICAL AND SURGICAL HOSPITALS"/>
    <x v="2"/>
    <x v="710"/>
    <x v="575"/>
    <x v="1"/>
    <x v="0"/>
  </r>
  <r>
    <n v="955101"/>
    <s v="REGIONS HOSPITAL"/>
    <s v="640 JACKSON STREET"/>
    <s v="ST PAUL"/>
    <x v="18"/>
    <n v="55101"/>
    <s v="RAMSEY"/>
    <n v="27123"/>
    <s v="GENERAL MEDICAL AND SURGICAL HOSPITALS"/>
    <x v="2"/>
    <x v="711"/>
    <x v="575"/>
    <x v="1"/>
    <x v="0"/>
  </r>
  <r>
    <n v="1555432"/>
    <s v="MERCY HOSPITAL – UNITY CAMPUS"/>
    <s v="550 OSBORNE RD"/>
    <s v="FRIDLEY"/>
    <x v="18"/>
    <n v="55432"/>
    <s v="ANOKA"/>
    <n v="27003"/>
    <s v="GENERAL MEDICAL AND SURGICAL HOSPITALS"/>
    <x v="2"/>
    <x v="712"/>
    <x v="575"/>
    <x v="1"/>
    <x v="0"/>
  </r>
  <r>
    <n v="3955125"/>
    <s v="HEALTHEAST WOODWINDS HOSPITAL"/>
    <s v="1925 WOODWINDS DRIVE"/>
    <s v="WOODBURY"/>
    <x v="18"/>
    <n v="55125"/>
    <s v="WASHINGTON"/>
    <n v="27163"/>
    <s v="GENERAL MEDICAL AND SURGICAL HOSPITALS"/>
    <x v="2"/>
    <x v="713"/>
    <x v="575"/>
    <x v="1"/>
    <x v="0"/>
  </r>
  <r>
    <n v="2055109"/>
    <s v="HEALTHEAST ST JOHNS HOSPITAL"/>
    <s v="1575 BEAM AVENUE"/>
    <s v="ST PAUL"/>
    <x v="18"/>
    <n v="55109"/>
    <s v="RAMSEY"/>
    <n v="27123"/>
    <s v="GENERAL MEDICAL AND SURGICAL HOSPITALS"/>
    <x v="2"/>
    <x v="714"/>
    <x v="575"/>
    <x v="1"/>
    <x v="0"/>
  </r>
  <r>
    <n v="4653533"/>
    <s v="UPLAND HILLS HLTH"/>
    <s v="800 COMPASSION WAY"/>
    <s v="DODGEVILLE"/>
    <x v="19"/>
    <n v="53533"/>
    <s v="IOWA"/>
    <n v="55049"/>
    <s v="GENERAL MEDICAL AND SURGICAL HOSPITALS"/>
    <x v="2"/>
    <x v="715"/>
    <x v="575"/>
    <x v="1"/>
    <x v="0"/>
  </r>
  <r>
    <n v="4553566"/>
    <s v="THE MONROE CLINIC"/>
    <s v="2005 5TH STREET"/>
    <s v="MONROE"/>
    <x v="19"/>
    <n v="53566"/>
    <s v="GREEN"/>
    <n v="55045"/>
    <s v="GENERAL MEDICAL AND SURGICAL HOSPITALS"/>
    <x v="2"/>
    <x v="716"/>
    <x v="575"/>
    <x v="1"/>
    <x v="0"/>
  </r>
  <r>
    <n v="5354601"/>
    <s v="GUNDERSEN LUTH MED CTR"/>
    <s v="1910 SOUTH AVE"/>
    <s v="LA CROSSE"/>
    <x v="19"/>
    <n v="54601"/>
    <s v="LA CROSSE"/>
    <n v="55063"/>
    <s v="GENERAL MEDICAL AND SURGICAL HOSPITALS"/>
    <x v="2"/>
    <x v="717"/>
    <x v="575"/>
    <x v="1"/>
    <x v="0"/>
  </r>
  <r>
    <n v="5454601"/>
    <s v="MAYO CLINIC HLTH SYSTEM- FRANCISCAN MED CTR"/>
    <s v="700 WEST AVENUE SOUTH"/>
    <s v="LA CROSSE"/>
    <x v="19"/>
    <n v="54601"/>
    <s v="LA CROSSE"/>
    <n v="55063"/>
    <s v="GENERAL MEDICAL AND SURGICAL HOSPITALS"/>
    <x v="2"/>
    <x v="718"/>
    <x v="575"/>
    <x v="1"/>
    <x v="0"/>
  </r>
  <r>
    <n v="13154665"/>
    <s v="VERNON MEM HSPTL"/>
    <s v="507 SOUTH MAIN ST"/>
    <s v="VIROQUA"/>
    <x v="19"/>
    <n v="54665"/>
    <s v="VERNON"/>
    <n v="55123"/>
    <s v="GENERAL MEDICAL AND SURGICAL HOSPITALS"/>
    <x v="2"/>
    <x v="719"/>
    <x v="575"/>
    <x v="1"/>
    <x v="0"/>
  </r>
  <r>
    <n v="3258249"/>
    <s v="CAVALIER COUNTY MEMORIAL HOSPITAL ASSOCIATION"/>
    <s v="909 2ND ST"/>
    <s v="LANGDON"/>
    <x v="17"/>
    <n v="58249"/>
    <s v="CAVALIER"/>
    <n v="38019"/>
    <s v="GENERAL MEDICAL AND SURGICAL HOSPITALS"/>
    <x v="2"/>
    <x v="720"/>
    <x v="575"/>
    <x v="1"/>
    <x v="5"/>
  </r>
  <r>
    <n v="4958206"/>
    <s v="ALTRU REHABILITATION CENTER"/>
    <s v="1300 S COLUMBIA RD"/>
    <s v="GRAND FORKS"/>
    <x v="17"/>
    <n v="58206"/>
    <s v="GRAND FORKS"/>
    <n v="38035"/>
    <s v="REHABILITATION HOSPITALS (EXCEPT ALCOHOLISM, DRUG ADDICTION)"/>
    <x v="2"/>
    <x v="721"/>
    <x v="575"/>
    <x v="1"/>
    <x v="4"/>
  </r>
  <r>
    <n v="558201"/>
    <s v="ALTRU HOSPITAL"/>
    <s v="1200 S COLUMBIA RD"/>
    <s v="GRAND FORKS"/>
    <x v="17"/>
    <n v="58201"/>
    <s v="GRAND FORKS"/>
    <n v="38035"/>
    <s v="GENERAL MEDICAL AND SURGICAL HOSPITALS"/>
    <x v="2"/>
    <x v="722"/>
    <x v="575"/>
    <x v="1"/>
    <x v="0"/>
  </r>
  <r>
    <n v="9954022"/>
    <s v="RIVER FALLS AREA HSPTL"/>
    <s v="1629 E DIVISION ST"/>
    <s v="RIVER FALLS"/>
    <x v="19"/>
    <n v="54022"/>
    <s v="ST. CROIX"/>
    <n v="55109"/>
    <s v="GENERAL MEDICAL AND SURGICAL HOSPITALS"/>
    <x v="2"/>
    <x v="723"/>
    <x v="575"/>
    <x v="1"/>
    <x v="0"/>
  </r>
  <r>
    <n v="3558270"/>
    <s v="FIRST CARE HEALTH CENTER"/>
    <s v="115 VIVIAN ST"/>
    <s v="PARK RIVER"/>
    <x v="17"/>
    <n v="58270"/>
    <s v="WALSH"/>
    <n v="38099"/>
    <s v="GENERAL MEDICAL AND SURGICAL HOSPITALS"/>
    <x v="2"/>
    <x v="724"/>
    <x v="575"/>
    <x v="1"/>
    <x v="5"/>
  </r>
  <r>
    <n v="11754016"/>
    <s v="HUDSON HOSPITAL"/>
    <s v="405 STAGELINE ROAD"/>
    <s v="HUDSON"/>
    <x v="19"/>
    <n v="54016"/>
    <s v="ST. CROIX"/>
    <n v="55109"/>
    <s v="GENERAL MEDICAL AND SURGICAL HOSPITALS"/>
    <x v="2"/>
    <x v="725"/>
    <x v="575"/>
    <x v="1"/>
    <x v="0"/>
  </r>
  <r>
    <n v="11053581"/>
    <s v="RICHLAND HSPTL"/>
    <s v="333 E SECOND ST"/>
    <s v="RICHLAND CENTER"/>
    <x v="19"/>
    <n v="53581"/>
    <s v="RICHLAND"/>
    <n v="55103"/>
    <s v="GENERAL MEDICAL AND SURGICAL HOSPITALS"/>
    <x v="2"/>
    <x v="726"/>
    <x v="575"/>
    <x v="1"/>
    <x v="0"/>
  </r>
  <r>
    <n v="172254002"/>
    <s v="WESTERN WISCONSIN HEALTH"/>
    <s v="1100 BERGSLIEN ST"/>
    <s v="BALDIWN"/>
    <x v="19"/>
    <n v="54002"/>
    <s v="SAINT CROIX"/>
    <n v="55109"/>
    <s v="GENERAL MEDICAL AND SURGICAL HOSPITALS"/>
    <x v="2"/>
    <x v="727"/>
    <x v="575"/>
    <x v="1"/>
    <x v="5"/>
  </r>
  <r>
    <n v="2958237"/>
    <s v="UNITY MEDICAL CENTER"/>
    <s v="164 W 13TH STREET"/>
    <s v="GRAFTON"/>
    <x v="17"/>
    <n v="58237"/>
    <s v="WALSH"/>
    <n v="38099"/>
    <s v="GENERAL MEDICAL AND SURGICAL HOSPITALS"/>
    <x v="2"/>
    <x v="728"/>
    <x v="575"/>
    <x v="1"/>
    <x v="5"/>
  </r>
  <r>
    <n v="11654002"/>
    <s v="BALDWIN AREA MED CTR"/>
    <s v="730 10TH AVE"/>
    <s v="BALDWIN"/>
    <x v="19"/>
    <n v="54002"/>
    <s v="ST. CROIX"/>
    <n v="55109"/>
    <s v="GENERAL MEDICAL AND SURGICAL HOSPITALS"/>
    <x v="2"/>
    <x v="729"/>
    <x v="575"/>
    <x v="1"/>
    <x v="0"/>
  </r>
  <r>
    <n v="11153511"/>
    <s v="BELOIT HEALTH SYSTEM"/>
    <s v="1969 W HART RD"/>
    <s v="BELOIT"/>
    <x v="19"/>
    <n v="53511"/>
    <s v="ROCK"/>
    <n v="55105"/>
    <s v="GENERAL MEDICAL AND SURGICAL HOSPITALS"/>
    <x v="2"/>
    <x v="730"/>
    <x v="575"/>
    <x v="1"/>
    <x v="0"/>
  </r>
  <r>
    <n v="11854017"/>
    <s v="WESTFIELDS HOSPITAL"/>
    <s v="535 HOSPITAL RD"/>
    <s v="NEW RICHMOND"/>
    <x v="19"/>
    <n v="54017"/>
    <s v="ST. CROIX"/>
    <n v="55109"/>
    <s v="GENERAL MEDICAL AND SURGICAL HOSPITALS"/>
    <x v="2"/>
    <x v="731"/>
    <x v="575"/>
    <x v="1"/>
    <x v="0"/>
  </r>
  <r>
    <n v="150754656"/>
    <s v="MAYO CLINIC HLTH SYSTM FRANCISCAN HLTHCARE SPARTA"/>
    <s v="310 W MAIN ST"/>
    <s v="SPARTA"/>
    <x v="19"/>
    <n v="54656"/>
    <s v="MONROE"/>
    <n v="55081"/>
    <s v="GENERAL MEDICAL AND SURGICAL HOSPITALS"/>
    <x v="2"/>
    <x v="732"/>
    <x v="575"/>
    <x v="1"/>
    <x v="5"/>
  </r>
  <r>
    <n v="1253719"/>
    <s v="UNITYPOINT HEALTH-MERITER CHILD AND ADOLESCENT PSYCH HOSPITAL"/>
    <s v="8001 RAYMOND RD"/>
    <s v="MADISON"/>
    <x v="19"/>
    <n v="53719"/>
    <s v="DANE"/>
    <n v="55025"/>
    <s v="PSYCHIATRIC AND SUBSTANCE ABUSE HOSPITALS"/>
    <x v="2"/>
    <x v="733"/>
    <x v="575"/>
    <x v="1"/>
    <x v="1"/>
  </r>
  <r>
    <n v="151854020"/>
    <s v="LADD MEMORIAL HOSPITAL"/>
    <s v="2600 65TH AVENUE"/>
    <s v="OSCEOLA"/>
    <x v="19"/>
    <n v="54020"/>
    <s v="POLK"/>
    <n v="55095"/>
    <s v="GENERAL MEDICAL AND SURGICAL HOSPITALS"/>
    <x v="2"/>
    <x v="734"/>
    <x v="575"/>
    <x v="1"/>
    <x v="5"/>
  </r>
  <r>
    <n v="11353548"/>
    <s v="MERCY HLTH SYS CORP"/>
    <s v="1000 MINERAL POINT AVE"/>
    <s v="JANESVILLE"/>
    <x v="19"/>
    <n v="53548"/>
    <s v="ROCK"/>
    <n v="55105"/>
    <s v="GENERAL MEDICAL AND SURGICAL HOSPITALS"/>
    <x v="2"/>
    <x v="735"/>
    <x v="575"/>
    <x v="1"/>
    <x v="0"/>
  </r>
  <r>
    <n v="12954634"/>
    <s v="GUNDERSEN ST JOSEPHS HLTH SVCS"/>
    <s v="400 WATER AVE"/>
    <s v="HILLSBORO"/>
    <x v="19"/>
    <n v="54634"/>
    <s v="VERNON"/>
    <n v="55123"/>
    <s v="GENERAL MEDICAL AND SURGICAL HOSPITALS"/>
    <x v="2"/>
    <x v="736"/>
    <x v="575"/>
    <x v="1"/>
    <x v="0"/>
  </r>
  <r>
    <n v="12754773"/>
    <s v="GUNDERSEN TRI COUNTY MEM HSPTL"/>
    <s v="18601 LINCOLN ST PO BOX 65"/>
    <s v="WHITEHALL"/>
    <x v="19"/>
    <n v="54773"/>
    <s v="TREMPEALEAU"/>
    <n v="55121"/>
    <s v="GENERAL MEDICAL AND SURGICAL HOSPITALS"/>
    <x v="2"/>
    <x v="737"/>
    <x v="575"/>
    <x v="1"/>
    <x v="0"/>
  </r>
  <r>
    <n v="11453546"/>
    <s v="SSM HEALTH ST MARYS JANESVILLE HOSPITAL"/>
    <s v="3400 EAST RACINE STREET"/>
    <s v="JANESVILLE"/>
    <x v="19"/>
    <n v="53546"/>
    <s v="ROCK"/>
    <n v="55105"/>
    <s v="GENERAL MEDICAL AND SURGICAL HOSPITALS"/>
    <x v="2"/>
    <x v="738"/>
    <x v="575"/>
    <x v="1"/>
    <x v="0"/>
  </r>
  <r>
    <n v="152453578"/>
    <s v="SAUK PRAIRIE HOSPITAL"/>
    <s v="260 26TH STREET"/>
    <s v="PRAIRIE DU SAC"/>
    <x v="19"/>
    <n v="53578"/>
    <s v="SAUK"/>
    <n v="55111"/>
    <s v="GENERAL MEDICAL AND SURGICAL HOSPITALS"/>
    <x v="2"/>
    <x v="739"/>
    <x v="575"/>
    <x v="1"/>
    <x v="0"/>
  </r>
  <r>
    <n v="14256762"/>
    <s v="NORTH VALLEY HEALTH CENTER"/>
    <s v="300 WEST GOOD SAMARITAN DRIVE"/>
    <s v="WARREN"/>
    <x v="18"/>
    <n v="56762"/>
    <s v="MARSHALL"/>
    <n v="27089"/>
    <s v="GENERAL MEDICAL AND SURGICAL HOSPITALS"/>
    <x v="2"/>
    <x v="740"/>
    <x v="575"/>
    <x v="1"/>
    <x v="5"/>
  </r>
  <r>
    <n v="11256762"/>
    <s v="NORTH VALLEY HEALTH CENTER"/>
    <s v="109 SOUTH MINNESOTA STREET"/>
    <s v="WARREN"/>
    <x v="18"/>
    <n v="56762"/>
    <s v="MARSHALL"/>
    <n v="27089"/>
    <s v="GENERAL MEDICAL AND SURGICAL HOSPITALS"/>
    <x v="2"/>
    <x v="741"/>
    <x v="575"/>
    <x v="1"/>
    <x v="5"/>
  </r>
  <r>
    <n v="12253578"/>
    <s v="SAUK PRAIRIE MEM HSPTL"/>
    <s v="80 FIRST ST"/>
    <s v="PRAIRIE DU SAC"/>
    <x v="19"/>
    <n v="53578"/>
    <s v="SAUK"/>
    <n v="55111"/>
    <s v="GENERAL MEDICAL AND SURGICAL HOSPITALS"/>
    <x v="2"/>
    <x v="742"/>
    <x v="575"/>
    <x v="1"/>
    <x v="0"/>
  </r>
  <r>
    <n v="16653705"/>
    <s v="WILLIAM S. MIDDLETON MEMORIAL VETERANS HOSPITAL"/>
    <s v="2500 OVERLOOK TERRACE"/>
    <s v="MADISON"/>
    <x v="19"/>
    <n v="53705"/>
    <s v="DANE"/>
    <n v="55025"/>
    <s v="GENERAL MEDICAL AND SURGICAL HOSPITALS"/>
    <x v="1"/>
    <x v="743"/>
    <x v="575"/>
    <x v="1"/>
    <x v="0"/>
  </r>
  <r>
    <n v="3353792"/>
    <s v="UNIVERSITY OF WI HOSPITALS &amp; CLINICS AUTHORITY"/>
    <s v="600 HIGHLAND AVENUE"/>
    <s v="MADISON"/>
    <x v="19"/>
    <n v="53792"/>
    <s v="DANE"/>
    <n v="55025"/>
    <s v="GENERAL MEDICAL AND SURGICAL HOSPITALS"/>
    <x v="3"/>
    <x v="744"/>
    <x v="575"/>
    <x v="1"/>
    <x v="0"/>
  </r>
  <r>
    <n v="1553715"/>
    <s v="ST MARYS HOSPITAL MADISON"/>
    <s v="700 SOUTH PARK ST"/>
    <s v="MADISON"/>
    <x v="19"/>
    <n v="53715"/>
    <s v="DANE"/>
    <n v="55025"/>
    <s v="GENERAL MEDICAL AND SURGICAL HOSPITALS"/>
    <x v="2"/>
    <x v="745"/>
    <x v="575"/>
    <x v="1"/>
    <x v="0"/>
  </r>
  <r>
    <n v="3453589"/>
    <s v="STOUGHTON HOSPITAL"/>
    <s v="900 RIDGE ST"/>
    <s v="STOUGHTON"/>
    <x v="19"/>
    <n v="53589"/>
    <s v="DANE"/>
    <n v="55025"/>
    <s v="GENERAL MEDICAL AND SURGICAL HOSPITALS"/>
    <x v="2"/>
    <x v="746"/>
    <x v="575"/>
    <x v="1"/>
    <x v="0"/>
  </r>
  <r>
    <n v="1353715"/>
    <s v="UNITYPOINT HEALTH MERITER"/>
    <s v="202 S PARK ST"/>
    <s v="MADISON"/>
    <x v="19"/>
    <n v="53715"/>
    <s v="DANE"/>
    <n v="55025"/>
    <s v="GENERAL MEDICAL AND SURGICAL HOSPITALS"/>
    <x v="2"/>
    <x v="747"/>
    <x v="575"/>
    <x v="1"/>
    <x v="0"/>
  </r>
  <r>
    <n v="1453715"/>
    <s v="SELECT SPECIALTY HOSPITAL MADISON"/>
    <s v="801 BRAXTON PLACE"/>
    <s v="MADISON"/>
    <x v="19"/>
    <n v="53715"/>
    <s v="DANE"/>
    <n v="55025"/>
    <s v="SPECIALTY (EXCEPT PSYCHIATRIC AND SUBSTANCE ABUSE) HOSPITALS"/>
    <x v="2"/>
    <x v="748"/>
    <x v="575"/>
    <x v="1"/>
    <x v="3"/>
  </r>
  <r>
    <n v="6554751"/>
    <s v="MAYO CLINIC HEALTH SYSTEM - RED CEDAR INC"/>
    <s v="2321 STOUT RD"/>
    <s v="MENOMONIE"/>
    <x v="19"/>
    <n v="54751"/>
    <s v="DUNN"/>
    <n v="55033"/>
    <s v="GENERAL MEDICAL AND SURGICAL HOSPITALS"/>
    <x v="2"/>
    <x v="749"/>
    <x v="575"/>
    <x v="1"/>
    <x v="0"/>
  </r>
  <r>
    <n v="10454024"/>
    <s v="ST CROIX REG MED CTR"/>
    <s v="235 STATE STREET"/>
    <s v="SAINT CROIX FALLS"/>
    <x v="19"/>
    <n v="54024"/>
    <s v="POLK"/>
    <n v="55095"/>
    <s v="GENERAL MEDICAL AND SURGICAL HOSPITALS"/>
    <x v="2"/>
    <x v="750"/>
    <x v="575"/>
    <x v="1"/>
    <x v="0"/>
  </r>
  <r>
    <n v="749016"/>
    <s v="SELECT SPECIALTY HOSPITAL - BATTLE CREEK"/>
    <s v="300 NORTH AVENUE, 6TH FLOOR"/>
    <s v="BATTLE CREEK"/>
    <x v="6"/>
    <n v="49016"/>
    <s v="CALHOUN"/>
    <n v="26025"/>
    <s v="SPECIALTY (EXCEPT PSYCHIATRIC AND SUBSTANCE ABUSE) HOSPITALS"/>
    <x v="0"/>
    <x v="751"/>
    <x v="631"/>
    <x v="3"/>
    <x v="3"/>
  </r>
  <r>
    <n v="549017"/>
    <s v="BRONSON BATTLE CREEK HOSPITAL"/>
    <s v="300 NORTH AVENUE"/>
    <s v="BATTLE CREEK"/>
    <x v="6"/>
    <n v="49017"/>
    <s v="CALHOUN"/>
    <n v="26025"/>
    <s v="GENERAL MEDICAL AND SURGICAL HOSPITALS"/>
    <x v="2"/>
    <x v="752"/>
    <x v="632"/>
    <x v="3"/>
    <x v="0"/>
  </r>
  <r>
    <n v="9249442"/>
    <s v="SELECT SPECIALTY HOSPITAL - MUSKEGON"/>
    <s v="1700 CLINTON STREET, 2 AND 3 S FLOORS"/>
    <s v="MUSKEGON"/>
    <x v="6"/>
    <n v="49442"/>
    <s v="MUSKEGON"/>
    <n v="26121"/>
    <s v="SPECIALTY (EXCEPT PSYCHIATRIC AND SUBSTANCE ABUSE) HOSPITALS"/>
    <x v="0"/>
    <x v="753"/>
    <x v="633"/>
    <x v="3"/>
    <x v="3"/>
  </r>
  <r>
    <n v="9049444"/>
    <s v="MERCY HEALTH MUSKEGON SHERMAN BLVD"/>
    <s v="1500 E SHERMAN BOULEVARD"/>
    <s v="MUSKEGON"/>
    <x v="6"/>
    <n v="49444"/>
    <s v="MUSKEGON"/>
    <n v="26121"/>
    <s v="GENERAL MEDICAL AND SURGICAL HOSPITALS"/>
    <x v="2"/>
    <x v="754"/>
    <x v="634"/>
    <x v="3"/>
    <x v="0"/>
  </r>
  <r>
    <n v="6249519"/>
    <s v="METRO HEALTH HOSPITAL"/>
    <s v="5900 BYRON CENTER AVENUE, SW"/>
    <s v="WYOMING"/>
    <x v="6"/>
    <n v="49519"/>
    <s v="KENT"/>
    <n v="26081"/>
    <s v="GENERAL MEDICAL AND SURGICAL HOSPITALS"/>
    <x v="2"/>
    <x v="755"/>
    <x v="635"/>
    <x v="3"/>
    <x v="0"/>
  </r>
  <r>
    <n v="449058"/>
    <s v="SPECTRUM HEALTH PENNOCK HOSPITAL"/>
    <s v="1009 W GREEN ST"/>
    <s v="HASTINGS"/>
    <x v="6"/>
    <n v="49058"/>
    <s v="BARRY"/>
    <n v="26015"/>
    <s v="GENERAL MEDICAL AND SURGICAL HOSPITALS"/>
    <x v="2"/>
    <x v="756"/>
    <x v="636"/>
    <x v="3"/>
    <x v="0"/>
  </r>
  <r>
    <n v="6849503"/>
    <s v="MARY FREE BED HOSPITAL &amp; REHABILITATION CENTER"/>
    <s v="235 WEALTHY SE"/>
    <s v="GRAND RAPIDS"/>
    <x v="6"/>
    <n v="49503"/>
    <s v="KENT"/>
    <n v="26081"/>
    <s v="GENERAL MEDICAL AND SURGICAL HOSPITALS"/>
    <x v="2"/>
    <x v="757"/>
    <x v="637"/>
    <x v="3"/>
    <x v="0"/>
  </r>
  <r>
    <n v="8949503"/>
    <s v="SELECT SPECIALTY HOSPITAL - GRAND RAPIDS"/>
    <s v="200 SE JEFFERSON, 5TH FLOOR"/>
    <s v="GRAND RAPIDS"/>
    <x v="6"/>
    <n v="49503"/>
    <s v="KENT"/>
    <n v="26081"/>
    <s v="EXTENDED CARE HOSPITALS (EXCEPT MENTAL, SUBSTANCE ABUSE)"/>
    <x v="0"/>
    <x v="758"/>
    <x v="638"/>
    <x v="3"/>
    <x v="3"/>
  </r>
  <r>
    <n v="6149506"/>
    <s v="SPECTRUM HEALTH BLODGETT CAMPUS"/>
    <s v="1840 WEALTHY ST SE"/>
    <s v="GRAND RAPIDS"/>
    <x v="6"/>
    <n v="49506"/>
    <s v="KENT"/>
    <n v="26081"/>
    <s v="GENERAL MEDICAL AND SURGICAL HOSPITALS"/>
    <x v="2"/>
    <x v="759"/>
    <x v="639"/>
    <x v="3"/>
    <x v="0"/>
  </r>
  <r>
    <n v="179749506"/>
    <s v="SELECT SPECIALTY HOSPITAL - SPECTRUM HEALTH"/>
    <s v="1840 WEALTHY STREET SE, 5TH FLOOR"/>
    <s v="GRAND RAPIDS"/>
    <x v="6"/>
    <n v="49506"/>
    <s v="KENT"/>
    <n v="26081"/>
    <s v="SPECIALTY (EXCEPT PSYCHIATRIC AND SUBSTANCE ABUSE) HOSPITALS"/>
    <x v="0"/>
    <x v="760"/>
    <x v="640"/>
    <x v="3"/>
    <x v="3"/>
  </r>
  <r>
    <n v="6949221"/>
    <s v="PROMEDICA BIXBY HOSPITAL"/>
    <s v="818 RIVERSIDE AVENUE"/>
    <s v="ADRIAN"/>
    <x v="6"/>
    <n v="49221"/>
    <s v="LENAWEE"/>
    <n v="26091"/>
    <s v="GENERAL MEDICAL AND SURGICAL HOSPITALS"/>
    <x v="2"/>
    <x v="761"/>
    <x v="641"/>
    <x v="3"/>
    <x v="0"/>
  </r>
  <r>
    <n v="3149120"/>
    <s v="LAKELAND HOSPITAL, NILES"/>
    <s v="31 NORTH ST JOSEPH AVE"/>
    <s v="NILES"/>
    <x v="6"/>
    <n v="49120"/>
    <s v="BERRIEN"/>
    <n v="26021"/>
    <s v="GENERAL MEDICAL AND SURGICAL HOSPITALS"/>
    <x v="2"/>
    <x v="762"/>
    <x v="642"/>
    <x v="3"/>
    <x v="0"/>
  </r>
  <r>
    <n v="4448813"/>
    <s v="HAYES GREEN BEACH MEMORIAL HOSPITAL"/>
    <s v="321 E HARRIS STREET"/>
    <s v="CHARLOTTE"/>
    <x v="6"/>
    <n v="48813"/>
    <s v="EATON"/>
    <n v="26045"/>
    <s v="GENERAL MEDICAL AND SURGICAL HOSPITALS"/>
    <x v="2"/>
    <x v="763"/>
    <x v="643"/>
    <x v="3"/>
    <x v="5"/>
  </r>
  <r>
    <n v="3749202"/>
    <s v="HENRY FORD ALLEGIANCE SPECIALTY HOSPITAL"/>
    <s v="110 N ELM AVENUE"/>
    <s v="JACKSON"/>
    <x v="6"/>
    <n v="49202"/>
    <s v="JACKSON"/>
    <n v="26075"/>
    <s v="SPECIALTY (EXCEPT PSYCHIATRIC AND SUBSTANCE ABUSE) HOSPITALS"/>
    <x v="2"/>
    <x v="764"/>
    <x v="644"/>
    <x v="3"/>
    <x v="3"/>
  </r>
  <r>
    <n v="1148827"/>
    <s v="EATON RAPIDS MEDICAL CENTER"/>
    <s v="1500 S MAIN STREET"/>
    <s v="EATON RAPIDS"/>
    <x v="6"/>
    <n v="48827"/>
    <s v="EATON"/>
    <n v="26045"/>
    <s v="GENERAL MEDICAL AND SURGICAL HOSPITALS"/>
    <x v="2"/>
    <x v="765"/>
    <x v="645"/>
    <x v="3"/>
    <x v="0"/>
  </r>
  <r>
    <n v="11253534"/>
    <s v="EDGERTON HOSPITAL AND HEALTH SERVICES"/>
    <s v="11101 N SHERMAN ROAD"/>
    <s v="EDGERTON"/>
    <x v="19"/>
    <n v="53534"/>
    <s v="ROCK"/>
    <n v="55105"/>
    <s v="GENERAL MEDICAL AND SURGICAL HOSPITALS"/>
    <x v="2"/>
    <x v="766"/>
    <x v="575"/>
    <x v="1"/>
    <x v="0"/>
  </r>
  <r>
    <n v="4749938"/>
    <s v="ASPIRUS IRONWOOD HOSPITAL"/>
    <s v="N10561 GRAND VIEW LANE"/>
    <s v="IRONWOOD"/>
    <x v="6"/>
    <n v="49938"/>
    <s v="GOGEBIC"/>
    <n v="26053"/>
    <s v="GENERAL MEDICAL AND SURGICAL HOSPITALS"/>
    <x v="2"/>
    <x v="767"/>
    <x v="646"/>
    <x v="3"/>
    <x v="0"/>
  </r>
  <r>
    <n v="18048846"/>
    <s v="SPARROW IONIA HOSPITAL"/>
    <s v="3565 S STATE ROAD"/>
    <s v="IONIA"/>
    <x v="6"/>
    <n v="48846"/>
    <s v="IONIA"/>
    <n v="26067"/>
    <s v="GENERAL MEDICAL AND SURGICAL HOSPITALS"/>
    <x v="2"/>
    <x v="768"/>
    <x v="647"/>
    <x v="3"/>
    <x v="5"/>
  </r>
  <r>
    <n v="7949431"/>
    <s v="SPECTRUM HEALTH LUDINGTON HOSPITAL"/>
    <s v="1 N ATKINSON DRIVE"/>
    <s v="LUDINGTON"/>
    <x v="6"/>
    <n v="49431"/>
    <s v="MASON"/>
    <n v="26105"/>
    <s v="GENERAL MEDICAL AND SURGICAL HOSPITALS"/>
    <x v="2"/>
    <x v="769"/>
    <x v="648"/>
    <x v="3"/>
    <x v="0"/>
  </r>
  <r>
    <n v="3249102"/>
    <s v="LAKELAND SPECIALTY HOSPITAL AT BERRIEN CENTER"/>
    <s v="6418 DEANS HILL RD"/>
    <s v="BERRIEN CENTER"/>
    <x v="6"/>
    <n v="49102"/>
    <s v="BERRIEN"/>
    <n v="26021"/>
    <s v="SPECIALTY (EXCEPT PSYCHIATRIC AND SUBSTANCE ABUSE) HOSPITALS"/>
    <x v="2"/>
    <x v="770"/>
    <x v="649"/>
    <x v="3"/>
    <x v="3"/>
  </r>
  <r>
    <n v="2749085"/>
    <s v="LAKELAND HOSPITAL, ST JOSEPH"/>
    <s v="1234 NAPIER AVENUE"/>
    <s v="ST JOSEPH"/>
    <x v="6"/>
    <n v="49085"/>
    <s v="BERRIEN"/>
    <n v="26021"/>
    <s v="GENERAL MEDICAL AND SURGICAL HOSPITALS"/>
    <x v="2"/>
    <x v="771"/>
    <x v="650"/>
    <x v="3"/>
    <x v="0"/>
  </r>
  <r>
    <n v="9349412"/>
    <s v="SPECTRUM HEALTH GERBER MEMORIAL"/>
    <s v="212 S SULLIVAN ST"/>
    <s v="FREMONT"/>
    <x v="6"/>
    <n v="49412"/>
    <s v="NEWAYGO"/>
    <n v="26123"/>
    <s v="GENERAL MEDICAL AND SURGICAL HOSPITALS"/>
    <x v="2"/>
    <x v="772"/>
    <x v="651"/>
    <x v="3"/>
    <x v="0"/>
  </r>
  <r>
    <n v="7049286"/>
    <s v="PROMEDICA HERRICK HOSPITAL"/>
    <s v="500 E POTTAWATAMIE STREET"/>
    <s v="TECUMSEH"/>
    <x v="6"/>
    <n v="49286"/>
    <s v="LENAWEE"/>
    <n v="26091"/>
    <s v="GENERAL MEDICAL AND SURGICAL HOSPITALS"/>
    <x v="2"/>
    <x v="773"/>
    <x v="652"/>
    <x v="3"/>
    <x v="5"/>
  </r>
  <r>
    <n v="8148838"/>
    <s v="SPECTRUM HEALTH UNITED MEMORIAL - UNITED CAMPUS"/>
    <s v="615 S BOWER STREET"/>
    <s v="GREENVILLE"/>
    <x v="6"/>
    <n v="48838"/>
    <s v="MONTCALM"/>
    <n v="26117"/>
    <s v="GENERAL MEDICAL AND SURGICAL HOSPITALS"/>
    <x v="2"/>
    <x v="774"/>
    <x v="653"/>
    <x v="3"/>
    <x v="0"/>
  </r>
  <r>
    <n v="3049098"/>
    <s v="LAKELAND COMMUNITY HOSPITAL, WATERVLIET"/>
    <s v="400 MEDICAL PARK DR"/>
    <s v="WATERVLIET"/>
    <x v="6"/>
    <n v="49098"/>
    <s v="BERRIEN"/>
    <n v="26021"/>
    <s v="GENERAL MEDICAL AND SURGICAL HOSPITALS"/>
    <x v="2"/>
    <x v="775"/>
    <x v="654"/>
    <x v="3"/>
    <x v="0"/>
  </r>
  <r>
    <n v="2848910"/>
    <s v="MCLAREN GREATER LANSING"/>
    <s v="401 W GREENLAWN AVE"/>
    <s v="LANSING"/>
    <x v="6"/>
    <n v="48910"/>
    <s v="INGHAM"/>
    <n v="26065"/>
    <s v="GENERAL MEDICAL AND SURGICAL HOSPITALS"/>
    <x v="2"/>
    <x v="776"/>
    <x v="655"/>
    <x v="3"/>
    <x v="0"/>
  </r>
  <r>
    <n v="14348118"/>
    <s v="ST JOSEPH MERCY CHELSEA"/>
    <s v="775 S MAIN ST"/>
    <s v="CHELSEA"/>
    <x v="6"/>
    <n v="48118"/>
    <s v="WASHTENAW"/>
    <n v="26161"/>
    <s v="GENERAL MEDICAL AND SURGICAL HOSPITALS"/>
    <x v="2"/>
    <x v="777"/>
    <x v="656"/>
    <x v="3"/>
    <x v="0"/>
  </r>
  <r>
    <n v="5148910"/>
    <s v="MCLAREN ORTHOPEDIC HOSPITAL"/>
    <s v="2727 S PENNSYLVANIA"/>
    <s v="LANSING"/>
    <x v="6"/>
    <n v="48910"/>
    <s v="INGHAM"/>
    <n v="26065"/>
    <s v="GENERAL MEDICAL AND SURGICAL HOSPITALS"/>
    <x v="2"/>
    <x v="778"/>
    <x v="657"/>
    <x v="3"/>
    <x v="0"/>
  </r>
  <r>
    <n v="2548915"/>
    <s v="SPARROW HEALTH SYSTEM-ST LAWRENCE CAMPUS"/>
    <s v="1210 W SAGINAW"/>
    <s v="LANSING"/>
    <x v="6"/>
    <n v="48915"/>
    <s v="INGHAM"/>
    <n v="26065"/>
    <s v="GENERAL MEDICAL AND SURGICAL HOSPITALS"/>
    <x v="2"/>
    <x v="779"/>
    <x v="658"/>
    <x v="3"/>
    <x v="0"/>
  </r>
  <r>
    <n v="11953959"/>
    <s v="REEDSBURG AREA MED CTR"/>
    <s v="2000 N DEWEY AVE"/>
    <s v="REEDSBURG"/>
    <x v="19"/>
    <n v="53959"/>
    <s v="SAUK"/>
    <n v="55111"/>
    <s v="GENERAL MEDICAL AND SURGICAL HOSPITALS"/>
    <x v="2"/>
    <x v="780"/>
    <x v="575"/>
    <x v="1"/>
    <x v="0"/>
  </r>
  <r>
    <n v="3153704"/>
    <s v="MENDOTA MENTAL HLTH INSTITUTE"/>
    <s v="301 TROY DR"/>
    <s v="MADISON"/>
    <x v="19"/>
    <n v="53704"/>
    <s v="DANE"/>
    <n v="55025"/>
    <s v="PSYCHIATRIC AND SUBSTANCE ABUSE HOSPITALS"/>
    <x v="1"/>
    <x v="781"/>
    <x v="575"/>
    <x v="1"/>
    <x v="1"/>
  </r>
  <r>
    <n v="8854660"/>
    <s v="TOMAH MEM HSPTL"/>
    <s v="321 BUTTS AVE"/>
    <s v="TOMAH"/>
    <x v="19"/>
    <n v="54660"/>
    <s v="MONROE"/>
    <n v="55081"/>
    <s v="GENERAL MEDICAL AND SURGICAL HOSPITALS"/>
    <x v="2"/>
    <x v="782"/>
    <x v="575"/>
    <x v="1"/>
    <x v="0"/>
  </r>
  <r>
    <n v="15954660"/>
    <s v="TOMAH VA MEDICAL CENTER"/>
    <s v="500 E VETERANS ST"/>
    <s v="TOMAH"/>
    <x v="19"/>
    <n v="54660"/>
    <s v="MONROE"/>
    <n v="55081"/>
    <s v="GENERAL MEDICAL AND SURGICAL HOSPITALS"/>
    <x v="1"/>
    <x v="783"/>
    <x v="575"/>
    <x v="1"/>
    <x v="7"/>
  </r>
  <r>
    <n v="13553147"/>
    <s v="MERCY WALWORTH HOSPITAL &amp; MEDICAL CENTER"/>
    <s v="N2950 STATE ROAD 67"/>
    <s v="LAKE GENEVA"/>
    <x v="19"/>
    <n v="53147"/>
    <s v="WALWORTH"/>
    <n v="55127"/>
    <s v="GENERAL MEDICAL AND SURGICAL HOSPITALS"/>
    <x v="2"/>
    <x v="784"/>
    <x v="575"/>
    <x v="1"/>
    <x v="0"/>
  </r>
  <r>
    <n v="60"/>
    <s v="ST JOSEPH MERCY HOSPITAL-SALINE"/>
    <s v="400 W RUSSELL ST"/>
    <s v="SALINE"/>
    <x v="6"/>
    <n v="48176"/>
    <s v="WASHTENAW"/>
    <n v="26161"/>
    <s v="GENERAL MEDICAL AND SURGICAL HOSPITALS"/>
    <x v="2"/>
    <x v="785"/>
    <x v="659"/>
    <x v="3"/>
    <x v="0"/>
  </r>
  <r>
    <n v="18053718"/>
    <s v="UW HEALTH REHABILITATION HOSPITAL"/>
    <s v="5115 N BILTMORE LN"/>
    <s v="MADISON"/>
    <x v="19"/>
    <n v="53718"/>
    <s v="DANE"/>
    <n v="55025"/>
    <s v="REHABILITATION HOSPITALS (EXCEPT ALCOHOLISM, DRUG ADDICTION)"/>
    <x v="2"/>
    <x v="786"/>
    <x v="575"/>
    <x v="1"/>
    <x v="4"/>
  </r>
  <r>
    <n v="4854615"/>
    <s v="BLACK RIVER MEM HSPTL"/>
    <s v="711 W ADAMS ST"/>
    <s v="BLACK RIVER FALLS"/>
    <x v="19"/>
    <n v="54615"/>
    <s v="JACKSON"/>
    <n v="55053"/>
    <s v="GENERAL MEDICAL AND SURGICAL HOSPITALS"/>
    <x v="2"/>
    <x v="787"/>
    <x v="575"/>
    <x v="1"/>
    <x v="0"/>
  </r>
  <r>
    <n v="12854758"/>
    <s v="MAYO CLINIC HEALTH SYSTEM-OAKRIDGE INC"/>
    <s v="13025 8TH ST, PO BOX 70"/>
    <s v="OSSEO"/>
    <x v="19"/>
    <n v="54758"/>
    <s v="TREMPEALEAU"/>
    <n v="55121"/>
    <s v="GENERAL MEDICAL AND SURGICAL HOSPITALS"/>
    <x v="2"/>
    <x v="788"/>
    <x v="575"/>
    <x v="1"/>
    <x v="0"/>
  </r>
  <r>
    <n v="2554701"/>
    <s v="SACRED HEART HSPTL"/>
    <s v="900 W CLAIREMONT AVE"/>
    <s v="EAU CLAIRE"/>
    <x v="19"/>
    <n v="54701"/>
    <s v="EAU CLAIRE"/>
    <n v="55035"/>
    <s v="GENERAL MEDICAL AND SURGICAL HOSPITALS"/>
    <x v="2"/>
    <x v="789"/>
    <x v="575"/>
    <x v="1"/>
    <x v="0"/>
  </r>
  <r>
    <n v="13455063"/>
    <s v="LAKESIDE MEDICAL CENTER"/>
    <s v="129 EAST SIXTH AVENUE"/>
    <s v="PINE CITY"/>
    <x v="18"/>
    <n v="55063"/>
    <s v="PINE"/>
    <n v="27115"/>
    <s v="GENERAL MEDICAL AND SURGICAL HOSPITALS"/>
    <x v="0"/>
    <x v="790"/>
    <x v="575"/>
    <x v="1"/>
    <x v="0"/>
  </r>
  <r>
    <n v="5053948"/>
    <s v="MILE BLUFF MEDICAL CENTER INC"/>
    <s v="1050 DIVISION ST"/>
    <s v="MAUSTON"/>
    <x v="19"/>
    <n v="53948"/>
    <s v="JUNEAU"/>
    <n v="55057"/>
    <s v="GENERAL MEDICAL AND SURGICAL HOSPITALS"/>
    <x v="2"/>
    <x v="791"/>
    <x v="575"/>
    <x v="1"/>
    <x v="0"/>
  </r>
  <r>
    <n v="3754703"/>
    <s v="MAYO CLINIC HEALTH SYSTEM EAU CLAIRE HOSPITAL"/>
    <s v="1221 WHIPPLE ST"/>
    <s v="EAU CLAIRE"/>
    <x v="19"/>
    <n v="54703"/>
    <s v="EAU CLAIRE"/>
    <n v="55035"/>
    <s v="GENERAL MEDICAL AND SURGICAL HOSPITALS"/>
    <x v="2"/>
    <x v="792"/>
    <x v="575"/>
    <x v="1"/>
    <x v="0"/>
  </r>
  <r>
    <n v="13253121"/>
    <s v="AURORA LAKELAND MED CTR"/>
    <s v="W3985 CTY RD NN"/>
    <s v="ELKHORN"/>
    <x v="19"/>
    <n v="53121"/>
    <s v="WALWORTH"/>
    <n v="55127"/>
    <s v="GENERAL MEDICAL AND SURGICAL HOSPITALS"/>
    <x v="2"/>
    <x v="793"/>
    <x v="575"/>
    <x v="1"/>
    <x v="0"/>
  </r>
  <r>
    <n v="152254720"/>
    <s v="OAKLEAF SURGICAL HOSPITAL"/>
    <s v="1000 OAKLEAF WAY"/>
    <s v="ALTOONA"/>
    <x v="19"/>
    <n v="54720"/>
    <s v="EAU CLAIRE"/>
    <n v="55035"/>
    <s v="GENERAL MEDICAL AND SURGICAL HOSPITALS"/>
    <x v="0"/>
    <x v="794"/>
    <x v="575"/>
    <x v="1"/>
    <x v="0"/>
  </r>
  <r>
    <n v="4753538"/>
    <s v="FORT MEMORIAL HEALTHCARE"/>
    <s v="611 SHERMAN AVE E"/>
    <s v="FORT ATKINSON"/>
    <x v="19"/>
    <n v="53538"/>
    <s v="JEFFERSON"/>
    <n v="55055"/>
    <s v="GENERAL MEDICAL AND SURGICAL HOSPITALS"/>
    <x v="2"/>
    <x v="795"/>
    <x v="575"/>
    <x v="1"/>
    <x v="0"/>
  </r>
  <r>
    <n v="14556701"/>
    <s v="SANFORD MED CTR THIEF RVR FALL"/>
    <s v="3001 SANFORD PARKWAY"/>
    <s v="THIEF RIVER FALLS"/>
    <x v="18"/>
    <n v="56701"/>
    <s v="PENNINTON"/>
    <n v="27113"/>
    <s v="GENERAL MEDICAL AND SURGICAL HOSPITALS"/>
    <x v="2"/>
    <x v="796"/>
    <x v="575"/>
    <x v="1"/>
    <x v="5"/>
  </r>
  <r>
    <n v="854840"/>
    <s v="BURNETT MED CTR"/>
    <s v="257 W ST GEORGE AVE"/>
    <s v="GRANTSBURG"/>
    <x v="19"/>
    <n v="54840"/>
    <s v="BURNETT"/>
    <n v="55013"/>
    <s v="GENERAL MEDICAL AND SURGICAL HOSPITALS"/>
    <x v="2"/>
    <x v="797"/>
    <x v="575"/>
    <x v="1"/>
    <x v="0"/>
  </r>
  <r>
    <n v="2853901"/>
    <s v="DIVINE SAVIOR HLTHCARE"/>
    <s v="2817 NEW PINERY RD"/>
    <s v="PORTAGE"/>
    <x v="19"/>
    <n v="53901"/>
    <s v="COLUMBIA"/>
    <n v="55021"/>
    <s v="GENERAL MEDICAL AND SURGICAL HOSPITALS"/>
    <x v="2"/>
    <x v="798"/>
    <x v="575"/>
    <x v="1"/>
    <x v="0"/>
  </r>
  <r>
    <n v="2454729"/>
    <s v="ST JOSEPHS HSPTL"/>
    <s v="2661 CTY HWY I"/>
    <s v="CHIPPEWA FALLS"/>
    <x v="19"/>
    <n v="54729"/>
    <s v="CHIPPEWA"/>
    <n v="55017"/>
    <s v="GENERAL MEDICAL AND SURGICAL HOSPITALS"/>
    <x v="2"/>
    <x v="799"/>
    <x v="575"/>
    <x v="1"/>
    <x v="0"/>
  </r>
  <r>
    <n v="2753925"/>
    <s v="COLUMBUS COM HSPTL"/>
    <s v="1515 PARK AVE"/>
    <s v="COLUMBUS"/>
    <x v="19"/>
    <n v="53925"/>
    <s v="COLUMBIA"/>
    <n v="55021"/>
    <s v="GENERAL MEDICAL AND SURGICAL HOSPITALS"/>
    <x v="2"/>
    <x v="800"/>
    <x v="575"/>
    <x v="1"/>
    <x v="0"/>
  </r>
  <r>
    <n v="1054724"/>
    <s v="MAYO CLINIC HEALTH SYSTEM- CHIPPEWA VALLEY INC"/>
    <s v="1501 THOMPSON ST"/>
    <s v="BLOOMER"/>
    <x v="19"/>
    <n v="54724"/>
    <s v="CHIPPEWA"/>
    <n v="55017"/>
    <s v="GENERAL MEDICAL AND SURGICAL HOSPITALS"/>
    <x v="2"/>
    <x v="801"/>
    <x v="575"/>
    <x v="1"/>
    <x v="0"/>
  </r>
  <r>
    <n v="10953185"/>
    <s v="LAKEVIEW SPECIALTY HOSPITAL &amp; REHAB CENTER"/>
    <s v="1701 SHARP RD"/>
    <s v="WATERFORD"/>
    <x v="19"/>
    <n v="53185"/>
    <s v="RACINE"/>
    <n v="55101"/>
    <s v="SPECIALTY (EXCEPT PSYCHIATRIC AND SUBSTANCE ABUSE) HOSPITALS"/>
    <x v="0"/>
    <x v="802"/>
    <x v="575"/>
    <x v="1"/>
    <x v="3"/>
  </r>
  <r>
    <n v="5153142"/>
    <s v="AURORA MED CTR KENOSHA"/>
    <s v="10400 75TH ST"/>
    <s v="KENOSHA"/>
    <x v="19"/>
    <n v="53142"/>
    <s v="KENOSHA"/>
    <n v="55059"/>
    <s v="GENERAL MEDICAL AND SURGICAL HOSPITALS"/>
    <x v="2"/>
    <x v="803"/>
    <x v="575"/>
    <x v="1"/>
    <x v="0"/>
  </r>
  <r>
    <n v="5253158"/>
    <s v="FROEDTERT SOUTH ST CATHERINES MEDICAL CENTER"/>
    <s v="9555 76TH ST"/>
    <s v="PLEASANT PRAIRIE"/>
    <x v="19"/>
    <n v="53158"/>
    <s v="KENOSHA"/>
    <n v="55059"/>
    <s v="GENERAL MEDICAL AND SURGICAL HOSPITALS"/>
    <x v="2"/>
    <x v="804"/>
    <x v="575"/>
    <x v="1"/>
    <x v="0"/>
  </r>
  <r>
    <n v="176055072"/>
    <s v="ESSENTIA HEALTH SANDSTONE"/>
    <s v="705 LUNDORFF DRIVE SOUTH"/>
    <s v="SANDSTONE"/>
    <x v="18"/>
    <n v="55072"/>
    <s v="PINE"/>
    <n v="27115"/>
    <s v="GENERAL MEDICAL AND SURGICAL HOSPITALS"/>
    <x v="2"/>
    <x v="805"/>
    <x v="575"/>
    <x v="1"/>
    <x v="0"/>
  </r>
  <r>
    <n v="254812"/>
    <s v="MAYO CLINIC HEALTH SYSTEM - NORTHLAND IN BARRON"/>
    <s v="1222 E WOODLAND AVE"/>
    <s v="BARRON"/>
    <x v="19"/>
    <n v="54812"/>
    <s v="BARRON"/>
    <n v="55005"/>
    <s v="GENERAL MEDICAL AND SURGICAL HOSPITALS"/>
    <x v="2"/>
    <x v="806"/>
    <x v="575"/>
    <x v="1"/>
    <x v="0"/>
  </r>
  <r>
    <n v="1854829"/>
    <s v="CUMBERLAND MEMORIAL HOSPITAL"/>
    <s v="1110 7TH AVENUE"/>
    <s v="CUMBERLAND"/>
    <x v="19"/>
    <n v="54829"/>
    <s v="BARRON"/>
    <n v="55005"/>
    <s v="GENERAL MEDICAL AND SURGICAL HOSPITALS"/>
    <x v="2"/>
    <x v="807"/>
    <x v="575"/>
    <x v="1"/>
    <x v="0"/>
  </r>
  <r>
    <n v="153934"/>
    <s v="MOUNDVIEW MEM HSPTL AND CLINICS"/>
    <s v="402 W LAKE ST"/>
    <s v="FRIENDSHIP"/>
    <x v="19"/>
    <n v="53934"/>
    <s v="ADAMS"/>
    <n v="55001"/>
    <s v="GENERAL MEDICAL AND SURGICAL HOSPITALS"/>
    <x v="2"/>
    <x v="808"/>
    <x v="575"/>
    <x v="1"/>
    <x v="0"/>
  </r>
  <r>
    <n v="8455072"/>
    <s v="ESSENTIA HEALTH SANDSTONE"/>
    <s v="705 LUNDRORFF DR"/>
    <s v="SANDSTONE"/>
    <x v="18"/>
    <n v="55072"/>
    <s v="PINE"/>
    <n v="27115"/>
    <s v="GENERAL MEDICAL AND SURGICAL HOSPITALS"/>
    <x v="1"/>
    <x v="809"/>
    <x v="575"/>
    <x v="1"/>
    <x v="0"/>
  </r>
  <r>
    <n v="2654456"/>
    <s v="MARSHFIELD MEDICAL CTR NEILLSVILLE"/>
    <s v="216 SUNSET PLACE"/>
    <s v="NEILLSVILLE"/>
    <x v="19"/>
    <n v="54456"/>
    <s v="CLARK"/>
    <n v="55019"/>
    <s v="GENERAL MEDICAL AND SURGICAL HOSPITALS"/>
    <x v="2"/>
    <x v="810"/>
    <x v="575"/>
    <x v="1"/>
    <x v="0"/>
  </r>
  <r>
    <n v="3553098"/>
    <s v="WATERTOWN REGIONAL MEDICAL CTR"/>
    <s v="125 HOSPITAL DR"/>
    <s v="WATERTOWN"/>
    <x v="19"/>
    <n v="53098"/>
    <s v="DODGE"/>
    <n v="55027"/>
    <s v="GENERAL MEDICAL AND SURGICAL HOSPITALS"/>
    <x v="2"/>
    <x v="811"/>
    <x v="575"/>
    <x v="1"/>
    <x v="0"/>
  </r>
  <r>
    <n v="4953143"/>
    <s v="FROEDTERT SOUTH KENOSHA MEDICAL CENTER"/>
    <s v="6308 EIGHTH AVE"/>
    <s v="KENOSHA"/>
    <x v="19"/>
    <n v="53143"/>
    <s v="KENOSHA"/>
    <n v="55059"/>
    <s v="GENERAL MEDICAL AND SURGICAL HOSPITALS"/>
    <x v="2"/>
    <x v="812"/>
    <x v="575"/>
    <x v="1"/>
    <x v="0"/>
  </r>
  <r>
    <n v="14353066"/>
    <s v="AURORA MEDICAL CENTER SUMMIT"/>
    <s v="36500 AURORA DRIVE"/>
    <s v="SUMMIT"/>
    <x v="19"/>
    <n v="53066"/>
    <s v="WAUKESHA"/>
    <n v="55133"/>
    <s v="GENERAL MEDICAL AND SURGICAL HOSPITALS"/>
    <x v="2"/>
    <x v="813"/>
    <x v="575"/>
    <x v="1"/>
    <x v="0"/>
  </r>
  <r>
    <n v="13953066"/>
    <s v="OCONOMOWOC MEM HSPTL"/>
    <s v="791 E SUMMIT AVE"/>
    <s v="OCONOMOWOC"/>
    <x v="19"/>
    <n v="53066"/>
    <s v="WAUKESHA"/>
    <n v="55133"/>
    <s v="GENERAL MEDICAL AND SURGICAL HOSPITALS"/>
    <x v="2"/>
    <x v="814"/>
    <x v="575"/>
    <x v="1"/>
    <x v="0"/>
  </r>
  <r>
    <n v="14153066"/>
    <s v="ROGERS MEM HSPTL"/>
    <s v="34700 VALLEY RD"/>
    <s v="OCONOMOWOC"/>
    <x v="19"/>
    <n v="53066"/>
    <s v="WAUKESHA"/>
    <n v="55133"/>
    <s v="PSYCHIATRIC AND SUBSTANCE ABUSE HOSPITALS"/>
    <x v="2"/>
    <x v="815"/>
    <x v="575"/>
    <x v="1"/>
    <x v="1"/>
  </r>
  <r>
    <n v="354868"/>
    <s v="MARSHFIELD MED CENTER - RICE LAKE"/>
    <s v="1700 WEST STOUT STREET"/>
    <s v="RICE LAKE"/>
    <x v="19"/>
    <n v="54868"/>
    <s v="BARRON"/>
    <n v="55005"/>
    <s v="GENERAL MEDICAL AND SURGICAL HOSPITALS"/>
    <x v="2"/>
    <x v="816"/>
    <x v="575"/>
    <x v="1"/>
    <x v="0"/>
  </r>
  <r>
    <n v="14453188"/>
    <s v="REHABILITATION HOSPITAL OF WISCONSIN"/>
    <s v="1625 COLD WATER CREEK DRIVE"/>
    <s v="WAUKESHA"/>
    <x v="19"/>
    <n v="53188"/>
    <s v="WAUKESHA"/>
    <n v="55133"/>
    <s v="REHABILITATION HOSPITALS (EXCEPT ALCOHOLISM, DRUG ADDICTION)"/>
    <x v="2"/>
    <x v="817"/>
    <x v="575"/>
    <x v="1"/>
    <x v="4"/>
  </r>
  <r>
    <n v="14653188"/>
    <s v="WAUKESHA MEMORIAL HOSPITAL"/>
    <s v="725 AMERICAN AVE"/>
    <s v="WAUKESHA"/>
    <x v="19"/>
    <n v="53188"/>
    <s v="WAUKESHA"/>
    <n v="55133"/>
    <s v="GENERAL MEDICAL AND SURGICAL HOSPITALS"/>
    <x v="2"/>
    <x v="818"/>
    <x v="575"/>
    <x v="1"/>
    <x v="0"/>
  </r>
  <r>
    <n v="1753916"/>
    <s v="BEAVER DAM COM HSPTL"/>
    <s v="707 S UNIVERSITY AVE"/>
    <s v="BEAVER DAM"/>
    <x v="19"/>
    <n v="53916"/>
    <s v="DODGE"/>
    <n v="55027"/>
    <s v="GENERAL MEDICAL AND SURGICAL HOSPITALS"/>
    <x v="2"/>
    <x v="819"/>
    <x v="575"/>
    <x v="1"/>
    <x v="0"/>
  </r>
  <r>
    <n v="1154768"/>
    <s v="ASCENSION OUR LADY OF VICTORY HSPTL"/>
    <s v="1120 PINE ST"/>
    <s v="STANLEY"/>
    <x v="19"/>
    <n v="54768"/>
    <s v="CLARK"/>
    <n v="55019"/>
    <s v="GENERAL MEDICAL AND SURGICAL HOSPITALS"/>
    <x v="2"/>
    <x v="820"/>
    <x v="575"/>
    <x v="1"/>
    <x v="0"/>
  </r>
  <r>
    <n v="14253072"/>
    <s v="LIFECARE HOSPITALS OF WISCONSIN"/>
    <s v="2400 GOLF ROAD"/>
    <s v="PEWAUKEE"/>
    <x v="19"/>
    <n v="53072"/>
    <s v="WAUKESHA"/>
    <n v="55133"/>
    <s v="SPECIALTY (EXCEPT PSYCHIATRIC AND SUBSTANCE ABUSE) HOSPITALS"/>
    <x v="0"/>
    <x v="821"/>
    <x v="575"/>
    <x v="1"/>
    <x v="3"/>
  </r>
  <r>
    <n v="14553188"/>
    <s v="WAUKESHA CTY MENTAL HLTH CTR"/>
    <s v="1501 AIRPORT RD"/>
    <s v="WAUKESHA"/>
    <x v="19"/>
    <n v="53188"/>
    <s v="WAUKESHA"/>
    <n v="55133"/>
    <s v="PSYCHIATRIC AND SUBSTANCE ABUSE HOSPITALS"/>
    <x v="1"/>
    <x v="822"/>
    <x v="575"/>
    <x v="1"/>
    <x v="1"/>
  </r>
  <r>
    <n v="6753132"/>
    <s v="ASCENSION SE WISCONSIN HOSPITAL - FRANKLIN CAMPUS"/>
    <s v="10101 SOUTH 27TH STREET"/>
    <s v="FRANKLIN"/>
    <x v="19"/>
    <n v="53132"/>
    <s v="MILWAUKEE"/>
    <n v="55079"/>
    <s v="GENERAL MEDICAL AND SURGICAL HOSPITALS"/>
    <x v="2"/>
    <x v="823"/>
    <x v="575"/>
    <x v="1"/>
    <x v="0"/>
  </r>
  <r>
    <n v="150953228"/>
    <s v="POST ACUTE MEDICAL SPECIALTY HOSPITAL OF MILWAUKEE"/>
    <s v="5017 S 110TH ST"/>
    <s v="GREENFIELD"/>
    <x v="19"/>
    <n v="53228"/>
    <s v="MILWAUKEE"/>
    <n v="55079"/>
    <s v="SPECIALTY (EXCEPT PSYCHIATRIC AND SUBSTANCE ABUSE) HOSPITALS"/>
    <x v="0"/>
    <x v="824"/>
    <x v="575"/>
    <x v="1"/>
    <x v="3"/>
  </r>
  <r>
    <n v="13354871"/>
    <s v="INDIANHEAD MED CTR"/>
    <s v="113 4TH AVE"/>
    <s v="SHELL LAKE"/>
    <x v="19"/>
    <n v="54871"/>
    <s v="WASHBURN"/>
    <n v="55129"/>
    <s v="GENERAL MEDICAL AND SURGICAL HOSPITALS"/>
    <x v="2"/>
    <x v="825"/>
    <x v="575"/>
    <x v="1"/>
    <x v="0"/>
  </r>
  <r>
    <n v="13753045"/>
    <s v="ASCENSION SE WISCONSIN HOSPITAL - ELMBROOK CAMPUS"/>
    <s v="19333 W NORTH AVE"/>
    <s v="BROOKFIELD"/>
    <x v="19"/>
    <n v="53045"/>
    <s v="WAUKESHA"/>
    <n v="55133"/>
    <s v="GENERAL MEDICAL AND SURGICAL HOSPITALS"/>
    <x v="2"/>
    <x v="826"/>
    <x v="575"/>
    <x v="1"/>
    <x v="0"/>
  </r>
  <r>
    <n v="8553227"/>
    <s v="ROGERS MEM HOSPITAL MILWAUKEE"/>
    <s v="11101 W LINCOLN AVE"/>
    <s v="WEST ALLIS"/>
    <x v="19"/>
    <n v="53227"/>
    <s v="MILWAUKEE"/>
    <n v="55079"/>
    <s v="GENERAL MEDICAL AND SURGICAL HOSPITALS"/>
    <x v="2"/>
    <x v="827"/>
    <x v="575"/>
    <x v="1"/>
    <x v="0"/>
  </r>
  <r>
    <n v="8453227"/>
    <s v="AURORA WEST ALLIS MEDICAL CENTER"/>
    <s v="8901 W LINCOLN AVE"/>
    <s v="WEST ALLIS"/>
    <x v="19"/>
    <n v="53227"/>
    <s v="MILWAUKEE"/>
    <n v="55079"/>
    <s v="GENERAL MEDICAL AND SURGICAL HOSPITALS"/>
    <x v="2"/>
    <x v="828"/>
    <x v="575"/>
    <x v="1"/>
    <x v="0"/>
  </r>
  <r>
    <n v="8653227"/>
    <s v="SELECT SPECIALTY HSPTL MILWAUKEE"/>
    <s v="8901 W LINCOLN AVE"/>
    <s v="WEST ALLIS"/>
    <x v="19"/>
    <n v="53227"/>
    <s v="MILWAUKEE"/>
    <n v="55079"/>
    <s v="SPECIALTY (EXCEPT PSYCHIATRIC AND SUBSTANCE ABUSE) HOSPITALS"/>
    <x v="0"/>
    <x v="829"/>
    <x v="575"/>
    <x v="1"/>
    <x v="3"/>
  </r>
  <r>
    <n v="151253226"/>
    <s v="WHEATON FRANCISCAN WI HEART SPINE AND ORTHO"/>
    <s v="10000 WEST BLUEMOUND ROAD"/>
    <s v="WAUWATOSA"/>
    <x v="19"/>
    <n v="53226"/>
    <s v="MILWAUKEE"/>
    <n v="55079"/>
    <s v="GENERAL MEDICAL AND SURGICAL HOSPITALS"/>
    <x v="2"/>
    <x v="830"/>
    <x v="575"/>
    <x v="1"/>
    <x v="0"/>
  </r>
  <r>
    <n v="7953226"/>
    <s v="MILWAUKEE CTY BEHAVIORAL HLTH DIV"/>
    <s v="9455 W WATERTOWN PLANK RD"/>
    <s v="MILWAUKEE"/>
    <x v="19"/>
    <n v="53226"/>
    <s v="MILWAUKEE"/>
    <n v="55079"/>
    <s v="PSYCHIATRIC AND SUBSTANCE ABUSE HOSPITALS"/>
    <x v="1"/>
    <x v="831"/>
    <x v="575"/>
    <x v="1"/>
    <x v="1"/>
  </r>
  <r>
    <n v="7253226"/>
    <s v="FROEDTERT MEM LUTHERAN HSPTL"/>
    <s v="9200 W WISCONSIN AVE"/>
    <s v="MILWAUKEE"/>
    <x v="19"/>
    <n v="53226"/>
    <s v="MILWAUKEE"/>
    <n v="55079"/>
    <s v="GENERAL MEDICAL AND SURGICAL HOSPITALS"/>
    <x v="2"/>
    <x v="832"/>
    <x v="575"/>
    <x v="1"/>
    <x v="0"/>
  </r>
  <r>
    <n v="7553226"/>
    <s v="CHILDRENS HSPTL OF WISCONSIN"/>
    <s v="9000 W WISCONSIN AVE"/>
    <s v="MILWAUKEE"/>
    <x v="19"/>
    <n v="53226"/>
    <s v="MILWAUKEE"/>
    <n v="55079"/>
    <s v="GENERAL MEDICAL AND SURGICAL HOSPITALS"/>
    <x v="2"/>
    <x v="833"/>
    <x v="575"/>
    <x v="1"/>
    <x v="0"/>
  </r>
  <r>
    <n v="7353215"/>
    <s v="SELECT SPEC HOSPITAL LUKES CAMPUS"/>
    <s v="2900 W OKLAHOMA AVE, 5TH FL"/>
    <s v="MILWAUKEE"/>
    <x v="19"/>
    <n v="53215"/>
    <s v="MILWAUKEE"/>
    <n v="55079"/>
    <s v="GENERAL MEDICAL AND SURGICAL HOSPITALS"/>
    <x v="2"/>
    <x v="834"/>
    <x v="575"/>
    <x v="1"/>
    <x v="0"/>
  </r>
  <r>
    <n v="7153215"/>
    <s v="AURORA ST LUKES MEDICAL CENTER"/>
    <s v="2900 W OKLAHOMA AVE"/>
    <s v="MILWAUKEE"/>
    <x v="19"/>
    <n v="53215"/>
    <s v="MILWAUKEE"/>
    <n v="55079"/>
    <s v="GENERAL MEDICAL AND SURGICAL HOSPITALS"/>
    <x v="2"/>
    <x v="835"/>
    <x v="575"/>
    <x v="1"/>
    <x v="0"/>
  </r>
  <r>
    <n v="7853215"/>
    <s v="ASCENSION ST FRANCIS HOSPITAL"/>
    <s v="3237 S 16TH ST"/>
    <s v="MILWAUKEE"/>
    <x v="19"/>
    <n v="53215"/>
    <s v="MILWAUKEE"/>
    <n v="55079"/>
    <s v="GENERAL MEDICAL AND SURGICAL HOSPITALS"/>
    <x v="2"/>
    <x v="836"/>
    <x v="575"/>
    <x v="1"/>
    <x v="0"/>
  </r>
  <r>
    <n v="16553295"/>
    <s v="CLEMENT J. ZABLOCKI VA MEDICAL CENTER"/>
    <s v="5000 W NATIONAL AVE"/>
    <s v="MILWAUKEE"/>
    <x v="19"/>
    <n v="53295"/>
    <s v="MILWAUKEE"/>
    <n v="55079"/>
    <s v="GENERAL MEDICAL AND SURGICAL HOSPITALS"/>
    <x v="1"/>
    <x v="837"/>
    <x v="575"/>
    <x v="1"/>
    <x v="7"/>
  </r>
  <r>
    <n v="8253213"/>
    <s v="AURORA PSYCHIATRIC HSPTL"/>
    <s v="1220 DEWEY AVE"/>
    <s v="WAUWATOSA"/>
    <x v="19"/>
    <n v="53213"/>
    <s v="MILWAUKEE"/>
    <n v="55079"/>
    <s v="PSYCHIATRIC AND SUBSTANCE ABUSE HOSPITALS"/>
    <x v="2"/>
    <x v="838"/>
    <x v="575"/>
    <x v="1"/>
    <x v="1"/>
  </r>
  <r>
    <n v="171954801"/>
    <s v="SPOONER HOSPITAL SYS"/>
    <s v="819 ASH ST"/>
    <s v="SPOONER"/>
    <x v="19"/>
    <n v="54801"/>
    <s v="WASHBURN"/>
    <n v="55129"/>
    <s v="GENERAL MEDICAL AND SURGICAL HOSPITALS"/>
    <x v="2"/>
    <x v="839"/>
    <x v="575"/>
    <x v="1"/>
    <x v="0"/>
  </r>
  <r>
    <n v="6853110"/>
    <s v="AURORA ST LUKES MED CTR SOUTH SHORE"/>
    <s v="5900 S LAKE DR"/>
    <s v="CUDAHY"/>
    <x v="19"/>
    <n v="53110"/>
    <s v="MILWAUKEE"/>
    <n v="55079"/>
    <s v="GENERAL MEDICAL AND SURGICAL HOSPITALS"/>
    <x v="2"/>
    <x v="840"/>
    <x v="575"/>
    <x v="1"/>
    <x v="0"/>
  </r>
  <r>
    <n v="13653027"/>
    <s v="AURORA MED CENTER-WASHINGTON COUNTY"/>
    <s v="1032 E SUMNER ST"/>
    <s v="HARTFORD"/>
    <x v="19"/>
    <n v="53027"/>
    <s v="WASHINGTON"/>
    <n v="55131"/>
    <s v="GENERAL MEDICAL AND SURGICAL HOSPITALS"/>
    <x v="2"/>
    <x v="841"/>
    <x v="575"/>
    <x v="1"/>
    <x v="0"/>
  </r>
  <r>
    <n v="15454495"/>
    <s v="ASPIRUS RIVERVIEW HSPTL ASSOC"/>
    <s v="410 DEWEY STREET"/>
    <s v="WISCONSIN RAPIDS"/>
    <x v="19"/>
    <n v="54495"/>
    <s v="WOOD"/>
    <n v="55141"/>
    <s v="GENERAL MEDICAL AND SURGICAL HOSPITALS"/>
    <x v="2"/>
    <x v="842"/>
    <x v="575"/>
    <x v="1"/>
    <x v="0"/>
  </r>
  <r>
    <n v="14053051"/>
    <s v="COMMUNITY MEMORIAL HSPTL"/>
    <s v="W180 N8085 TOWN HALL RD"/>
    <s v="MENOMONEE FALLS"/>
    <x v="19"/>
    <n v="53051"/>
    <s v="WAUKESHA"/>
    <n v="55133"/>
    <s v="GENERAL MEDICAL AND SURGICAL HOSPITALS"/>
    <x v="2"/>
    <x v="843"/>
    <x v="575"/>
    <x v="1"/>
    <x v="0"/>
  </r>
  <r>
    <n v="172054801"/>
    <s v="SPOONER HOSPITAL SYSTEM"/>
    <s v="1280 CHANDLER DR"/>
    <s v="SPOONER"/>
    <x v="19"/>
    <n v="54801"/>
    <s v="WASHBURN"/>
    <n v="55129"/>
    <s v="GENERAL MEDICAL AND SURGICAL HOSPITALS"/>
    <x v="2"/>
    <x v="844"/>
    <x v="575"/>
    <x v="1"/>
    <x v="5"/>
  </r>
  <r>
    <n v="179848912"/>
    <s v="SPARROW SPECIALTY HOSPITAL"/>
    <s v="1215 E MICHIGAN AVENUE, 8W"/>
    <s v="LANSING"/>
    <x v="6"/>
    <n v="48912"/>
    <s v="INGHAM"/>
    <n v="26065"/>
    <s v="SPECIALTY (EXCEPT PSYCHIATRIC AND SUBSTANCE ABUSE) HOSPITALS"/>
    <x v="2"/>
    <x v="845"/>
    <x v="660"/>
    <x v="3"/>
    <x v="3"/>
  </r>
  <r>
    <n v="1953963"/>
    <s v="WAUPUN MEM HSPTL"/>
    <s v="620 W BROWN ST"/>
    <s v="WAUPUN"/>
    <x v="19"/>
    <n v="53963"/>
    <s v="DODGE"/>
    <n v="55027"/>
    <s v="GENERAL MEDICAL AND SURGICAL HOSPITALS"/>
    <x v="2"/>
    <x v="846"/>
    <x v="575"/>
    <x v="1"/>
    <x v="0"/>
  </r>
  <r>
    <n v="8153210"/>
    <s v="ASCENSION SE WISCONSIN HOSPITAL ST JOSEPH"/>
    <s v="5000 W CHAMBERS ST"/>
    <s v="MILWAUKEE"/>
    <x v="19"/>
    <n v="53210"/>
    <s v="MILWAUKEE"/>
    <n v="55079"/>
    <s v="GENERAL MEDICAL AND SURGICAL HOSPITALS"/>
    <x v="2"/>
    <x v="847"/>
    <x v="575"/>
    <x v="1"/>
    <x v="0"/>
  </r>
  <r>
    <n v="7453223"/>
    <s v="AURORA SINAI MEDICAL CENTER"/>
    <s v="945 N 12TH ST"/>
    <s v="MILWAUKEE"/>
    <x v="19"/>
    <n v="53223"/>
    <s v="MILWAUKEE"/>
    <n v="55079"/>
    <s v="GENERAL MEDICAL AND SURGICAL HOSPITALS"/>
    <x v="2"/>
    <x v="848"/>
    <x v="575"/>
    <x v="1"/>
    <x v="0"/>
  </r>
  <r>
    <n v="15354449"/>
    <s v="MARSHFEILD MEDICAL CENTER"/>
    <s v="611 ST JOSEPH AVE"/>
    <s v="MARSHFIELD"/>
    <x v="19"/>
    <n v="54449"/>
    <s v="WOOD"/>
    <n v="55141"/>
    <s v="GENERAL MEDICAL AND SURGICAL HOSPITALS"/>
    <x v="2"/>
    <x v="849"/>
    <x v="575"/>
    <x v="1"/>
    <x v="0"/>
  </r>
  <r>
    <n v="15554449"/>
    <s v="NORWOOD HLTH CTR"/>
    <s v="1600 N CHESTNUT AVE"/>
    <s v="MARSHFIELD"/>
    <x v="19"/>
    <n v="54449"/>
    <s v="WOOD"/>
    <n v="55141"/>
    <s v="PSYCHIATRIC AND SUBSTANCE ABUSE HOSPITALS"/>
    <x v="1"/>
    <x v="850"/>
    <x v="575"/>
    <x v="1"/>
    <x v="1"/>
  </r>
  <r>
    <n v="8053211"/>
    <s v="ASCENSION SACRED HEART REHAB INST"/>
    <s v="2301 NORTH LAKE DRIVE"/>
    <s v="MILWAUKEE"/>
    <x v="19"/>
    <n v="53211"/>
    <s v="MILWAUKEE"/>
    <n v="55079"/>
    <s v="REHABILITATION HOSPITALS (EXCEPT ALCOHOLISM, DRUG ADDICTION)"/>
    <x v="2"/>
    <x v="851"/>
    <x v="575"/>
    <x v="1"/>
    <x v="4"/>
  </r>
  <r>
    <n v="6953212"/>
    <s v="ORTHOPAEDIC HSPTL OF WI"/>
    <s v="475 W RIVER WOODS PKWY"/>
    <s v="GLENDALE"/>
    <x v="19"/>
    <n v="53212"/>
    <s v="MILWAUKEE"/>
    <n v="55079"/>
    <s v="GENERAL MEDICAL AND SURGICAL HOSPITALS"/>
    <x v="0"/>
    <x v="852"/>
    <x v="575"/>
    <x v="1"/>
    <x v="0"/>
  </r>
  <r>
    <n v="17953223"/>
    <s v="ROGERS MEMORIAL HOSPITAL BROWN DEER"/>
    <s v="4600 W SCHROEDER DRIVE"/>
    <s v="BROWN DEER"/>
    <x v="19"/>
    <n v="53223"/>
    <s v="MILWAUKEE"/>
    <n v="55079"/>
    <s v="PSYCHIATRIC AND SUBSTANCE ABUSE HOSPITALS"/>
    <x v="2"/>
    <x v="853"/>
    <x v="575"/>
    <x v="1"/>
    <x v="1"/>
  </r>
  <r>
    <n v="8248162"/>
    <s v="PROMEDICA MONROE REGIONAL HOSPITAL"/>
    <s v="718 N MACOMB ST"/>
    <s v="MONROE"/>
    <x v="6"/>
    <n v="48162"/>
    <s v="MONROE"/>
    <n v="26115"/>
    <s v="GENERAL MEDICAL AND SURGICAL HOSPITALS"/>
    <x v="2"/>
    <x v="854"/>
    <x v="661"/>
    <x v="3"/>
    <x v="0"/>
  </r>
  <r>
    <n v="8448884"/>
    <s v="SHERIDAN COMMUNITY HOSPITAL"/>
    <s v="301 N MAIN ST"/>
    <s v="SHERIDAN"/>
    <x v="6"/>
    <n v="48884"/>
    <s v="MONTCALM"/>
    <n v="26117"/>
    <s v="GENERAL MEDICAL AND SURGICAL HOSPITALS"/>
    <x v="2"/>
    <x v="855"/>
    <x v="662"/>
    <x v="3"/>
    <x v="5"/>
  </r>
  <r>
    <n v="13853095"/>
    <s v="ST JOSEPHS COMMUNITY HOSPITAL OF WEST BEND INC"/>
    <s v="3200 PLEASANT VALLEY ROAD"/>
    <s v="WEST BEND"/>
    <x v="19"/>
    <n v="53095"/>
    <s v="WASHINGTON"/>
    <n v="55131"/>
    <s v="GENERAL MEDICAL AND SURGICAL HOSPITALS"/>
    <x v="2"/>
    <x v="856"/>
    <x v="575"/>
    <x v="1"/>
    <x v="0"/>
  </r>
  <r>
    <n v="3254971"/>
    <s v="RIPON MED CTR"/>
    <s v="933 NEWBURY ST"/>
    <s v="RIPON"/>
    <x v="19"/>
    <n v="54971"/>
    <s v="FOND DU LAC"/>
    <n v="55039"/>
    <s v="GENERAL MEDICAL AND SURGICAL HOSPITALS"/>
    <x v="2"/>
    <x v="857"/>
    <x v="575"/>
    <x v="1"/>
    <x v="0"/>
  </r>
  <r>
    <n v="11554848"/>
    <s v="MARSHFIELD MEDICAL CENTER LADYSMITH"/>
    <s v="900 COLLEGE AVE WEST"/>
    <s v="LADYSMITH"/>
    <x v="19"/>
    <n v="54848"/>
    <s v="RUSK"/>
    <n v="55107"/>
    <s v="GENERAL MEDICAL AND SURGICAL HOSPITALS"/>
    <x v="1"/>
    <x v="858"/>
    <x v="575"/>
    <x v="1"/>
    <x v="0"/>
  </r>
  <r>
    <n v="152354971"/>
    <s v="RIPON MEDICAL CENTER"/>
    <s v="845 PARKSIDE ST"/>
    <s v="RIPON"/>
    <x v="19"/>
    <n v="54971"/>
    <s v="FOND DU LAC"/>
    <n v="55039"/>
    <s v="GENERAL MEDICAL AND SURGICAL HOSPITALS"/>
    <x v="2"/>
    <x v="859"/>
    <x v="575"/>
    <x v="1"/>
    <x v="5"/>
  </r>
  <r>
    <n v="11856636"/>
    <s v="DEER RIVER HEALTH CARE CENTER"/>
    <s v="115 10TH AVENUE NORTHEAST"/>
    <s v="DEER RIVER"/>
    <x v="18"/>
    <n v="56636"/>
    <s v="ITASCA"/>
    <n v="27061"/>
    <s v="GENERAL MEDICAL AND SURGICAL HOSPITALS"/>
    <x v="2"/>
    <x v="860"/>
    <x v="575"/>
    <x v="1"/>
    <x v="5"/>
  </r>
  <r>
    <n v="14854984"/>
    <s v="THEDACARE MEDICAL CENTER WILD ROSE COM MEM HOSPITAL INC"/>
    <s v="601 GROVE AVE, PO BOX 243"/>
    <s v="WILD ROSE"/>
    <x v="19"/>
    <n v="54984"/>
    <s v="WAUSHARA"/>
    <n v="55137"/>
    <s v="GENERAL MEDICAL AND SURGICAL HOSPITALS"/>
    <x v="2"/>
    <x v="861"/>
    <x v="575"/>
    <x v="1"/>
    <x v="0"/>
  </r>
  <r>
    <n v="4354923"/>
    <s v="THEDACARE MEDICAL CENTER BERLIN"/>
    <s v="225 MEMORIAL DRIVE"/>
    <s v="BERLIN"/>
    <x v="19"/>
    <n v="54923"/>
    <s v="GREEN LAKE"/>
    <n v="55047"/>
    <s v="GENERAL MEDICAL AND SURGICAL HOSPITALS"/>
    <x v="2"/>
    <x v="862"/>
    <x v="575"/>
    <x v="1"/>
    <x v="0"/>
  </r>
  <r>
    <n v="9753097"/>
    <s v="COLUMBIA CENTER"/>
    <s v="13125 N PORT WASHINGTON RD"/>
    <s v="MEQUON"/>
    <x v="19"/>
    <n v="53097"/>
    <s v="OZAUKEE"/>
    <n v="55089"/>
    <s v="GENERAL MEDICAL AND SURGICAL HOSPITALS"/>
    <x v="2"/>
    <x v="863"/>
    <x v="575"/>
    <x v="1"/>
    <x v="0"/>
  </r>
  <r>
    <n v="9653024"/>
    <s v="AURORA MEDICAL CENTER"/>
    <s v="975 PORT WASHINGTON ROAD"/>
    <s v="GRAFTON"/>
    <x v="19"/>
    <n v="53024"/>
    <s v="OZAUKEE"/>
    <n v="55089"/>
    <s v="GENERAL MEDICAL AND SURGICAL HOSPITALS"/>
    <x v="2"/>
    <x v="864"/>
    <x v="575"/>
    <x v="1"/>
    <x v="0"/>
  </r>
  <r>
    <n v="10354481"/>
    <s v="ASCENSION ST MICHAELS HOSPITAL"/>
    <s v="900 ILLINOIS AVE"/>
    <s v="STEVENS POINT"/>
    <x v="19"/>
    <n v="54481"/>
    <s v="PORTAGE"/>
    <n v="55097"/>
    <s v="GENERAL MEDICAL AND SURGICAL HOSPITALS"/>
    <x v="2"/>
    <x v="865"/>
    <x v="575"/>
    <x v="1"/>
    <x v="0"/>
  </r>
  <r>
    <n v="12654451"/>
    <s v="MEMORIAL HEALTH CENTER CLINICS"/>
    <s v="143 S GIBSON ST"/>
    <s v="MEDFORD"/>
    <x v="19"/>
    <n v="54451"/>
    <s v="TAYLOR"/>
    <n v="55119"/>
    <s v="GENERAL MEDICAL AND SURGICAL HOSPITALS"/>
    <x v="2"/>
    <x v="866"/>
    <x v="575"/>
    <x v="1"/>
    <x v="0"/>
  </r>
  <r>
    <n v="14448109"/>
    <s v="UNIVERSITY OF MICHIGAN HEALTH SYSTEM"/>
    <s v="1500 E MEDICAL CENTER DRIVE, SPC 5474"/>
    <s v="ANN ARBOR"/>
    <x v="6"/>
    <n v="48109"/>
    <s v="WASHTENAW"/>
    <n v="26161"/>
    <s v="GENERAL MEDICAL AND SURGICAL HOSPITALS"/>
    <x v="3"/>
    <x v="867"/>
    <x v="663"/>
    <x v="3"/>
    <x v="0"/>
  </r>
  <r>
    <n v="14148198"/>
    <s v="FOREST HEALTH MEDICAL CENTER"/>
    <s v="135 S PROSPECT ST"/>
    <s v="YPSILANTI"/>
    <x v="6"/>
    <n v="48198"/>
    <s v="WASHTENAW"/>
    <n v="26161"/>
    <s v="GENERAL MEDICAL AND SURGICAL HOSPITALS"/>
    <x v="0"/>
    <x v="868"/>
    <x v="664"/>
    <x v="3"/>
    <x v="0"/>
  </r>
  <r>
    <n v="14548197"/>
    <s v="SELECT SPECIALTY HOSPITAL - ANN ARBOR"/>
    <s v="5301 E HURON RIVER DR, 7TH FL"/>
    <s v="YPSILANTI"/>
    <x v="6"/>
    <n v="48197"/>
    <s v="WASHTENAW"/>
    <n v="26161"/>
    <s v="SPECIALTY (EXCEPT PSYCHIATRIC AND SUBSTANCE ABUSE) HOSPITALS"/>
    <x v="0"/>
    <x v="869"/>
    <x v="665"/>
    <x v="3"/>
    <x v="3"/>
  </r>
  <r>
    <n v="14248106"/>
    <s v="ST JOSEPH MERCY HOSPITAL"/>
    <s v="5301 E HURON RIVER DR"/>
    <s v="ANN ARBOR"/>
    <x v="6"/>
    <n v="48106"/>
    <s v="WASHTENAW"/>
    <n v="26161"/>
    <s v="GENERAL MEDICAL AND SURGICAL HOSPITALS"/>
    <x v="2"/>
    <x v="870"/>
    <x v="666"/>
    <x v="3"/>
    <x v="0"/>
  </r>
  <r>
    <n v="8049307"/>
    <s v="SPECTRUM HEALTH BIG RAPIDS HOSPITAL"/>
    <s v="605 OAK STREET"/>
    <s v="BIG RAPIDS"/>
    <x v="6"/>
    <n v="49307"/>
    <s v="MECOSTA"/>
    <n v="26107"/>
    <s v="GENERAL MEDICAL AND SURGICAL HOSPITALS"/>
    <x v="2"/>
    <x v="871"/>
    <x v="667"/>
    <x v="3"/>
    <x v="0"/>
  </r>
  <r>
    <n v="150554451"/>
    <s v="ASPIRUS MEDFORD HOSPITAL &amp; CLINICS, INC"/>
    <s v="135 S GIBSON ST"/>
    <s v="MEDFORD"/>
    <x v="19"/>
    <n v="54451"/>
    <s v="TAYLOR"/>
    <n v="55119"/>
    <s v="GENERAL MEDICAL AND SURGICAL HOSPITALS"/>
    <x v="2"/>
    <x v="872"/>
    <x v="575"/>
    <x v="1"/>
    <x v="5"/>
  </r>
  <r>
    <n v="3954935"/>
    <s v="ST AGNES HSPTL"/>
    <s v="430 E DIVISON ST"/>
    <s v="FOND DU LAC"/>
    <x v="19"/>
    <n v="54935"/>
    <s v="FOND DU LAC"/>
    <n v="55039"/>
    <s v="GENERAL MEDICAL AND SURGICAL HOSPITALS"/>
    <x v="2"/>
    <x v="873"/>
    <x v="575"/>
    <x v="1"/>
    <x v="0"/>
  </r>
  <r>
    <n v="5848843"/>
    <s v="SAINT JOSEPH MERCY LIVINGSTON HOSPITAL"/>
    <s v="620 BYRON RD"/>
    <s v="HOWELL"/>
    <x v="6"/>
    <n v="48843"/>
    <s v="LIVINGSTON"/>
    <n v="26093"/>
    <s v="GENERAL MEDICAL AND SURGICAL HOSPITALS"/>
    <x v="2"/>
    <x v="874"/>
    <x v="668"/>
    <x v="3"/>
    <x v="0"/>
  </r>
  <r>
    <n v="15548183"/>
    <s v="BEAUMONT HOSPITAL TRENTON"/>
    <s v="5450 FORT STREET"/>
    <s v="TRENTON"/>
    <x v="6"/>
    <n v="48183"/>
    <s v="WAYNE"/>
    <n v="26163"/>
    <s v="GENERAL MEDICAL AND SURGICAL HOSPITALS"/>
    <x v="2"/>
    <x v="875"/>
    <x v="669"/>
    <x v="3"/>
    <x v="0"/>
  </r>
  <r>
    <n v="2954935"/>
    <s v="FOND DU LAC CTY ACUTE PSYCH UNIT"/>
    <s v="459 E FIRST ST"/>
    <s v="FOND DU LAC"/>
    <x v="19"/>
    <n v="54935"/>
    <s v="FOND DU LAC"/>
    <n v="55039"/>
    <s v="PSYCHIATRIC AND SUBSTANCE ABUSE HOSPITALS"/>
    <x v="1"/>
    <x v="876"/>
    <x v="575"/>
    <x v="1"/>
    <x v="1"/>
  </r>
  <r>
    <n v="18248180"/>
    <s v="VIBRA HOSPITAL OF SOUTHEASTERN MI - TAYLOR CAMPUS"/>
    <s v="10000 TELEGRAPH ROAD, 2ND FLOOR"/>
    <s v="TAYLOR"/>
    <x v="6"/>
    <n v="48180"/>
    <s v="WAYNE"/>
    <n v="26163"/>
    <s v="SPECIALTY (EXCEPT PSYCHIATRIC AND SUBSTANCE ABUSE) HOSPITALS"/>
    <x v="0"/>
    <x v="877"/>
    <x v="670"/>
    <x v="3"/>
    <x v="3"/>
  </r>
  <r>
    <n v="12049677"/>
    <s v="SPECTRUM HEALTH REED CITY CAMPUS"/>
    <s v="300 N PATTERSON, PO BOX 75"/>
    <s v="REED CITY"/>
    <x v="6"/>
    <n v="49677"/>
    <s v="OSCEOLA"/>
    <n v="26133"/>
    <s v="GENERAL MEDICAL AND SURGICAL HOSPITALS"/>
    <x v="2"/>
    <x v="878"/>
    <x v="671"/>
    <x v="3"/>
    <x v="5"/>
  </r>
  <r>
    <n v="5549935"/>
    <s v="ASPIRUS IRON RIVER HOSPITAL &amp; CLINICS"/>
    <s v="1400 W ICE LAKE ROAD"/>
    <s v="IRON RIVER"/>
    <x v="6"/>
    <n v="49935"/>
    <s v="IRON"/>
    <n v="26071"/>
    <s v="GENERAL MEDICAL AND SURGICAL HOSPITALS"/>
    <x v="2"/>
    <x v="879"/>
    <x v="672"/>
    <x v="3"/>
    <x v="0"/>
  </r>
  <r>
    <n v="14648154"/>
    <s v="ST MARY MERCY HOSPITAL"/>
    <s v="36475 FIVE MILE ROAD"/>
    <s v="LIVONIA"/>
    <x v="6"/>
    <n v="48154"/>
    <s v="WAYNE"/>
    <n v="26163"/>
    <s v="GENERAL MEDICAL AND SURGICAL HOSPITALS"/>
    <x v="2"/>
    <x v="880"/>
    <x v="673"/>
    <x v="3"/>
    <x v="0"/>
  </r>
  <r>
    <n v="15648135"/>
    <s v="GARDEN CITY HOSPITAL"/>
    <s v="6245 INKSTER RD"/>
    <s v="GARDEN CITY"/>
    <x v="6"/>
    <n v="48135"/>
    <s v="WAYNE"/>
    <n v="26163"/>
    <s v="GENERAL MEDICAL AND SURGICAL HOSPITALS"/>
    <x v="2"/>
    <x v="881"/>
    <x v="674"/>
    <x v="3"/>
    <x v="0"/>
  </r>
  <r>
    <n v="17948192"/>
    <s v="SELECT SPECIALTY HOSPITAL - WYANDOTTE, LLC"/>
    <s v="2333 BIDDLE AVE, 8TH FLOOR"/>
    <s v="WYANDOTTE"/>
    <x v="6"/>
    <n v="48192"/>
    <s v="WAYNE"/>
    <n v="26163"/>
    <s v="SPECIALTY (EXCEPT PSYCHIATRIC AND SUBSTANCE ABUSE) HOSPITALS"/>
    <x v="0"/>
    <x v="882"/>
    <x v="675"/>
    <x v="3"/>
    <x v="3"/>
  </r>
  <r>
    <n v="62"/>
    <s v="PROVIDENCE - PARK HOSPITAL"/>
    <s v="47601 GRAND RIVER AVE"/>
    <s v="NOVI"/>
    <x v="6"/>
    <n v="48374"/>
    <s v="OAKLAND"/>
    <n v="26125"/>
    <s v="GENERAL MEDICAL AND SURGICAL HOSPITALS"/>
    <x v="2"/>
    <x v="883"/>
    <x v="676"/>
    <x v="3"/>
    <x v="0"/>
  </r>
  <r>
    <n v="14748124"/>
    <s v="BEAUMONT HOSPITAL DEARBORN"/>
    <s v="18101 OAKWOOD BLVD"/>
    <s v="DEARBORN"/>
    <x v="6"/>
    <n v="48124"/>
    <s v="WAYNE"/>
    <n v="26163"/>
    <s v="GENERAL MEDICAL AND SURGICAL HOSPITALS"/>
    <x v="2"/>
    <x v="884"/>
    <x v="677"/>
    <x v="3"/>
    <x v="0"/>
  </r>
  <r>
    <n v="16448146"/>
    <s v="VIBRA OF SOUTHEASTERN MICHIGAN"/>
    <s v="26400 W OUTER DRIVE"/>
    <s v="LINCOLN PARK"/>
    <x v="6"/>
    <n v="48146"/>
    <s v="WAYNE"/>
    <n v="26163"/>
    <s v="SPECIALTY (EXCEPT PSYCHIATRIC AND SUBSTANCE ABUSE) HOSPITALS"/>
    <x v="0"/>
    <x v="885"/>
    <x v="678"/>
    <x v="3"/>
    <x v="3"/>
  </r>
  <r>
    <n v="12554843"/>
    <s v="HAYWARD AREA MEMORIAL HOSPITAL"/>
    <s v="11040 N STATE RD 77"/>
    <s v="HAYWARD"/>
    <x v="19"/>
    <n v="54843"/>
    <s v="SAWYER"/>
    <n v="55113"/>
    <s v="GENERAL MEDICAL AND SURGICAL HOSPITALS"/>
    <x v="2"/>
    <x v="886"/>
    <x v="575"/>
    <x v="1"/>
    <x v="0"/>
  </r>
  <r>
    <n v="14754981"/>
    <s v="THEDACARE MEDICAL CENTER - WAUPACA INC"/>
    <s v="800 RIVERSIDE DRIVE"/>
    <s v="WAUPACA"/>
    <x v="19"/>
    <n v="54981"/>
    <s v="WAUPACA"/>
    <n v="55135"/>
    <s v="GENERAL MEDICAL AND SURGICAL HOSPITALS"/>
    <x v="2"/>
    <x v="887"/>
    <x v="575"/>
    <x v="1"/>
    <x v="0"/>
  </r>
  <r>
    <n v="15254904"/>
    <s v="ASCENSION NE WISCONSIN MERCY CAMPUS"/>
    <s v="500 S OAKWOOD RD"/>
    <s v="OSHKOSH"/>
    <x v="19"/>
    <n v="54904"/>
    <s v="WINNEBAGO"/>
    <n v="55139"/>
    <s v="GENERAL MEDICAL AND SURGICAL HOSPITALS"/>
    <x v="2"/>
    <x v="888"/>
    <x v="575"/>
    <x v="1"/>
    <x v="0"/>
  </r>
  <r>
    <n v="15154904"/>
    <s v="AURORA MED CTR OSHKOSH"/>
    <s v="855 N WESTHAVEN DRIVE"/>
    <s v="OSHKOSH"/>
    <x v="19"/>
    <n v="54904"/>
    <s v="WINNEBAGO"/>
    <n v="55139"/>
    <s v="GENERAL MEDICAL AND SURGICAL HOSPITALS"/>
    <x v="2"/>
    <x v="889"/>
    <x v="575"/>
    <x v="1"/>
    <x v="0"/>
  </r>
  <r>
    <n v="15654985"/>
    <s v="WINNEBAGO MENTAL HLTH INSTITUTE"/>
    <s v="1400 TREFFERT DR"/>
    <s v="WINNEBAGO"/>
    <x v="19"/>
    <n v="54985"/>
    <s v="WINNEBAGO"/>
    <n v="55139"/>
    <s v="PSYCHIATRIC AND SUBSTANCE ABUSE HOSPITALS"/>
    <x v="1"/>
    <x v="890"/>
    <x v="575"/>
    <x v="1"/>
    <x v="1"/>
  </r>
  <r>
    <n v="6354476"/>
    <s v="ASCENSION ST CLARES HOSPITAL"/>
    <s v="3400 MINISTRY PARKWAY"/>
    <s v="WESTON"/>
    <x v="19"/>
    <n v="54476"/>
    <s v="MARATHON"/>
    <n v="55073"/>
    <s v="GENERAL MEDICAL AND SURGICAL HOSPITALS"/>
    <x v="2"/>
    <x v="891"/>
    <x v="575"/>
    <x v="1"/>
    <x v="0"/>
  </r>
  <r>
    <n v="6254403"/>
    <s v="NORTH CENTRAL HEALTH CARE"/>
    <s v="1100 LAKEVIEW DR"/>
    <s v="WAUSAU"/>
    <x v="19"/>
    <n v="54403"/>
    <s v="MARATHON"/>
    <n v="55073"/>
    <s v="PSYCHIATRIC AND SUBSTANCE ABUSE HOSPITALS"/>
    <x v="1"/>
    <x v="892"/>
    <x v="575"/>
    <x v="1"/>
    <x v="1"/>
  </r>
  <r>
    <n v="5754401"/>
    <s v="ASPIRUS WAUSAU HOSPITAL"/>
    <s v="333 PINE RIDGE BLVD"/>
    <s v="WAUSAU"/>
    <x v="19"/>
    <n v="54401"/>
    <s v="MARATHON"/>
    <n v="55073"/>
    <s v="GENERAL MEDICAL AND SURGICAL HOSPITALS"/>
    <x v="2"/>
    <x v="893"/>
    <x v="575"/>
    <x v="1"/>
    <x v="0"/>
  </r>
  <r>
    <n v="3654880"/>
    <s v="ESSENTIA HEALTH ST MARYS HSPTL SUPERIOR"/>
    <s v="3500 TOWER AVE"/>
    <s v="SUPERIOR"/>
    <x v="19"/>
    <n v="54880"/>
    <s v="DOUGLAS"/>
    <n v="55031"/>
    <s v="GENERAL MEDICAL AND SURGICAL HOSPITALS"/>
    <x v="2"/>
    <x v="894"/>
    <x v="575"/>
    <x v="1"/>
    <x v="0"/>
  </r>
  <r>
    <n v="151054961"/>
    <s v="THEDACARE MEDICAL CENTER NEW LONDON"/>
    <s v="1405 MILL ST"/>
    <s v="NEW LONDON"/>
    <x v="19"/>
    <n v="54961"/>
    <s v="OUTAGAMIE"/>
    <n v="55087"/>
    <s v="GENERAL MEDICAL AND SURGICAL HOSPITALS"/>
    <x v="0"/>
    <x v="895"/>
    <x v="575"/>
    <x v="1"/>
    <x v="5"/>
  </r>
  <r>
    <n v="14954956"/>
    <s v="CHILDRENS HOSPITAL OF WISCONSIN FOX VALLEY"/>
    <s v="130 SECOND ST"/>
    <s v="NEENAH"/>
    <x v="19"/>
    <n v="54956"/>
    <s v="WINNEBAGO"/>
    <n v="55139"/>
    <s v="GENERAL MEDICAL AND SURGICAL HOSPITALS"/>
    <x v="2"/>
    <x v="896"/>
    <x v="575"/>
    <x v="1"/>
    <x v="0"/>
  </r>
  <r>
    <n v="15054956"/>
    <s v="THEDA CLARK MED CTR"/>
    <s v="130 2ND ST WEST PAVILION"/>
    <s v="NEENAH"/>
    <x v="19"/>
    <n v="54956"/>
    <s v="WINNEBAGO"/>
    <n v="55139"/>
    <s v="GENERAL MEDICAL AND SURGICAL HOSPITALS"/>
    <x v="2"/>
    <x v="897"/>
    <x v="575"/>
    <x v="1"/>
    <x v="0"/>
  </r>
  <r>
    <n v="12453081"/>
    <s v="ST NICHOLAS HOSPITAL"/>
    <s v="3100 SUPERIOR AVE"/>
    <s v="SHEBOYGAN"/>
    <x v="19"/>
    <n v="53081"/>
    <s v="SHEBOYGAN"/>
    <n v="55117"/>
    <s v="GENERAL MEDICAL AND SURGICAL HOSPITALS"/>
    <x v="2"/>
    <x v="898"/>
    <x v="575"/>
    <x v="1"/>
    <x v="0"/>
  </r>
  <r>
    <n v="9454915"/>
    <s v="ASCENSION NE WISCONSIN ST. ELIZABETH HOSPITAL"/>
    <s v="1506 S ONEIDA ST"/>
    <s v="APPLETON"/>
    <x v="19"/>
    <n v="54915"/>
    <s v="OUTAGAMIE"/>
    <n v="55087"/>
    <s v="GENERAL MEDICAL AND SURGICAL HOSPITALS"/>
    <x v="2"/>
    <x v="899"/>
    <x v="575"/>
    <x v="1"/>
    <x v="0"/>
  </r>
  <r>
    <n v="5854452"/>
    <s v="ASCENSION GOOD SAMARITAN HLTH CTR"/>
    <s v="601 S CENTER AVE"/>
    <s v="MERRILL"/>
    <x v="19"/>
    <n v="54452"/>
    <s v="LINCOLN"/>
    <n v="55069"/>
    <s v="GENERAL MEDICAL AND SURGICAL HOSPITALS"/>
    <x v="2"/>
    <x v="900"/>
    <x v="575"/>
    <x v="1"/>
    <x v="0"/>
  </r>
  <r>
    <n v="12353083"/>
    <s v="AURORA SHEBOYGAN MEM MED CTR"/>
    <s v="2629 N 7TH ST"/>
    <s v="SHEBOYGAN"/>
    <x v="19"/>
    <n v="53083"/>
    <s v="SHEBOYGAN"/>
    <n v="55117"/>
    <s v="GENERAL MEDICAL AND SURGICAL HOSPITALS"/>
    <x v="2"/>
    <x v="901"/>
    <x v="575"/>
    <x v="1"/>
    <x v="0"/>
  </r>
  <r>
    <n v="9354911"/>
    <s v="THEDACARE REGIONAL MEDICAL CENTER APPLETON INC"/>
    <s v="1818 N MEADE ST"/>
    <s v="APPLETON"/>
    <x v="19"/>
    <n v="54911"/>
    <s v="OUTAGAMIE"/>
    <n v="55087"/>
    <s v="GENERAL MEDICAL AND SURGICAL HOSPITALS"/>
    <x v="2"/>
    <x v="902"/>
    <x v="575"/>
    <x v="1"/>
    <x v="0"/>
  </r>
  <r>
    <n v="12856623"/>
    <s v="LAKEWOOD HEALTH CENTER"/>
    <s v="600 SOUTH MAIN"/>
    <s v="BAUDETTE"/>
    <x v="18"/>
    <n v="56623"/>
    <s v="LAKE OF THE WOODS"/>
    <n v="27077"/>
    <s v="GENERAL MEDICAL AND SURGICAL HOSPITALS"/>
    <x v="2"/>
    <x v="903"/>
    <x v="575"/>
    <x v="1"/>
    <x v="5"/>
  </r>
  <r>
    <n v="10554552"/>
    <s v="FLAMBEAU HSPTL"/>
    <s v="98 SHERRY AVE"/>
    <s v="PARK FALLS"/>
    <x v="19"/>
    <n v="54552"/>
    <s v="PRICE"/>
    <n v="55099"/>
    <s v="GENERAL MEDICAL AND SURGICAL HOSPITALS"/>
    <x v="2"/>
    <x v="904"/>
    <x v="575"/>
    <x v="1"/>
    <x v="0"/>
  </r>
  <r>
    <n v="151954487"/>
    <s v="ASCENSION SACRED HEART HOSPITAL"/>
    <s v="401 W MOHAWK DR, SUITE 100"/>
    <s v="TOMAHAWK"/>
    <x v="19"/>
    <n v="54487"/>
    <s v="LINCOLN"/>
    <n v="55069"/>
    <s v="GENERAL MEDICAL AND SURGICAL HOSPITALS"/>
    <x v="0"/>
    <x v="905"/>
    <x v="575"/>
    <x v="1"/>
    <x v="5"/>
  </r>
  <r>
    <n v="6054221"/>
    <s v="HOLY FAMILY MEMORIAL INC"/>
    <s v="2300 WESTERN AVE, PO BOX 1450"/>
    <s v="MANITOWOC"/>
    <x v="19"/>
    <n v="54221"/>
    <s v="MANITOWOC"/>
    <n v="55071"/>
    <s v="GENERAL MEDICAL AND SURGICAL HOSPITALS"/>
    <x v="2"/>
    <x v="906"/>
    <x v="575"/>
    <x v="1"/>
    <x v="0"/>
  </r>
  <r>
    <n v="172154166"/>
    <s v="THEDACARE MEDICAL CENTER SHAWANO INC"/>
    <s v="100 COUNTRY ROAD B"/>
    <s v="SHAWANO"/>
    <x v="19"/>
    <n v="54166"/>
    <s v="SHAWANO"/>
    <n v="55115"/>
    <s v="GENERAL MEDICAL AND SURGICAL HOSPITALS"/>
    <x v="2"/>
    <x v="907"/>
    <x v="575"/>
    <x v="1"/>
    <x v="5"/>
  </r>
  <r>
    <n v="6154241"/>
    <s v="AURORA MED CTR MANITOWOC CTY"/>
    <s v="5000 MEMORIAL DR"/>
    <s v="TWO RIVERS"/>
    <x v="19"/>
    <n v="54241"/>
    <s v="MANITOWOC"/>
    <n v="55071"/>
    <s v="GENERAL MEDICAL AND SURGICAL HOSPITALS"/>
    <x v="2"/>
    <x v="908"/>
    <x v="575"/>
    <x v="1"/>
    <x v="0"/>
  </r>
  <r>
    <n v="654301"/>
    <s v="BELLIN PSYCHIATRIC CTR"/>
    <s v="301 E ST JOSEPH ST"/>
    <s v="GREEN BAY"/>
    <x v="19"/>
    <n v="54301"/>
    <s v="BROWN"/>
    <n v="55009"/>
    <s v="PSYCHIATRIC AND SUBSTANCE ABUSE HOSPITALS"/>
    <x v="2"/>
    <x v="909"/>
    <x v="575"/>
    <x v="1"/>
    <x v="1"/>
  </r>
  <r>
    <n v="2354303"/>
    <s v="ST MARYS HSPTL MED CTR"/>
    <s v="1726 SHAWANO AVE"/>
    <s v="GREEN BAY"/>
    <x v="19"/>
    <n v="54303"/>
    <s v="BROWN"/>
    <n v="55009"/>
    <s v="GENERAL MEDICAL AND SURGICAL HOSPITALS"/>
    <x v="2"/>
    <x v="910"/>
    <x v="575"/>
    <x v="1"/>
    <x v="0"/>
  </r>
  <r>
    <n v="2254303"/>
    <s v="LIBERTAS GREEN BAY"/>
    <s v="1701 DOUSMAN ST"/>
    <s v="GREEN BAY"/>
    <x v="19"/>
    <n v="54303"/>
    <s v="BROWN"/>
    <n v="55009"/>
    <s v="GENERAL MEDICAL AND SURGICAL HOSPITALS"/>
    <x v="2"/>
    <x v="911"/>
    <x v="575"/>
    <x v="1"/>
    <x v="0"/>
  </r>
  <r>
    <n v="754301"/>
    <s v="ST VINCENT HSPTL"/>
    <s v="835 S VAN BUREN ST"/>
    <s v="GREEN BAY"/>
    <x v="19"/>
    <n v="54301"/>
    <s v="BROWN"/>
    <n v="55009"/>
    <s v="GENERAL MEDICAL AND SURGICAL HOSPITALS"/>
    <x v="2"/>
    <x v="912"/>
    <x v="575"/>
    <x v="1"/>
    <x v="0"/>
  </r>
  <r>
    <n v="554305"/>
    <s v="BELLIN MEMORIAL HSPTL"/>
    <s v="744 S WEBSTER AVE"/>
    <s v="GREEN BAY"/>
    <x v="19"/>
    <n v="54305"/>
    <s v="BROWN"/>
    <n v="55009"/>
    <s v="GENERAL MEDICAL AND SURGICAL HOSPITALS"/>
    <x v="2"/>
    <x v="913"/>
    <x v="575"/>
    <x v="1"/>
    <x v="0"/>
  </r>
  <r>
    <n v="454311"/>
    <s v="AURORA BAYCARE MED CTR"/>
    <s v="2845 GREENBRIER RD, PO BOX 8900"/>
    <s v="GREEN BAY"/>
    <x v="19"/>
    <n v="54311"/>
    <s v="BROWN"/>
    <n v="55009"/>
    <s v="GENERAL MEDICAL AND SURGICAL HOSPITALS"/>
    <x v="2"/>
    <x v="914"/>
    <x v="575"/>
    <x v="1"/>
    <x v="0"/>
  </r>
  <r>
    <n v="167854311"/>
    <s v="WILLOW CREEK BEHAVIORAL HEALTH"/>
    <s v="1351 ONTARIO RD"/>
    <s v="GREEN BAY"/>
    <x v="19"/>
    <n v="54311"/>
    <s v="BROWN"/>
    <n v="55009"/>
    <s v="PSYCHIATRIC AND SUBSTANCE ABUSE HOSPITALS"/>
    <x v="0"/>
    <x v="915"/>
    <x v="575"/>
    <x v="1"/>
    <x v="1"/>
  </r>
  <r>
    <n v="1654806"/>
    <s v="MEMORIAL MEDICAL CENTER - ASHLAND"/>
    <s v="1615 MAPLE LN"/>
    <s v="ASHLAND"/>
    <x v="19"/>
    <n v="54806"/>
    <s v="ASHLAND"/>
    <n v="55003"/>
    <s v="GENERAL MEDICAL AND SURGICAL HOSPITALS"/>
    <x v="2"/>
    <x v="916"/>
    <x v="575"/>
    <x v="1"/>
    <x v="0"/>
  </r>
  <r>
    <n v="13648867"/>
    <s v="MEMORIAL HEALTHCARE"/>
    <s v="826 WEST KING STREET"/>
    <s v="OWOSSO"/>
    <x v="6"/>
    <n v="48867"/>
    <s v="SHIAWASSEE"/>
    <n v="26155"/>
    <s v="GENERAL MEDICAL AND SURGICAL HOSPITALS"/>
    <x v="2"/>
    <x v="917"/>
    <x v="679"/>
    <x v="3"/>
    <x v="0"/>
  </r>
  <r>
    <n v="9848033"/>
    <s v="STRAITH HOSPITAL FOR SPECIAL SURGERY"/>
    <s v="23901 LAHSER"/>
    <s v="SOUTHFIELD"/>
    <x v="6"/>
    <n v="48033"/>
    <s v="OAKLAND"/>
    <n v="26125"/>
    <s v="GENERAL MEDICAL AND SURGICAL HOSPITALS"/>
    <x v="2"/>
    <x v="918"/>
    <x v="680"/>
    <x v="3"/>
    <x v="0"/>
  </r>
  <r>
    <n v="16548235"/>
    <s v="SELECT SPECIALTY HOSPITAL - NORTHWEST DETROIT"/>
    <s v="6071 WEST OUTER DRIVE, 7TH FLOOR"/>
    <s v="DETROIT"/>
    <x v="6"/>
    <n v="48235"/>
    <s v="WAYNE"/>
    <n v="26163"/>
    <s v="SPECIALTY (EXCEPT PSYCHIATRIC AND SUBSTANCE ABUSE) HOSPITALS"/>
    <x v="0"/>
    <x v="919"/>
    <x v="681"/>
    <x v="3"/>
    <x v="3"/>
  </r>
  <r>
    <n v="14848235"/>
    <s v="SINAI-GRACE HOSPITAL"/>
    <s v="6071 W OUTER DRIVE"/>
    <s v="DETROIT"/>
    <x v="6"/>
    <n v="48235"/>
    <s v="WAYNE"/>
    <n v="26163"/>
    <s v="GENERAL MEDICAL AND SURGICAL HOSPITALS"/>
    <x v="2"/>
    <x v="920"/>
    <x v="682"/>
    <x v="3"/>
    <x v="0"/>
  </r>
  <r>
    <n v="14948202"/>
    <s v="HENRY FORD HOSPITAL"/>
    <s v="2799 W GRAND BLVD"/>
    <s v="DETROIT"/>
    <x v="6"/>
    <n v="48202"/>
    <s v="WAYNE"/>
    <n v="26163"/>
    <s v="GENERAL MEDICAL AND SURGICAL HOSPITALS"/>
    <x v="2"/>
    <x v="921"/>
    <x v="683"/>
    <x v="3"/>
    <x v="0"/>
  </r>
  <r>
    <n v="10848075"/>
    <s v="OAKLAND REGIONAL HOSPITAL"/>
    <s v="22401 FOSTER WINTER DRIVE"/>
    <s v="SOUTHFIELD"/>
    <x v="6"/>
    <n v="48075"/>
    <s v="OAKLAND"/>
    <n v="26125"/>
    <s v="GENERAL MEDICAL AND SURGICAL HOSPITALS"/>
    <x v="0"/>
    <x v="922"/>
    <x v="684"/>
    <x v="3"/>
    <x v="0"/>
  </r>
  <r>
    <n v="18148201"/>
    <s v="VIBRA HOSPITAL OF SOUTHEASTERN MICHIGAN-DMC CAMPUS"/>
    <s v="261 MACK AVENUE, 7TH FLOOR"/>
    <s v="DETROIT"/>
    <x v="6"/>
    <n v="48201"/>
    <s v="WAYNE"/>
    <n v="26163"/>
    <s v="SPECIALTY (EXCEPT PSYCHIATRIC AND SUBSTANCE ABUSE) HOSPITALS"/>
    <x v="0"/>
    <x v="923"/>
    <x v="685"/>
    <x v="3"/>
    <x v="3"/>
  </r>
  <r>
    <n v="16848201"/>
    <s v="REHABILITATION INSTITUTE OF MICHIGAN"/>
    <s v="261 MACK BLVD"/>
    <s v="DETROIT"/>
    <x v="6"/>
    <n v="48201"/>
    <s v="WAYNE"/>
    <n v="26163"/>
    <s v="REHABILITATION HOSPITALS (EXCEPT ALCOHOLISM, DRUG ADDICTION)"/>
    <x v="0"/>
    <x v="924"/>
    <x v="686"/>
    <x v="3"/>
    <x v="4"/>
  </r>
  <r>
    <n v="16048201"/>
    <s v="HUTZEL WOMEN'S HOSPITAL"/>
    <s v="3980 JOHN R"/>
    <s v="DETROIT"/>
    <x v="6"/>
    <n v="48201"/>
    <s v="WAYNE"/>
    <n v="26163"/>
    <s v="GENERAL MEDICAL AND SURGICAL HOSPITALS"/>
    <x v="0"/>
    <x v="925"/>
    <x v="687"/>
    <x v="3"/>
    <x v="0"/>
  </r>
  <r>
    <n v="5648858"/>
    <s v="MCLAREN CENTRAL MICHIGAN"/>
    <s v="1221 SOUTH DRIVE"/>
    <s v="MOUNT PLEASANT"/>
    <x v="6"/>
    <n v="48858"/>
    <s v="ISABELLA"/>
    <n v="26073"/>
    <s v="GENERAL MEDICAL AND SURGICAL HOSPITALS"/>
    <x v="2"/>
    <x v="926"/>
    <x v="688"/>
    <x v="3"/>
    <x v="0"/>
  </r>
  <r>
    <n v="15148201"/>
    <s v="HARPER UNIVERSITY HOSPITAL"/>
    <s v="3990 JOHN R STREET"/>
    <s v="DETROIT"/>
    <x v="6"/>
    <n v="48201"/>
    <s v="WAYNE"/>
    <n v="26163"/>
    <s v="GENERAL MEDICAL AND SURGICAL HOSPITALS"/>
    <x v="3"/>
    <x v="927"/>
    <x v="689"/>
    <x v="3"/>
    <x v="0"/>
  </r>
  <r>
    <n v="4848801"/>
    <s v="MIDMICHIGAN MEDICAL CENTER-GRATIOT"/>
    <s v="300 E WARWICK DR"/>
    <s v="ALMA"/>
    <x v="6"/>
    <n v="48801"/>
    <s v="GRATIOT"/>
    <n v="26057"/>
    <s v="GENERAL MEDICAL AND SURGICAL HOSPITALS"/>
    <x v="2"/>
    <x v="928"/>
    <x v="690"/>
    <x v="3"/>
    <x v="0"/>
  </r>
  <r>
    <n v="4249801"/>
    <s v="DICKINSON COUNTY MEMORIAL HOSPITAL"/>
    <s v="1721 S STEPHENSON AVE"/>
    <s v="IRON MOUNTAIN"/>
    <x v="6"/>
    <n v="49801"/>
    <s v="DICKINSON"/>
    <n v="26043"/>
    <s v="GENERAL MEDICAL AND SURGICAL HOSPITALS"/>
    <x v="2"/>
    <x v="929"/>
    <x v="691"/>
    <x v="3"/>
    <x v="0"/>
  </r>
  <r>
    <n v="2054311"/>
    <s v="BROWN CTY COMMUNITY TREATMENT CENTER"/>
    <s v="3150 GERSHWIN DRIVE"/>
    <s v="GREEN BAY"/>
    <x v="19"/>
    <n v="54311"/>
    <s v="BROWN"/>
    <n v="55009"/>
    <s v="PSYCHIATRIC AND SUBSTANCE ABUSE HOSPITALS"/>
    <x v="1"/>
    <x v="930"/>
    <x v="575"/>
    <x v="1"/>
    <x v="1"/>
  </r>
  <r>
    <n v="9254501"/>
    <s v="ASCENSION ST MARYS HOSPITAL"/>
    <s v="2251 NORTH SHORE DR"/>
    <s v="RHINELANDER"/>
    <x v="19"/>
    <n v="54501"/>
    <s v="ONEIDA"/>
    <n v="55085"/>
    <s v="GENERAL MEDICAL AND SURGICAL HOSPITALS"/>
    <x v="2"/>
    <x v="931"/>
    <x v="575"/>
    <x v="1"/>
    <x v="0"/>
  </r>
  <r>
    <n v="9154568"/>
    <s v="HOWARD YOUNG MED CTR"/>
    <s v="240 MAPLE ST, PO BOX 470"/>
    <s v="WOODRUFF"/>
    <x v="19"/>
    <n v="54568"/>
    <s v="ONEIDA"/>
    <n v="55085"/>
    <s v="GENERAL MEDICAL AND SURGICAL HOSPITALS"/>
    <x v="2"/>
    <x v="932"/>
    <x v="575"/>
    <x v="1"/>
    <x v="0"/>
  </r>
  <r>
    <n v="150654154"/>
    <s v="HSHS ST CLARE MEMORIAL HOSPITAL"/>
    <s v="855 S MAIN ST"/>
    <s v="OCONTO FALLS"/>
    <x v="19"/>
    <n v="54154"/>
    <s v="OCONTO"/>
    <n v="55083"/>
    <s v="GENERAL MEDICAL AND SURGICAL HOSPITALS"/>
    <x v="2"/>
    <x v="933"/>
    <x v="575"/>
    <x v="1"/>
    <x v="5"/>
  </r>
  <r>
    <n v="9054153"/>
    <s v="BELLIN HEALTH OCONTO HOSPITAL"/>
    <s v="820 ARBUTUS AVE, PO BOX 357"/>
    <s v="OCONTO"/>
    <x v="19"/>
    <n v="54153"/>
    <s v="OCONTO"/>
    <n v="55083"/>
    <s v="GENERAL MEDICAL AND SURGICAL HOSPITALS"/>
    <x v="2"/>
    <x v="934"/>
    <x v="575"/>
    <x v="1"/>
    <x v="0"/>
  </r>
  <r>
    <n v="13054521"/>
    <s v="ASCENSION EAGLE RIVER MEM HSPTL"/>
    <s v="201 HOSPITAL RD"/>
    <s v="EAGLE RIVER"/>
    <x v="19"/>
    <n v="54521"/>
    <s v="VILAS"/>
    <n v="55125"/>
    <s v="GENERAL MEDICAL AND SURGICAL HOSPITALS"/>
    <x v="2"/>
    <x v="935"/>
    <x v="575"/>
    <x v="1"/>
    <x v="0"/>
  </r>
  <r>
    <n v="2154235"/>
    <s v="DOOR COUNTY MEDICAL CENTER"/>
    <s v="323 SOUTH 18TH AVENUE"/>
    <s v="STURGEON BAY"/>
    <x v="19"/>
    <n v="54235"/>
    <s v="DOOR"/>
    <n v="55029"/>
    <s v="GENERAL MEDICAL AND SURGICAL HOSPITALS"/>
    <x v="2"/>
    <x v="936"/>
    <x v="575"/>
    <x v="1"/>
    <x v="0"/>
  </r>
  <r>
    <n v="6454143"/>
    <s v="AURORA MEDICAL CENTER BAY AREA"/>
    <s v="3003 UNIVERSITY DR"/>
    <s v="MARINETTE"/>
    <x v="19"/>
    <n v="54143"/>
    <s v="MARINETTE"/>
    <n v="55075"/>
    <s v="GENERAL MEDICAL AND SURGICAL HOSPITALS"/>
    <x v="2"/>
    <x v="937"/>
    <x v="575"/>
    <x v="1"/>
    <x v="0"/>
  </r>
  <r>
    <n v="12555604"/>
    <s v="NORTH SHORE HEALTH"/>
    <s v="515 - 5TH AVE W"/>
    <s v="GRAND MARAIS"/>
    <x v="18"/>
    <n v="55604"/>
    <s v="COOK"/>
    <n v="27031"/>
    <s v="GENERAL MEDICAL AND SURGICAL HOSPITALS"/>
    <x v="1"/>
    <x v="938"/>
    <x v="692"/>
    <x v="1"/>
    <x v="5"/>
  </r>
  <r>
    <n v="8671220"/>
    <s v="CYPRESS GROVE BEHAVIORAL HEALTH LLC"/>
    <s v="4673 EUGENE WARE BLVD"/>
    <s v="BASTROP"/>
    <x v="2"/>
    <n v="71220"/>
    <s v="MOREHOUSE"/>
    <n v="22067"/>
    <s v="PSYCHIATRIC AND SUBSTANCE ABUSE HOSPITALS"/>
    <x v="0"/>
    <x v="939"/>
    <x v="693"/>
    <x v="2"/>
    <x v="1"/>
  </r>
  <r>
    <n v="4139475"/>
    <s v="SOUTH MS STATE HOSPITAL"/>
    <s v="823 HIGHWAY 589"/>
    <s v="PURVIS"/>
    <x v="20"/>
    <n v="39475"/>
    <s v="LAMAR"/>
    <n v="28073"/>
    <s v="PSYCHIATRIC AND SUBSTANCE ABUSE HOSPITALS"/>
    <x v="1"/>
    <x v="940"/>
    <x v="694"/>
    <x v="2"/>
    <x v="1"/>
  </r>
  <r>
    <n v="6271254"/>
    <s v="EAST CARROLL PARISH HOSPITAL"/>
    <s v="336 N HOOD ST"/>
    <s v="LAKE PROVIDENCE"/>
    <x v="2"/>
    <n v="71254"/>
    <s v="EAST CARROLL"/>
    <n v="22035"/>
    <s v="GENERAL MEDICAL AND SURGICAL HOSPITALS"/>
    <x v="1"/>
    <x v="941"/>
    <x v="695"/>
    <x v="2"/>
    <x v="0"/>
  </r>
  <r>
    <n v="9439193"/>
    <s v="MS STATE HOSPITAL"/>
    <s v="3550 HIGHWAY 468 WEST"/>
    <s v="WHITFIELD"/>
    <x v="20"/>
    <n v="39193"/>
    <s v="RANKIN"/>
    <n v="28121"/>
    <s v="GENERAL MEDICAL AND SURGICAL HOSPITALS"/>
    <x v="1"/>
    <x v="942"/>
    <x v="696"/>
    <x v="2"/>
    <x v="0"/>
  </r>
  <r>
    <n v="5339042"/>
    <s v="RANKIN PLASTIC &amp; COSMETIC HEALTH "/>
    <s v="350 CROSSGATES BOULEVARD"/>
    <s v="BRANDON"/>
    <x v="20"/>
    <n v="39042"/>
    <s v="RANKIN"/>
    <n v="28121"/>
    <s v="GENERAL MEDICAL AND SURGICAL HOSPITALS"/>
    <x v="0"/>
    <x v="943"/>
    <x v="697"/>
    <x v="2"/>
    <x v="0"/>
  </r>
  <r>
    <n v="82032514"/>
    <s v="WEST FLORIDA SENIOR REHABILITATION INSTITUTE"/>
    <s v="8391 N DAVIS HWY"/>
    <s v="PENSACOLA"/>
    <x v="21"/>
    <n v="32514"/>
    <s v="ESCAMBIA"/>
    <n v="12033"/>
    <s v="REHABILITATION HOSPITALS (EXCEPT ALCOHOLISM, DRUG ADDICTION)"/>
    <x v="0"/>
    <x v="944"/>
    <x v="698"/>
    <x v="2"/>
    <x v="4"/>
  </r>
  <r>
    <n v="82032513"/>
    <s v="WEST FLORIDA PLASTICS &amp; COSMETIC SURGERY"/>
    <s v="8391 N DAVIS HWY"/>
    <s v="PENSACOLA"/>
    <x v="21"/>
    <n v="32514"/>
    <s v="ESCAMBIA"/>
    <n v="12033"/>
    <s v="GENERAL MEDICAL AND SURGICAL HOSPITALS"/>
    <x v="0"/>
    <x v="945"/>
    <x v="698"/>
    <x v="2"/>
    <x v="0"/>
  </r>
  <r>
    <n v="80132535"/>
    <s v="COSMETIC SURGERY MEDICAL CENTER"/>
    <s v="501 CHURCH ST"/>
    <s v="CENTURY"/>
    <x v="21"/>
    <n v="32535"/>
    <s v="ESCAMBIA"/>
    <n v="12033"/>
    <s v="GENERAL MEDICAL AND SURGICAL HOSPITALS"/>
    <x v="0"/>
    <x v="946"/>
    <x v="699"/>
    <x v="2"/>
    <x v="0"/>
  </r>
  <r>
    <n v="4439303"/>
    <s v="ALLIANCE HEALTH SYSTEM"/>
    <s v="5000 HIGHWAY 39 NORTH"/>
    <s v="MERIDIAN"/>
    <x v="20"/>
    <n v="39303"/>
    <s v="LAUDERDALE"/>
    <n v="28075"/>
    <s v="GENERAL MEDICAL AND SURGICAL HOSPITALS"/>
    <x v="0"/>
    <x v="947"/>
    <x v="700"/>
    <x v="2"/>
    <x v="0"/>
  </r>
  <r>
    <n v="82633607"/>
    <s v="FLORIDA PLASTIC / COSMETIC CLINIC"/>
    <s v="3030 W DR ML KING JR BLVD"/>
    <s v="TAMPA"/>
    <x v="21"/>
    <n v="33607"/>
    <s v="HILLSBOROUGH"/>
    <n v="12057"/>
    <s v="GENERAL MEDICAL AND SURGICAL HOSPITALS"/>
    <x v="0"/>
    <x v="948"/>
    <x v="701"/>
    <x v="2"/>
    <x v="0"/>
  </r>
  <r>
    <n v="82633605"/>
    <s v="ST JOSEPH'S WOMEN'S HILLS"/>
    <s v="3030 W DR ML KING JR BLVD"/>
    <s v="TAMPA"/>
    <x v="21"/>
    <n v="33607"/>
    <s v="HILLSBOROUGH"/>
    <n v="12057"/>
    <s v="GENERAL MEDICAL AND SURGICAL HOSPITALS"/>
    <x v="0"/>
    <x v="949"/>
    <x v="701"/>
    <x v="2"/>
    <x v="0"/>
  </r>
  <r>
    <n v="7233484"/>
    <s v="DELRAY CHILD TRAUMA SURGERY CENTER"/>
    <s v="5352 LINTON BLVD"/>
    <s v="DELRAY BEACH"/>
    <x v="21"/>
    <n v="33484"/>
    <s v="PALM BEACH"/>
    <n v="12099"/>
    <s v="CHILDREN'S HOSPITALS, GENERAL"/>
    <x v="0"/>
    <x v="950"/>
    <x v="702"/>
    <x v="2"/>
    <x v="0"/>
  </r>
  <r>
    <n v="7233489"/>
    <s v="PALM MEDICAL CENTER"/>
    <s v="5352 LINTON BLVD"/>
    <s v="DELRAY BEACH"/>
    <x v="21"/>
    <n v="33484"/>
    <s v="PALM BEACH"/>
    <n v="12099"/>
    <s v="CHILDREN'S HOSPITALS, GENERAL"/>
    <x v="0"/>
    <x v="951"/>
    <x v="702"/>
    <x v="2"/>
    <x v="0"/>
  </r>
  <r>
    <n v="31233525"/>
    <s v="ADVENT HEALTH DADE CITY"/>
    <s v="13100 FORT KING RD"/>
    <s v="DADE CITY"/>
    <x v="21"/>
    <n v="33525"/>
    <s v="PASCO"/>
    <n v="12101"/>
    <s v="GENERAL MEDICAL AND SURGICAL HOSPITALS"/>
    <x v="0"/>
    <x v="952"/>
    <x v="703"/>
    <x v="2"/>
    <x v="0"/>
  </r>
  <r>
    <n v="31233528"/>
    <s v="ADVENT HEALTH PASCO CTY"/>
    <s v="13100 FORT KING RD"/>
    <s v="DADE CITY"/>
    <x v="21"/>
    <n v="33525"/>
    <s v="PASCO"/>
    <n v="12101"/>
    <s v="GENERAL MEDICAL AND SURGICAL HOSPITALS"/>
    <x v="0"/>
    <x v="952"/>
    <x v="703"/>
    <x v="2"/>
    <x v="0"/>
  </r>
  <r>
    <n v="3333435"/>
    <s v="BETHESDA HOSPITAL EAST"/>
    <s v="2815 S SEACREST BLVD"/>
    <s v="BOYNTON BEACH"/>
    <x v="21"/>
    <n v="33435"/>
    <s v="PALM BEACH"/>
    <n v="12099"/>
    <s v="GENERAL MEDICAL AND SURGICAL HOSPITALS"/>
    <x v="0"/>
    <x v="953"/>
    <x v="704"/>
    <x v="2"/>
    <x v="0"/>
  </r>
  <r>
    <n v="7039730"/>
    <s v="MONROE REGIONAL HOSPITAL"/>
    <s v="400 SOUTH CHESTNUT STREET"/>
    <s v="ABERDEEN"/>
    <x v="20"/>
    <n v="39730"/>
    <s v="MONROE"/>
    <n v="28095"/>
    <s v="GENERAL MEDICAL AND SURGICAL HOSPITALS"/>
    <x v="0"/>
    <x v="954"/>
    <x v="705"/>
    <x v="2"/>
    <x v="0"/>
  </r>
  <r>
    <n v="14133401"/>
    <s v="GOOD SAMARITAN MEDICAL CENTER"/>
    <s v="1309 N FLAGLER DR"/>
    <s v="WEST PALM BEACH"/>
    <x v="21"/>
    <n v="33401"/>
    <s v="PALM BEACH"/>
    <n v="12099"/>
    <s v="GENERAL MEDICAL AND SURGICAL HOSPITALS"/>
    <x v="0"/>
    <x v="955"/>
    <x v="706"/>
    <x v="2"/>
    <x v="0"/>
  </r>
  <r>
    <n v="6833407"/>
    <s v="JFK MEDICAL CENTER NORTH CAMPUS"/>
    <s v="2201 45TH ST"/>
    <s v="WEST PALM BEACH"/>
    <x v="21"/>
    <n v="33407"/>
    <s v="PALM BEACH"/>
    <n v="12099"/>
    <s v="GENERAL MEDICAL AND SURGICAL HOSPITALS"/>
    <x v="0"/>
    <x v="956"/>
    <x v="707"/>
    <x v="2"/>
    <x v="0"/>
  </r>
  <r>
    <n v="36034758"/>
    <s v="POINCIANA MEDICAL CENTER"/>
    <s v="325 CYPRESS PKWY"/>
    <s v="KISSIMMEE"/>
    <x v="21"/>
    <n v="34758"/>
    <s v="OSCEOLA"/>
    <n v="12097"/>
    <s v="GENERAL MEDICAL AND SURGICAL HOSPITALS"/>
    <x v="0"/>
    <x v="957"/>
    <x v="708"/>
    <x v="2"/>
    <x v="0"/>
  </r>
  <r>
    <n v="36034755"/>
    <s v="POINCIANA MEDICAL OSCEOLA CENTER"/>
    <s v="325 CYPRESS PKWY"/>
    <s v="KISSIMMEE"/>
    <x v="21"/>
    <n v="34758"/>
    <s v="OSCEOLA"/>
    <n v="12097"/>
    <s v="GENERAL MEDICAL AND SURGICAL HOSPITALS"/>
    <x v="0"/>
    <x v="957"/>
    <x v="708"/>
    <x v="2"/>
    <x v="0"/>
  </r>
  <r>
    <n v="36634997"/>
    <s v="COMPASSION HEALTH HOSPITAL"/>
    <s v="5850 SE COMMUNITY DR"/>
    <s v="STUART"/>
    <x v="21"/>
    <n v="34997"/>
    <s v="MARTIN"/>
    <n v="12085"/>
    <s v="GENERAL MEDICAL AND SURGICAL HOSPITALS"/>
    <x v="0"/>
    <x v="958"/>
    <x v="709"/>
    <x v="2"/>
    <x v="4"/>
  </r>
  <r>
    <n v="36634998"/>
    <s v="ENCOMPASS GERIATRIC CENTER"/>
    <s v="5850 SE COMMUNITY DR"/>
    <s v="STUART"/>
    <x v="21"/>
    <n v="34997"/>
    <s v="MARTIN"/>
    <n v="12085"/>
    <s v="GENERAL MEDICAL AND SURGICAL HOSPITALS"/>
    <x v="0"/>
    <x v="959"/>
    <x v="709"/>
    <x v="2"/>
    <x v="4"/>
  </r>
  <r>
    <n v="38334769"/>
    <s v="FLORIDA ELDER CARE MEDICAL CENTER"/>
    <s v="2906 17TH ST"/>
    <s v="SAINT CLOUD"/>
    <x v="21"/>
    <n v="34769"/>
    <s v="OSCEOLA"/>
    <n v="12097"/>
    <s v="GENERAL MEDICAL AND SURGICAL HOSPITALS"/>
    <x v="0"/>
    <x v="960"/>
    <x v="710"/>
    <x v="2"/>
    <x v="0"/>
  </r>
  <r>
    <n v="5932821"/>
    <s v="CENTRAL FLORIDA BEHAVIORAL HOSPITAL"/>
    <s v="6601 CENTRAL FLORIDA PKWY"/>
    <s v="ORLANDO"/>
    <x v="21"/>
    <n v="32821"/>
    <s v="ORANGE"/>
    <n v="12095"/>
    <s v="GENERAL MEDICAL AND SURGICAL HOSPITALS"/>
    <x v="0"/>
    <x v="961"/>
    <x v="711"/>
    <x v="2"/>
    <x v="1"/>
  </r>
  <r>
    <n v="15534761"/>
    <s v="HEALTH CENTRAL"/>
    <s v="10000 W COLONIAL DR"/>
    <s v="OCOEE"/>
    <x v="21"/>
    <n v="34761"/>
    <s v="ORANGE"/>
    <n v="12095"/>
    <s v="GENERAL MEDICAL AND SURGICAL HOSPITALS"/>
    <x v="1"/>
    <x v="962"/>
    <x v="712"/>
    <x v="2"/>
    <x v="0"/>
  </r>
  <r>
    <n v="36334471"/>
    <s v="ENCOMPASS HEALTH REHABILITATION HOSPITAL OF OCALA"/>
    <s v="2275 SW 22ND LANE"/>
    <s v="OCALA"/>
    <x v="21"/>
    <n v="34471"/>
    <s v="MARION"/>
    <n v="12083"/>
    <s v="REHABILITATION HOSPITALS (EXCEPT ALCOHOLISM, DRUG ADDICTION)"/>
    <x v="2"/>
    <x v="963"/>
    <x v="713"/>
    <x v="2"/>
    <x v="4"/>
  </r>
  <r>
    <n v="36334472"/>
    <s v="ENCOMPASS HEALTH REHABILITATION HOSPITAL MARION CTY"/>
    <s v="2275 SW 22ND LANE"/>
    <s v="OCALA"/>
    <x v="21"/>
    <n v="34471"/>
    <s v="MARION"/>
    <n v="12083"/>
    <s v="REHABILITATION HOSPITALS (EXCEPT ALCOHOLISM, DRUG ADDICTION)"/>
    <x v="2"/>
    <x v="963"/>
    <x v="713"/>
    <x v="2"/>
    <x v="4"/>
  </r>
  <r>
    <n v="81632806"/>
    <s v="WINNIE PALMER HOSPITAL FOR WOMEN &amp; BABIES"/>
    <s v="83 W MILLER ST"/>
    <s v="ORLANDO"/>
    <x v="21"/>
    <n v="32806"/>
    <s v="ORANGE"/>
    <n v="12095"/>
    <s v="GENERAL MEDICAL AND SURGICAL HOSPITALS"/>
    <x v="0"/>
    <x v="964"/>
    <x v="714"/>
    <x v="2"/>
    <x v="0"/>
  </r>
  <r>
    <n v="81632805"/>
    <s v="WINNIE PALMER HOSPITAL ORANGE"/>
    <s v="83 W MILLER ST"/>
    <s v="ORLANDO"/>
    <x v="21"/>
    <n v="32806"/>
    <s v="ORANGE"/>
    <n v="12095"/>
    <s v="GENERAL MEDICAL AND SURGICAL HOSPITALS"/>
    <x v="2"/>
    <x v="964"/>
    <x v="714"/>
    <x v="2"/>
    <x v="0"/>
  </r>
  <r>
    <n v="34232803"/>
    <s v="SELECT SPECIALTY HOSPITAL - ORLANDO NORTH"/>
    <s v="2250 BEDFORD RD"/>
    <s v="ORLANDO"/>
    <x v="21"/>
    <n v="32803"/>
    <s v="ORANGE"/>
    <n v="12095"/>
    <s v="GENERAL MEDICAL AND SURGICAL HOSPITALS"/>
    <x v="2"/>
    <x v="965"/>
    <x v="715"/>
    <x v="2"/>
    <x v="3"/>
  </r>
  <r>
    <n v="10232803"/>
    <s v="ADVENTHEALTH ORLANDO"/>
    <s v="601 E ROLLINS ST"/>
    <s v="ORLANDO"/>
    <x v="21"/>
    <n v="32803"/>
    <s v="ORANGE"/>
    <n v="12095"/>
    <s v="GENERAL MEDICAL AND SURGICAL HOSPITALS"/>
    <x v="0"/>
    <x v="966"/>
    <x v="716"/>
    <x v="2"/>
    <x v="0"/>
  </r>
  <r>
    <n v="11832822"/>
    <s v="ADVENTHEALTH EAST ORLANDO"/>
    <s v="7727 LAKE UNDERHILL RD"/>
    <s v="ORLANDO"/>
    <x v="21"/>
    <n v="32822"/>
    <s v="ORANGE"/>
    <n v="12095"/>
    <s v="GENERAL MEDICAL AND SURGICAL HOSPITALS"/>
    <x v="2"/>
    <x v="967"/>
    <x v="717"/>
    <x v="2"/>
    <x v="0"/>
  </r>
  <r>
    <n v="23831825"/>
    <s v="STEWART WEBSTER HOSPITAL"/>
    <s v="580 ALSTON STREET"/>
    <s v="RICHLAND"/>
    <x v="22"/>
    <n v="31825"/>
    <s v="STEWART"/>
    <n v="13259"/>
    <s v="HOSPITALS, SPECIALTY (EXCEPT PSYCHIATRIC, SUBSTANCE ABUSE)"/>
    <x v="1"/>
    <x v="968"/>
    <x v="718"/>
    <x v="2"/>
    <x v="5"/>
  </r>
  <r>
    <n v="185631620"/>
    <s v="SOUTHWELL MEDICAL, A CAMPUS OF TRMC"/>
    <s v="260 MJ TAYLOR ROAD"/>
    <s v="ADEL"/>
    <x v="22"/>
    <n v="31620"/>
    <s v="COOK"/>
    <n v="13075"/>
    <s v="GENERAL MEDICAL AND SURGICAL HOSPITALS"/>
    <x v="0"/>
    <x v="969"/>
    <x v="719"/>
    <x v="2"/>
    <x v="0"/>
  </r>
  <r>
    <n v="81532026"/>
    <s v="UNION CORRECTIONAL INSTITUTE HOSPITAL"/>
    <s v="7819 NW 228TH ST"/>
    <s v="RAIFORD"/>
    <x v="21"/>
    <n v="32026"/>
    <s v="UNION"/>
    <n v="12125"/>
    <s v="GENERAL MEDICAL AND SURGICAL HOSPITALS"/>
    <x v="2"/>
    <x v="970"/>
    <x v="720"/>
    <x v="2"/>
    <x v="6"/>
  </r>
  <r>
    <n v="81532029"/>
    <s v="UNION CORRECTIONAL RAIFORD HOSPITAL"/>
    <s v="7819 NW 228TH ST"/>
    <s v="RAIFORD"/>
    <x v="21"/>
    <n v="32026"/>
    <s v="UNION"/>
    <n v="12125"/>
    <s v="GENERAL MEDICAL AND SURGICAL HOSPITALS"/>
    <x v="0"/>
    <x v="970"/>
    <x v="720"/>
    <x v="2"/>
    <x v="6"/>
  </r>
  <r>
    <n v="87531719"/>
    <s v="PHOEBE SUMTER MEDICAL CENTER"/>
    <s v="126 HIGHWAY 280 W"/>
    <s v="AMERICUS"/>
    <x v="22"/>
    <n v="31719"/>
    <s v="SUMTER"/>
    <n v="13261"/>
    <s v="GENERAL MEDICAL AND SURGICAL HOSPITALS"/>
    <x v="0"/>
    <x v="971"/>
    <x v="721"/>
    <x v="2"/>
    <x v="0"/>
  </r>
  <r>
    <n v="36232068"/>
    <s v="ASSENCION ST. VINCENT'S MEDICAL CENTER CLAY COUNTY"/>
    <s v="1670 ST. VINCENT'S WAY"/>
    <s v="MIDDLEBURG"/>
    <x v="21"/>
    <n v="32068"/>
    <s v="CLAY"/>
    <n v="12019"/>
    <s v="GENERAL MEDICAL AND SURGICAL HOSPITALS"/>
    <x v="2"/>
    <x v="972"/>
    <x v="722"/>
    <x v="2"/>
    <x v="0"/>
  </r>
  <r>
    <n v="36232069"/>
    <s v="ASSENCION ST. VINCENT'S MEDICAL CENTER MID CITY"/>
    <s v="1670 ST. VINCENT'S WAY"/>
    <s v="MIDDLEBURG"/>
    <x v="21"/>
    <n v="32068"/>
    <s v="CLAY"/>
    <n v="12019"/>
    <s v="GENERAL MEDICAL AND SURGICAL HOSPITALS"/>
    <x v="0"/>
    <x v="972"/>
    <x v="722"/>
    <x v="2"/>
    <x v="0"/>
  </r>
  <r>
    <n v="87931830"/>
    <s v="ROOSEVELT WARM SPRINGS LTAC HOSPITAL"/>
    <s v="6135 ROOSEVELT HIGHWAY"/>
    <s v="WARM SPRINGS"/>
    <x v="22"/>
    <n v="31830"/>
    <s v="MERIWETHER"/>
    <n v="13199"/>
    <s v="SPECIALTY (EXCEPT PSYCHIATRIC AND SUBSTANCE ABUSE) HOSPITALS"/>
    <x v="0"/>
    <x v="973"/>
    <x v="723"/>
    <x v="2"/>
    <x v="3"/>
  </r>
  <r>
    <n v="1931537"/>
    <s v="CHARLTON MEMORIAL HOSPITAL"/>
    <s v="2449 THIRD STREET"/>
    <s v="FOLKSTON"/>
    <x v="22"/>
    <n v="31537"/>
    <s v="CHARLTON"/>
    <n v="13049"/>
    <s v="GENERAL MEDICAL AND SURGICAL HOSPITALS"/>
    <x v="1"/>
    <x v="974"/>
    <x v="724"/>
    <x v="2"/>
    <x v="0"/>
  </r>
  <r>
    <n v="87130286"/>
    <s v="UPSON REGIONAL MEDICAL CENTER"/>
    <s v="801 W GORDON STREET"/>
    <s v="THOMASTON"/>
    <x v="22"/>
    <n v="30286"/>
    <s v="UPSON"/>
    <n v="13293"/>
    <s v="GENERAL MEDICAL AND SURGICAL HOSPITALS"/>
    <x v="0"/>
    <x v="975"/>
    <x v="725"/>
    <x v="2"/>
    <x v="0"/>
  </r>
  <r>
    <n v="90030265"/>
    <s v="SOUTHEASTERN REGIONAL MEDICAL CENTER"/>
    <s v="600 CELEBRATE LIFE PKWY"/>
    <s v="NEWNAN"/>
    <x v="22"/>
    <n v="30265"/>
    <s v="COWETA"/>
    <n v="13077"/>
    <s v="GENERAL MEDICAL AND SURGICAL HOSPITALS"/>
    <x v="0"/>
    <x v="976"/>
    <x v="726"/>
    <x v="2"/>
    <x v="0"/>
  </r>
  <r>
    <n v="86630165"/>
    <s v="KINDRED HOSPITAL ROME"/>
    <s v="320 TURNER MCCALL BOULEVARD"/>
    <s v="ROME"/>
    <x v="22"/>
    <n v="30165"/>
    <s v="FLOYD"/>
    <n v="13115"/>
    <s v="SPECIALTY (EXCEPT PSYCHIATRIC AND SUBSTANCE ABUSE) HOSPITALS"/>
    <x v="0"/>
    <x v="977"/>
    <x v="727"/>
    <x v="2"/>
    <x v="3"/>
  </r>
  <r>
    <n v="14130080"/>
    <s v="RIDGEVIEW INSTITUTE"/>
    <s v="3995 SOUTH COBB DRIVE SE"/>
    <s v="SMYRNA"/>
    <x v="22"/>
    <n v="30080"/>
    <s v="COBB"/>
    <n v="13067"/>
    <s v="PSYCHIATRIC AND SUBSTANCE ABUSE HOSPITALS"/>
    <x v="2"/>
    <x v="978"/>
    <x v="728"/>
    <x v="2"/>
    <x v="1"/>
  </r>
  <r>
    <n v="180830033"/>
    <s v="ATLANTA VA HEALTH MEDICAL CENTER"/>
    <s v="1670 CLAIRMONT ROAD"/>
    <s v="DECATUR"/>
    <x v="22"/>
    <n v="30033"/>
    <s v="DEKALB"/>
    <n v="13089"/>
    <s v="GENERAL MEDICAL AND SURGICAL HOSPITALS"/>
    <x v="1"/>
    <x v="979"/>
    <x v="729"/>
    <x v="2"/>
    <x v="7"/>
  </r>
  <r>
    <n v="189830346"/>
    <s v="VERITAS COLLABORATIVE GEORGIA"/>
    <s v="41 PERIMETER CENTER EAST"/>
    <s v="ATLANTA"/>
    <x v="22"/>
    <n v="30346"/>
    <s v="DEKALB"/>
    <n v="13089"/>
    <s v="PSYCHIATRIC AND SUBSTANCE ABUSE HOSPITALS"/>
    <x v="0"/>
    <x v="980"/>
    <x v="730"/>
    <x v="2"/>
    <x v="1"/>
  </r>
  <r>
    <n v="182330115"/>
    <s v="NORTHSIDE HOSPITAL - CHEROKEE"/>
    <s v="450 NORTHSIDE CHEROKEE BOULEVARD"/>
    <s v="CANTON"/>
    <x v="22"/>
    <n v="30115"/>
    <s v="CHEROKEE"/>
    <n v="13057"/>
    <s v="GENERAL MEDICAL AND SURGICAL HOSPITALS"/>
    <x v="0"/>
    <x v="981"/>
    <x v="731"/>
    <x v="2"/>
    <x v="0"/>
  </r>
  <r>
    <n v="10230143"/>
    <s v="PIEDMONT MOUNTAINSIDE HOSPITAL"/>
    <s v="1266 EAST CHURCH STREET"/>
    <s v="JASPER"/>
    <x v="22"/>
    <n v="30143"/>
    <s v="PICKENS"/>
    <n v="13227"/>
    <s v="GENERAL MEDICAL AND SURGICAL HOSPITALS"/>
    <x v="2"/>
    <x v="982"/>
    <x v="732"/>
    <x v="2"/>
    <x v="0"/>
  </r>
  <r>
    <n v="85531419"/>
    <s v="ST JOSEPH'S HOSPITAL - SAVANNAH"/>
    <s v="11705 MERCY BOULEVARD"/>
    <s v="SAVANNAH"/>
    <x v="22"/>
    <n v="31419"/>
    <s v="CHATHAM"/>
    <n v="13051"/>
    <s v="GENERAL MEDICAL AND SURGICAL HOSPITALS"/>
    <x v="0"/>
    <x v="983"/>
    <x v="733"/>
    <x v="2"/>
    <x v="0"/>
  </r>
  <r>
    <n v="15530606"/>
    <s v="ST MARYS HEALTH CARE SYSTEM"/>
    <s v="1230 BAXTER STREET"/>
    <s v="ATHENS"/>
    <x v="22"/>
    <n v="30606"/>
    <s v="CLARKE"/>
    <n v="13059"/>
    <s v="GENERAL MEDICAL AND SURGICAL HOSPITALS"/>
    <x v="0"/>
    <x v="984"/>
    <x v="734"/>
    <x v="2"/>
    <x v="0"/>
  </r>
  <r>
    <n v="14030606"/>
    <s v="PIEDMONT ATHENS REGIONAL MED CENTER"/>
    <s v="1199 PRINCE AVENUE"/>
    <s v="ATHENS"/>
    <x v="22"/>
    <n v="30606"/>
    <s v="CLARKE"/>
    <n v="13059"/>
    <s v="GENERAL MEDICAL AND SURGICAL HOSPITALS"/>
    <x v="2"/>
    <x v="985"/>
    <x v="735"/>
    <x v="2"/>
    <x v="0"/>
  </r>
  <r>
    <n v="331404"/>
    <s v="MEMORIAL HEALTH UNIV MED CEN, INC"/>
    <s v="4700 WATERS AVENUE"/>
    <s v="SAVANNAH"/>
    <x v="22"/>
    <n v="31404"/>
    <s v="CHATHAM"/>
    <n v="13051"/>
    <s v="GENERAL MEDICAL AND SURGICAL HOSPITALS"/>
    <x v="0"/>
    <x v="986"/>
    <x v="736"/>
    <x v="2"/>
    <x v="0"/>
  </r>
  <r>
    <n v="22830662"/>
    <s v="BROWN MEMORIAL CONVALESCENT CENTER"/>
    <s v="545 COOK STREET"/>
    <s v="ROYSTON"/>
    <x v="22"/>
    <n v="30662"/>
    <s v="FRANKLIN"/>
    <n v="13119"/>
    <s v="EXTENDED CARE HOSPITALS (EXCEPT MENTAL, SUBSTANCE ABUSE)"/>
    <x v="0"/>
    <x v="987"/>
    <x v="737"/>
    <x v="2"/>
    <x v="3"/>
  </r>
  <r>
    <n v="6929425"/>
    <s v="MUSC MEDICAL CENTER"/>
    <s v="169 ASHLEY AVE"/>
    <s v="CHARLESTON"/>
    <x v="23"/>
    <n v="29425"/>
    <s v="CHARLESTON"/>
    <n v="45019"/>
    <s v="GENERAL MEDICAL AND SURGICAL HOSPITALS"/>
    <x v="1"/>
    <x v="988"/>
    <x v="738"/>
    <x v="2"/>
    <x v="0"/>
  </r>
  <r>
    <n v="6929422"/>
    <s v="CHARLES MEDICAL CENTER"/>
    <s v="169 ASHLEY AVE"/>
    <s v="CHARLESTON"/>
    <x v="23"/>
    <n v="29425"/>
    <s v="CHARLESTON"/>
    <n v="45019"/>
    <s v="GENERAL MEDICAL AND SURGICAL HOSPITALS"/>
    <x v="1"/>
    <x v="989"/>
    <x v="738"/>
    <x v="2"/>
    <x v="0"/>
  </r>
  <r>
    <n v="148224211"/>
    <s v="JOHNSTON MEMORIAL HOSPITAL"/>
    <s v="16000 JOHNSTON MEMORIAL DRIVE"/>
    <s v="ABINGDON"/>
    <x v="24"/>
    <n v="24211"/>
    <s v="WASHINGTON"/>
    <n v="51191"/>
    <s v="GENERAL MEDICAL AND SURGICAL HOSPITALS"/>
    <x v="2"/>
    <x v="990"/>
    <x v="739"/>
    <x v="2"/>
    <x v="0"/>
  </r>
  <r>
    <n v="122939"/>
    <s v="AUGUSTA MEDICAL CENTER"/>
    <s v="78 MEDICAL CENTER DRIVE"/>
    <s v="FISHERSVILLE"/>
    <x v="24"/>
    <n v="22939"/>
    <s v="AUGUSTA"/>
    <n v="51015"/>
    <s v="GENERAL MEDICAL AND SURGICAL HOSPITALS"/>
    <x v="2"/>
    <x v="991"/>
    <x v="740"/>
    <x v="2"/>
    <x v="0"/>
  </r>
  <r>
    <n v="16"/>
    <s v="NAVAL MEDICAL CENTER PORTSMOUTH"/>
    <s v="620 JOHN PAUL JONES CIRCLE"/>
    <s v="PORTSMOUTH"/>
    <x v="24"/>
    <n v="23708"/>
    <s v="PORTSMOUTH"/>
    <n v="51740"/>
    <s v="GENERAL MEDICAL AND SURGICAL HOSPITALS"/>
    <x v="1"/>
    <x v="992"/>
    <x v="741"/>
    <x v="2"/>
    <x v="7"/>
  </r>
  <r>
    <n v="522835"/>
    <s v="PAGE MEMORIAL HOSPITAL"/>
    <s v="200 MEMORIAL DRIVE"/>
    <s v="LURAY"/>
    <x v="24"/>
    <n v="22835"/>
    <s v="PAGE"/>
    <n v="51139"/>
    <s v="GENERAL MEDICAL AND SURGICAL HOSPITALS"/>
    <x v="2"/>
    <x v="993"/>
    <x v="742"/>
    <x v="2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793230"/>
    <s v="CENTRAL VALLEY GENERAL HOSPITAL"/>
    <s v="1025 NORTH DOUTY STREET"/>
    <s v="HANFORD"/>
    <x v="0"/>
    <n v="93230"/>
    <s v="KINGS"/>
    <n v="6031"/>
    <s v="GENERAL MEDICAL AND SURGICAL HOSPITALS"/>
    <x v="0"/>
    <n v="717753.54519199999"/>
    <n v="897191.93148999999"/>
    <x v="0"/>
    <s v="GENERAL ACUTE CARE"/>
    <x v="0"/>
  </r>
  <r>
    <n v="53391362"/>
    <s v="LOS ROBLES HOSPITAL &amp; MEDICAL CENTER - EAST CAMPUS"/>
    <s v="150 VIA MERIDA"/>
    <s v="WESTLAKE VILAGE"/>
    <x v="0"/>
    <n v="91362"/>
    <s v="VENTURA"/>
    <n v="6111"/>
    <s v="GENERAL MEDICAL AND SURGICAL HOSPITALS"/>
    <x v="0"/>
    <n v="734150.53759199998"/>
    <n v="917688.17198999994"/>
    <x v="0"/>
    <s v="GENERAL ACUTE CARE"/>
    <x v="1"/>
  </r>
  <r>
    <n v="11190023"/>
    <s v="EAST LOS ANGELES DOCTORS HOSPITAL"/>
    <s v="4060 WHITTIER BOULEVARD"/>
    <s v="LOS ANGELES"/>
    <x v="0"/>
    <n v="90023"/>
    <s v="LOS ANGELES"/>
    <n v="6037"/>
    <s v="GENERAL MEDICAL AND SURGICAL HOSPITALS"/>
    <x v="0"/>
    <n v="729937.86581600015"/>
    <n v="912422.33227000013"/>
    <x v="0"/>
    <s v="GENERAL ACUTE CARE"/>
    <x v="2"/>
  </r>
  <r>
    <n v="17090028"/>
    <s v="SOUTHERN CALIFORNIA HOSPITAL AT HOLLYWOOD"/>
    <s v="6245 DE LONGPRE AVENUE"/>
    <s v="HOLLYWOOD"/>
    <x v="0"/>
    <n v="90028"/>
    <s v="LOS ANGELES"/>
    <n v="6037"/>
    <s v="GENERAL MEDICAL AND SURGICAL HOSPITALS"/>
    <x v="0"/>
    <n v="730412.20065599994"/>
    <n v="913015.25081999996"/>
    <x v="0"/>
    <s v="GENERAL ACUTE CARE"/>
    <x v="3"/>
  </r>
  <r>
    <n v="23691706"/>
    <s v="KINDRED HOSPITAL BALDWIN PARK"/>
    <s v="14148 FRANCISQUITO AVENUE"/>
    <s v="BALDWIN PARK"/>
    <x v="0"/>
    <n v="91706"/>
    <s v="LOS ANGELES"/>
    <n v="6037"/>
    <s v="GENERAL MEDICAL AND SURGICAL HOSPITALS"/>
    <x v="0"/>
    <n v="727584.42767999996"/>
    <n v="909480.5345999999"/>
    <x v="0"/>
    <s v="GENERAL ACUTE CARE"/>
    <x v="4"/>
  </r>
  <r>
    <n v="25190712"/>
    <s v="LAKEWOOD REGIONAL MEDICAL CENTER"/>
    <s v="3700 EAST SOUTH STREET"/>
    <s v="LAKEWOOD"/>
    <x v="0"/>
    <n v="90712"/>
    <s v="LOS ANGELES"/>
    <n v="6037"/>
    <s v="GENERAL MEDICAL AND SURGICAL HOSPITALS"/>
    <x v="0"/>
    <n v="731379.23862399999"/>
    <n v="914224.04827999999"/>
    <x v="0"/>
    <s v="GENERAL ACUTE CARE"/>
    <x v="5"/>
  </r>
  <r>
    <n v="30791016"/>
    <s v="MONROVIA MEMORIAL HOSPITAL"/>
    <s v="323 SOUTH HELIOTROPE AVENUE"/>
    <s v="MONROVIA"/>
    <x v="0"/>
    <n v="91016"/>
    <s v="LOS ANGELES"/>
    <n v="6037"/>
    <s v="GENERAL MEDICAL AND SURGICAL HOSPITALS"/>
    <x v="0"/>
    <n v="726887.15745599999"/>
    <n v="908608.94681999995"/>
    <x v="0"/>
    <s v="GENERAL ACUTE CARE"/>
    <x v="6"/>
  </r>
  <r>
    <n v="30891754"/>
    <s v="MONTEREY PARK HOSPITAL"/>
    <s v="900 SOUTH ATLANTIC BOULEVARD"/>
    <s v="MONTEREY PARK"/>
    <x v="0"/>
    <n v="91754"/>
    <s v="LOS ANGELES"/>
    <n v="6037"/>
    <s v="GENERAL MEDICAL AND SURGICAL HOSPITALS"/>
    <x v="0"/>
    <n v="729251.61199999996"/>
    <n v="911564.51500000001"/>
    <x v="0"/>
    <s v="GENERAL ACUTE CARE"/>
    <x v="7"/>
  </r>
  <r>
    <n v="47090505"/>
    <s v="STAR VIEW ADOLESCENT - P H F"/>
    <s v="4025 WEST 226 STREET"/>
    <s v="TORRANCE"/>
    <x v="0"/>
    <n v="90505"/>
    <s v="LOS ANGELES"/>
    <n v="6037"/>
    <s v="PSYCHIATRIC AND SUBSTANCE ABUSE HOSPITALS"/>
    <x v="0"/>
    <n v="733612.63745600008"/>
    <n v="917015.79682000005"/>
    <x v="0"/>
    <s v="NEAR TERM CARE"/>
    <x v="8"/>
  </r>
  <r>
    <n v="9092879"/>
    <s v="CORONA REGIONAL MEDICAL CENTER-MAGNOLIA"/>
    <s v="730 MAGNOLIA AVENUE"/>
    <s v="CORONA"/>
    <x v="0"/>
    <n v="92879"/>
    <s v="RIVERSIDE"/>
    <n v="6065"/>
    <s v="GENERAL MEDICAL AND SURGICAL HOSPITALS"/>
    <x v="0"/>
    <n v="726101.89235200011"/>
    <n v="907627.36544000008"/>
    <x v="0"/>
    <s v="GENERAL ACUTE CARE"/>
    <x v="9"/>
  </r>
  <r>
    <n v="30696101"/>
    <s v="MODOC MEDICAL CENTER"/>
    <s v="228 MC DOWELL STREET"/>
    <s v="ALTURAS"/>
    <x v="0"/>
    <n v="96101"/>
    <s v="MODOC"/>
    <n v="6049"/>
    <s v="GENERAL MEDICAL AND SURGICAL HOSPITALS"/>
    <x v="1"/>
    <n v="666854.48238399997"/>
    <n v="833568.10297999997"/>
    <x v="0"/>
    <s v="GENERAL ACUTE CARE"/>
    <x v="10"/>
  </r>
  <r>
    <n v="38593901"/>
    <s v="SALINAS VALLEY MEMORIAL HOSPITAL"/>
    <s v="450 EAST ROMIE LANE"/>
    <s v="SALINAS"/>
    <x v="0"/>
    <n v="93901"/>
    <s v="MONTEREY"/>
    <n v="6053"/>
    <s v="GENERAL MEDICAL AND SURGICAL HOSPITALS"/>
    <x v="1"/>
    <n v="731990.63802399987"/>
    <n v="914988.29752999987"/>
    <x v="0"/>
    <s v="GENERAL ACUTE CARE"/>
    <x v="11"/>
  </r>
  <r>
    <n v="19079938"/>
    <s v="THE HOSPITALS OF PROVIDENCE EAST CAMPUS"/>
    <s v="3280 JOE BATTLE BOULEVARD"/>
    <s v="EL PASO"/>
    <x v="1"/>
    <n v="79938"/>
    <s v="EL PASO"/>
    <n v="48141"/>
    <s v="GENERAL MEDICAL AND SURGICAL HOSPITALS"/>
    <x v="2"/>
    <n v="1052153.1519979998"/>
    <n v="231019.23123"/>
    <x v="1"/>
    <s v="GENERAL ACUTE CARE"/>
    <x v="12"/>
  </r>
  <r>
    <n v="15992866"/>
    <s v="HEALTHBRIDGE CHILDREN'S HOSPITAL-ORANGE"/>
    <s v="393 S. TUSTIN STREET"/>
    <s v="ORANGE"/>
    <x v="0"/>
    <n v="92866"/>
    <s v="ORANGE"/>
    <n v="6059"/>
    <s v="CHILDREN'S HOSPITALS, GENERAL"/>
    <x v="0"/>
    <n v="729403.52547200001"/>
    <n v="911754.40684000007"/>
    <x v="0"/>
    <s v="CHILDREN"/>
    <x v="13"/>
  </r>
  <r>
    <n v="16192680"/>
    <s v="HEALTHSOUTH TUSTIN REHABILITATION HOSPITAL"/>
    <s v="14851 YORBA STREET"/>
    <s v="TUSTIN"/>
    <x v="0"/>
    <n v="92680"/>
    <s v="ORANGE"/>
    <n v="6059"/>
    <s v="GENERAL MEDICAL AND SURGICAL HOSPITALS"/>
    <x v="0"/>
    <n v="729756.05928799999"/>
    <n v="912195.07411000005"/>
    <x v="0"/>
    <s v="GENERAL ACUTE CARE"/>
    <x v="14"/>
  </r>
  <r>
    <n v="23792621"/>
    <s v="KINDRED HOSPITAL BREA"/>
    <s v="875 NORTH BREA BOULEVARD"/>
    <s v="BREA"/>
    <x v="0"/>
    <n v="92621"/>
    <s v="ORANGE"/>
    <n v="6059"/>
    <s v="GENERAL MEDICAL AND SURGICAL HOSPITALS"/>
    <x v="0"/>
    <n v="728310.76283200015"/>
    <n v="910388.45354000013"/>
    <x v="0"/>
    <s v="GENERAL ACUTE CARE"/>
    <x v="15"/>
  </r>
  <r>
    <n v="24392683"/>
    <s v="KINDRED HOSPITAL WESTMINSTER"/>
    <s v="200 HOSPITAL CIRCLE"/>
    <s v="WESTMINSTER"/>
    <x v="0"/>
    <n v="92683"/>
    <s v="ORANGE"/>
    <n v="6059"/>
    <s v="GENERAL MEDICAL AND SURGICAL HOSPITALS"/>
    <x v="0"/>
    <n v="731046.1978480001"/>
    <n v="913807.74731000012"/>
    <x v="0"/>
    <s v="GENERAL ACUTE CARE"/>
    <x v="16"/>
  </r>
  <r>
    <n v="22093277"/>
    <s v="KAWEAH DELTA MENTAL HEALTH HOSPITAL D/P APH"/>
    <s v="1100 SO. AKERS STREET"/>
    <s v="VISALIA"/>
    <x v="0"/>
    <n v="93277"/>
    <s v="TULARE"/>
    <n v="6107"/>
    <s v="GENERAL MEDICAL AND SURGICAL HOSPITALS"/>
    <x v="1"/>
    <n v="715274.03258400015"/>
    <n v="894092.54073000012"/>
    <x v="0"/>
    <s v="GENERAL ACUTE CARE"/>
    <x v="17"/>
  </r>
  <r>
    <n v="184270605"/>
    <s v="AVAIL LAKE ELDER HOSPITAL"/>
    <s v="3730 NELSON ROAD"/>
    <s v="LAKE CHARLES"/>
    <x v="2"/>
    <n v="70605"/>
    <s v="CALCASIEU"/>
    <n v="22019"/>
    <s v="GENERAL MEDICAL AND SURGICAL HOSPITALS"/>
    <x v="0"/>
    <n v="1959355.455296"/>
    <n v="685253.89664000005"/>
    <x v="2"/>
    <s v="GENERAL ACUTE CARE"/>
    <x v="18"/>
  </r>
  <r>
    <n v="12678414"/>
    <s v="CORPUS CHRISTI SPECIALTY HOSPITAL"/>
    <s v="1310 THIRD STREET"/>
    <s v="CORPUS CHRISTI"/>
    <x v="1"/>
    <n v="78414"/>
    <s v="NUECES"/>
    <n v="48355"/>
    <s v="GENERAL MEDICAL AND SURGICAL HOSPITALS"/>
    <x v="2"/>
    <n v="990732.43556300004"/>
    <n v="212101.82311"/>
    <x v="1"/>
    <s v="GENERAL ACUTE CARE"/>
    <x v="19"/>
  </r>
  <r>
    <n v="1470548"/>
    <s v="ABROM KAPLAN MEMORIAL HOSPITAL"/>
    <s v="1310 W 7TH ST"/>
    <s v="KAPLAN"/>
    <x v="2"/>
    <n v="70548"/>
    <s v="VERMILION"/>
    <n v="22113"/>
    <s v="GENERAL MEDICAL AND SURGICAL HOSPITALS"/>
    <x v="1"/>
    <n v="947782.24248400016"/>
    <n v="676987.3160600001"/>
    <x v="2"/>
    <s v="GENERAL ACUTE CARE"/>
    <x v="20"/>
  </r>
  <r>
    <n v="70990806"/>
    <s v="COLLEGE MEDICAL CENTER"/>
    <s v="2776 PACIFIC AVENUE"/>
    <s v="LONG BEACH"/>
    <x v="0"/>
    <n v="90806"/>
    <s v="LOS ANGELES"/>
    <n v="6037"/>
    <s v="GENERAL MEDICAL AND SURGICAL HOSPITALS"/>
    <x v="0"/>
    <n v="732343.94810400007"/>
    <n v="915429.93513000011"/>
    <x v="0"/>
    <s v="GENERAL ACUTE CARE"/>
    <x v="21"/>
  </r>
  <r>
    <n v="71794577"/>
    <s v="KAISER FOUNDATION HOSPITAL - SAN LEANDRO"/>
    <s v="2500 MERCED STREET"/>
    <s v="SAN LEANDRO"/>
    <x v="0"/>
    <n v="94577"/>
    <s v="ALAMEDA"/>
    <n v="6001"/>
    <s v="GENERAL MEDICAL AND SURGICAL HOSPITALS"/>
    <x v="0"/>
    <n v="724901.89269600005"/>
    <n v="906127.3658700001"/>
    <x v="0"/>
    <s v="GENERAL ACUTE CARE"/>
    <x v="22"/>
  </r>
  <r>
    <n v="72590723"/>
    <s v="KINDRED HOSPITAL PARAMOUNT"/>
    <s v="16453 SOUTH COLORADO AVENUE"/>
    <s v="PARAMOUNT"/>
    <x v="0"/>
    <n v="90723"/>
    <s v="LOS ANGELES"/>
    <n v="6037"/>
    <s v="SPECIALTY (EXCEPT PSYCHIATRIC AND SUBSTANCE ABUSE) HOSPITALS"/>
    <x v="0"/>
    <n v="731235.35978400009"/>
    <n v="914044.19973000011"/>
    <x v="0"/>
    <s v="LONG TERM CARE"/>
    <x v="23"/>
  </r>
  <r>
    <n v="73790650"/>
    <s v="DEPARTMENT OF STATE HOSPITAL-METROPOLITAN"/>
    <s v="11401 BLOOMFIELD AVENUE"/>
    <s v="NORWALK"/>
    <x v="0"/>
    <n v="90650"/>
    <s v="LOS ANGELES"/>
    <n v="6037"/>
    <s v="PSYCHIATRIC AND SUBSTANCE ABUSE HOSPITALS"/>
    <x v="1"/>
    <n v="729930.080464"/>
    <n v="912412.60057999997"/>
    <x v="0"/>
    <s v="NEAR TERM CARE"/>
    <x v="24"/>
  </r>
  <r>
    <n v="5870563"/>
    <s v="DAUTERIVE GERIATRIC HOSPITAL"/>
    <s v="600 N LEWIS AVE."/>
    <s v="NEW IBERIA"/>
    <x v="2"/>
    <n v="70563"/>
    <s v="IBERIA"/>
    <n v="22045"/>
    <s v="GENERAL MEDICAL AND SURGICAL HOSPITALS"/>
    <x v="0"/>
    <n v="1939971.4731399999"/>
    <n v="671408.1950999999"/>
    <x v="2"/>
    <s v="GENERAL ACUTE CARE"/>
    <x v="25"/>
  </r>
  <r>
    <n v="6970538"/>
    <s v="FRANKLIN FOUNDATION HOSPITAL"/>
    <s v="1097 NORTHWEST BLVD"/>
    <s v="FRANKLIN"/>
    <x v="2"/>
    <n v="70538"/>
    <s v="ST. MARY"/>
    <n v="22101"/>
    <s v="GENERAL MEDICAL AND SURGICAL HOSPITALS"/>
    <x v="1"/>
    <n v="939459.14299999992"/>
    <n v="671042.24499999988"/>
    <x v="2"/>
    <s v="GENERAL ACUTE CARE"/>
    <x v="26"/>
  </r>
  <r>
    <n v="14770360"/>
    <s v="HOUMA BOTOX/PLASTICS CENTER"/>
    <s v="218 CORPORATE DR"/>
    <s v="HOUMA"/>
    <x v="2"/>
    <n v="70360"/>
    <s v="TERREBONNE"/>
    <n v="22109"/>
    <s v="GENERAL MEDICAL AND SURGICAL HOSPITALS"/>
    <x v="0"/>
    <n v="1930983.4747220001"/>
    <n v="664988.19623000012"/>
    <x v="2"/>
    <s v="GENERAL ACUTE CARE"/>
    <x v="27"/>
  </r>
  <r>
    <n v="159470360"/>
    <s v="SENIOR PATIENT HOSPITAL"/>
    <s v="629 DUNN STREET"/>
    <s v="HOUMA"/>
    <x v="2"/>
    <n v="70360"/>
    <s v="TERREBONNE"/>
    <n v="22109"/>
    <s v="SPECIALTY (EXCEPT PSYCHIATRIC AND SUBSTANCE ABUSE) HOSPITALS"/>
    <x v="0"/>
    <n v="2930535.1525400002"/>
    <n v="664667.96609999996"/>
    <x v="2"/>
    <s v="LONG TERM CARE"/>
    <x v="28"/>
  </r>
  <r>
    <n v="159171301"/>
    <s v="SENIOR PATIENT CENTER OF ALEXANDRIA"/>
    <s v="6410 MASONIC DRIVE"/>
    <s v="ALEXANDRIA"/>
    <x v="2"/>
    <n v="71301"/>
    <s v="RAPIDES"/>
    <n v="22079"/>
    <s v="GENERAL MEDICAL AND SURGICAL HOSPITALS"/>
    <x v="0"/>
    <n v="1928130.4592840001"/>
    <n v="662950.32805999997"/>
    <x v="2"/>
    <s v="GENERAL ACUTE CARE"/>
    <x v="29"/>
  </r>
  <r>
    <n v="182271306"/>
    <s v="RIVERSIDE ELDER CENTER"/>
    <s v="13 HEYMAN LANE"/>
    <s v="ALEXANDRIA"/>
    <x v="2"/>
    <n v="71306"/>
    <s v="RAPIDES"/>
    <n v="22079"/>
    <s v="EXTENDED CARE HOSPITALS (EXCEPT MENTAL, SUBSTANCE ABUSE)"/>
    <x v="0"/>
    <n v="2927317.2131440002"/>
    <n v="662369.43796000013"/>
    <x v="2"/>
    <s v="LONG TERM CARE"/>
    <x v="30"/>
  </r>
  <r>
    <n v="58796001"/>
    <s v="RESTPADD PSYCHIATRIC HEALTH FACILITY"/>
    <s v="2750 EUREKA WAY"/>
    <s v="REDDING"/>
    <x v="0"/>
    <n v="96001"/>
    <s v="SHASTA"/>
    <n v="6089"/>
    <s v="PSYCHIATRIC AND SUBSTANCE ABUSE HOSPITALS"/>
    <x v="0"/>
    <n v="694022.73108000006"/>
    <n v="867528.41385000013"/>
    <x v="0"/>
    <s v="NEAR TERM CARE"/>
    <x v="31"/>
  </r>
  <r>
    <n v="59093436"/>
    <s v="THE CHAMPION CENTER"/>
    <s v="303 SOUTH C STREET"/>
    <s v="LOMPOC"/>
    <x v="0"/>
    <n v="93436"/>
    <s v="SANTA BARBARA"/>
    <n v="6083"/>
    <s v="REHABILITATION HOSPITALS (EXCEPT ALCOHOLISM, DRUG ADDICTION)"/>
    <x v="0"/>
    <n v="743538.95387199998"/>
    <n v="929423.69233999995"/>
    <x v="0"/>
    <s v="REHABILITATION"/>
    <x v="32"/>
  </r>
  <r>
    <n v="159371301"/>
    <s v="RAPID ELDER REHABILITATION"/>
    <s v="104 NORTH 3RD STREET"/>
    <s v="ALEXANDRIA"/>
    <x v="2"/>
    <n v="71301"/>
    <s v="RAPIDES"/>
    <n v="22079"/>
    <s v="REHABILITATION HOSPITALS (EXCEPT ALCOHOLISM, DRUG ADDICTION)"/>
    <x v="0"/>
    <n v="1926473.9486100001"/>
    <n v="661767.10615000001"/>
    <x v="2"/>
    <s v="REHABILITATION"/>
    <x v="33"/>
  </r>
  <r>
    <n v="21891761"/>
    <s v="KAISER FND HOSP ONTARIO MEDICAL CENTER CAMPUS"/>
    <s v="2295 S. VINEYARD AVENUE"/>
    <s v="ONTARIO"/>
    <x v="0"/>
    <n v="91761"/>
    <s v="SAN BERNARDINO"/>
    <n v="6071"/>
    <s v="GENERAL MEDICAL AND SURGICAL HOSPITALS"/>
    <x v="2"/>
    <n v="724721.52393599995"/>
    <n v="905901.90492"/>
    <x v="0"/>
    <s v="GENERAL ACUTE CARE"/>
    <x v="34"/>
  </r>
  <r>
    <n v="25692354"/>
    <s v="LOMA LINDA UNIV. MED. CENTER EAST CAMPUS HOSPITAL"/>
    <s v="25333 BARTON ROAD"/>
    <s v="LOMA LINDA"/>
    <x v="0"/>
    <n v="92354"/>
    <s v="SAN BERNARDINO"/>
    <n v="6071"/>
    <s v="GENERAL MEDICAL AND SURGICAL HOSPITALS"/>
    <x v="2"/>
    <n v="721378.93707200012"/>
    <n v="901723.67134000012"/>
    <x v="0"/>
    <s v="GENERAL ACUTE CARE"/>
    <x v="35"/>
  </r>
  <r>
    <n v="44792404"/>
    <s v="ST. BERNARDINE MEDICAL CENTER"/>
    <s v="2101 NORTH WATERMAN AVENUE"/>
    <s v="SAN BERNARDINO"/>
    <x v="0"/>
    <n v="92404"/>
    <s v="SAN BERNARDINO"/>
    <n v="6071"/>
    <s v="GENERAL MEDICAL AND SURGICAL HOSPITALS"/>
    <x v="2"/>
    <n v="720665.48363999999"/>
    <n v="900831.85455000005"/>
    <x v="0"/>
    <s v="GENERAL ACUTE CARE"/>
    <x v="36"/>
  </r>
  <r>
    <n v="20092120"/>
    <s v="KAISER FND HOSP - SAN DIEGO"/>
    <s v="4647 ZION AVENUE"/>
    <s v="SAN DIEGO"/>
    <x v="0"/>
    <n v="92120"/>
    <s v="SAN DIEGO"/>
    <n v="6073"/>
    <s v="GENERAL MEDICAL AND SURGICAL HOSPITALS"/>
    <x v="2"/>
    <n v="733384.28681600001"/>
    <n v="916730.35852000001"/>
    <x v="0"/>
    <s v="GENERAL ACUTE CARE"/>
    <x v="37"/>
  </r>
  <r>
    <n v="51092103"/>
    <s v="UC SAN DIEGO HEALTH HILLCREST - HILLCREST MEDICAL CENTER"/>
    <s v="200 WEST ARBOR DRIVE"/>
    <s v="SAN DIEGO"/>
    <x v="0"/>
    <n v="92103"/>
    <s v="SAN DIEGO"/>
    <n v="6073"/>
    <s v="GENERAL MEDICAL AND SURGICAL HOSPITALS"/>
    <x v="2"/>
    <n v="734402.45509599999"/>
    <n v="918003.06886999996"/>
    <x v="0"/>
    <s v="GENERAL ACUTE CARE"/>
    <x v="38"/>
  </r>
  <r>
    <n v="4894118"/>
    <s v="CALIFORNIA PACIFIC MED CTR-CALIFORNIA WEST"/>
    <s v="3700 CALIFORNIA STREET"/>
    <s v="SAN FRANCISCO"/>
    <x v="0"/>
    <n v="94118"/>
    <s v="SAN FRANCISCO"/>
    <n v="6075"/>
    <s v="GENERAL MEDICAL AND SURGICAL HOSPITALS"/>
    <x v="2"/>
    <n v="726594.60060799995"/>
    <n v="908243.25075999997"/>
    <x v="0"/>
    <s v="GENERAL ACUTE CARE"/>
    <x v="39"/>
  </r>
  <r>
    <n v="5094115"/>
    <s v="CALIFORNIA PACIFIC MED CTR-PACIFIC CAMPUS"/>
    <s v="2333 BUCHANAN STREET"/>
    <s v="SAN FRANCISCO"/>
    <x v="0"/>
    <n v="94115"/>
    <s v="SAN FRANCISCO"/>
    <n v="6075"/>
    <s v="GENERAL MEDICAL AND SURGICAL HOSPITALS"/>
    <x v="2"/>
    <n v="726327.03488799999"/>
    <n v="907908.79361000005"/>
    <x v="0"/>
    <s v="GENERAL ACUTE CARE"/>
    <x v="40"/>
  </r>
  <r>
    <n v="46594117"/>
    <s v="ST. MARY'S MEDICAL CENTER, SAN FRANCISCO"/>
    <s v="450 STANYAN STREET"/>
    <s v="SAN FRANCISCO"/>
    <x v="0"/>
    <n v="94117"/>
    <s v="SAN FRANCISCO"/>
    <n v="6075"/>
    <s v="GENERAL MEDICAL AND SURGICAL HOSPITALS"/>
    <x v="2"/>
    <n v="726714.25397599989"/>
    <n v="908392.81746999989"/>
    <x v="0"/>
    <s v="GENERAL ACUTE CARE"/>
    <x v="41"/>
  </r>
  <r>
    <n v="20595403"/>
    <s v="KAISER FND HOSP - SANTA ROSA"/>
    <s v="401 BICENTENNIAL WAY"/>
    <s v="SANTA ROSA"/>
    <x v="0"/>
    <n v="95403"/>
    <s v="SONOMA"/>
    <n v="6097"/>
    <s v="GENERAL MEDICAL AND SURGICAL HOSPITALS"/>
    <x v="2"/>
    <n v="721249.91192800016"/>
    <n v="901562.38991000014"/>
    <x v="0"/>
    <s v="GENERAL ACUTE CARE"/>
    <x v="42"/>
  </r>
  <r>
    <n v="19594590"/>
    <s v="KAISER FND HOSP - REHABILITATION CENTER VALLEJO"/>
    <s v="975 SERENO DRIVE"/>
    <s v="VALLEJO"/>
    <x v="0"/>
    <n v="94590"/>
    <s v="SOLANO"/>
    <n v="6095"/>
    <s v="GENERAL MEDICAL AND SURGICAL HOSPITALS"/>
    <x v="2"/>
    <n v="720900.69981599995"/>
    <n v="901125.87476999999"/>
    <x v="0"/>
    <s v="GENERAL ACUTE CARE"/>
    <x v="43"/>
  </r>
  <r>
    <n v="53195695"/>
    <s v="WOODLAND MEMORIAL HOSPITAL"/>
    <s v="1325 COTTONWOOD STREET"/>
    <s v="WOODLAND"/>
    <x v="0"/>
    <n v="95695"/>
    <s v="YOLO"/>
    <n v="6113"/>
    <s v="GENERAL MEDICAL AND SURGICAL HOSPITALS"/>
    <x v="2"/>
    <n v="710735.53453600011"/>
    <n v="888419.41817000008"/>
    <x v="0"/>
    <s v="GENERAL ACUTE CARE"/>
    <x v="44"/>
  </r>
  <r>
    <n v="1294609"/>
    <s v="ALTA BATES SUMMIT MED CTR-SUMMIT CAMPUS-SUMMIT"/>
    <s v="3100 SUMMIT STREET"/>
    <s v="OAKLAND"/>
    <x v="0"/>
    <n v="94609"/>
    <s v="ALAMEDA"/>
    <n v="6001"/>
    <s v="GENERAL MEDICAL AND SURGICAL HOSPITALS"/>
    <x v="2"/>
    <n v="724505.44374399981"/>
    <n v="905631.80467999983"/>
    <x v="0"/>
    <s v="GENERAL ACUTE CARE"/>
    <x v="45"/>
  </r>
  <r>
    <n v="39794578"/>
    <s v="SAN LEANDRO HOSPITAL"/>
    <s v="13855 EAST 14TH STREET"/>
    <s v="SAN LEANDRO"/>
    <x v="0"/>
    <n v="94578"/>
    <s v="ALAMEDA"/>
    <n v="6001"/>
    <s v="GENERAL MEDICAL AND SURGICAL HOSPITALS"/>
    <x v="2"/>
    <n v="724647.22922399989"/>
    <n v="905809.03652999992"/>
    <x v="0"/>
    <s v="GENERAL ACUTE CARE"/>
    <x v="46"/>
  </r>
  <r>
    <n v="46694545"/>
    <s v="ST. ROSE HOSPITAL"/>
    <s v="27200 CALAROGA AVENUE"/>
    <s v="HAYWARD"/>
    <x v="0"/>
    <n v="94545"/>
    <s v="ALAMEDA"/>
    <n v="6001"/>
    <s v="GENERAL MEDICAL AND SURGICAL HOSPITALS"/>
    <x v="2"/>
    <n v="725039.37292800006"/>
    <n v="906299.21616000007"/>
    <x v="0"/>
    <s v="GENERAL ACUTE CARE"/>
    <x v="47"/>
  </r>
  <r>
    <n v="45995204"/>
    <s v="ST. JOSEPH'S BEHAVIORAL HEALTH CENTER"/>
    <s v="2510 NORTH CALIFORNIA STREET"/>
    <s v="STOCKTON"/>
    <x v="0"/>
    <n v="95204"/>
    <s v="SAN JOAQUIN"/>
    <n v="6077"/>
    <s v="PSYCHIATRIC AND SUBSTANCE ABUSE HOSPITALS"/>
    <x v="2"/>
    <n v="714075.2056799999"/>
    <n v="892594.00709999981"/>
    <x v="0"/>
    <s v="NEAR TERM CARE"/>
    <x v="48"/>
  </r>
  <r>
    <n v="46095204"/>
    <s v="ST. JOSEPH'S MEDICAL CENTER OF STOCKTON"/>
    <s v="1800 NORTH CALIFORNIA STREET"/>
    <s v="STOCKTON"/>
    <x v="0"/>
    <n v="95204"/>
    <s v="SAN JOAQUIN"/>
    <n v="6077"/>
    <s v="GENERAL MEDICAL AND SURGICAL HOSPITALS"/>
    <x v="2"/>
    <n v="714118.72700800002"/>
    <n v="892648.40876000002"/>
    <x v="0"/>
    <s v="GENERAL ACUTE CARE"/>
    <x v="49"/>
  </r>
  <r>
    <n v="13291741"/>
    <s v="FOOTHILL PRESBYTERIAN HOSPITAL-JOHNSTON MEMORIAL"/>
    <s v="250 SOUTH GRAND AVENUE"/>
    <s v="GLENDORA"/>
    <x v="0"/>
    <n v="91741"/>
    <s v="LOS ANGELES"/>
    <n v="6037"/>
    <s v="GENERAL MEDICAL AND SURGICAL HOSPITALS"/>
    <x v="2"/>
    <n v="725979.23017600004"/>
    <n v="907474.03772000002"/>
    <x v="0"/>
    <s v="GENERAL ACUTE CARE"/>
    <x v="50"/>
  </r>
  <r>
    <n v="14791204"/>
    <s v="GLENDALE MEMORIAL HOSPITAL AND HEALTH CENTER"/>
    <s v="1420 SOUTH CENTRAL AVENUE"/>
    <s v="GLENDALE"/>
    <x v="0"/>
    <n v="91204"/>
    <s v="LOS ANGELES"/>
    <n v="6037"/>
    <s v="GENERAL MEDICAL AND SURGICAL HOSPITALS"/>
    <x v="2"/>
    <n v="729459.580112"/>
    <n v="911824.47514"/>
    <x v="0"/>
    <s v="GENERAL ACUTE CARE"/>
    <x v="51"/>
  </r>
  <r>
    <n v="19090027"/>
    <s v="KAISER FOUNDATION LOS ANGELES MEDICAL CENTER"/>
    <s v="4867 SUNSET BOULEVARD"/>
    <s v="LOS ANGELES"/>
    <x v="0"/>
    <n v="90027"/>
    <s v="LOS ANGELES"/>
    <n v="6037"/>
    <s v="GENERAL MEDICAL AND SURGICAL HOSPITALS"/>
    <x v="2"/>
    <n v="730112.12884000002"/>
    <n v="912640.16105"/>
    <x v="0"/>
    <s v="GENERAL ACUTE CARE"/>
    <x v="52"/>
  </r>
  <r>
    <n v="19391402"/>
    <s v="KAISER PERMANENTE PANORAMA CITY"/>
    <s v="13652 CANTARA STREET"/>
    <s v="PANORAMA CITY"/>
    <x v="0"/>
    <n v="91402"/>
    <s v="LOS ANGELES"/>
    <n v="6037"/>
    <s v="GENERAL MEDICAL AND SURGICAL HOSPITALS"/>
    <x v="2"/>
    <n v="730032.31650399999"/>
    <n v="912540.39562999993"/>
    <x v="0"/>
    <s v="GENERAL ACUTE CARE"/>
    <x v="53"/>
  </r>
  <r>
    <n v="36691356"/>
    <s v="PROVIDENCE TARZANA MEDICAL CENTER"/>
    <s v="18321 CLARK STREET"/>
    <s v="TARZANA"/>
    <x v="0"/>
    <n v="91356"/>
    <s v="LOS ANGELES"/>
    <n v="6037"/>
    <s v="GENERAL MEDICAL AND SURGICAL HOSPITALS"/>
    <x v="2"/>
    <n v="731456.52148"/>
    <n v="914320.65185000002"/>
    <x v="0"/>
    <s v="GENERAL ACUTE CARE"/>
    <x v="54"/>
  </r>
  <r>
    <n v="42990020"/>
    <s v="SHRINERS HOSPITAL FOR CHILDREN - L.A."/>
    <s v="3160 GENEVA STREET"/>
    <s v="LOS ANGELES"/>
    <x v="0"/>
    <n v="90020"/>
    <s v="LOS ANGELES"/>
    <n v="6037"/>
    <s v="GENERAL MEDICAL AND SURGICAL HOSPITALS"/>
    <x v="2"/>
    <n v="730380.10996800009"/>
    <n v="912975.13746000011"/>
    <x v="0"/>
    <s v="GENERAL ACUTE CARE"/>
    <x v="55"/>
  </r>
  <r>
    <n v="50190716"/>
    <s v="GARDENS REGIONAL HOSPITAL AND MEDICAL CENTER"/>
    <s v="21530 SOUTH PIONEER BOULEVARD"/>
    <s v="HAWAIIAN GARDENS"/>
    <x v="0"/>
    <n v="90716"/>
    <s v="LOS ANGELES"/>
    <n v="6037"/>
    <s v="GENERAL MEDICAL AND SURGICAL HOSPITALS"/>
    <x v="2"/>
    <n v="731046.70916800003"/>
    <n v="913808.38646000007"/>
    <x v="0"/>
    <s v="GENERAL ACUTE CARE"/>
    <x v="56"/>
  </r>
  <r>
    <n v="45295422"/>
    <s v="ADVENTIST HEALTH CLEARLAKE"/>
    <s v="15630 18TH AVE - HWY 53"/>
    <s v="CLEARLAKE"/>
    <x v="0"/>
    <n v="95422"/>
    <s v="LAKE"/>
    <n v="6033"/>
    <s v="GENERAL MEDICAL AND SURGICAL HOSPITALS"/>
    <x v="2"/>
    <n v="715004.66664800001"/>
    <n v="893755.83331000002"/>
    <x v="0"/>
    <s v="GENERAL ACUTE CARE"/>
    <x v="57"/>
  </r>
  <r>
    <n v="6193638"/>
    <s v="VALLEY CHILDREN'S HOSPITAL"/>
    <s v="9300 VALLEY CHILDREN'S PLACE"/>
    <s v="MADERA"/>
    <x v="0"/>
    <n v="93638"/>
    <s v="MADERA"/>
    <n v="6039"/>
    <s v="CHILDREN'S HOSPITALS, GENERAL"/>
    <x v="2"/>
    <n v="713051.61051200004"/>
    <n v="891314.51314000005"/>
    <x v="0"/>
    <s v="CHILDREN"/>
    <x v="58"/>
  </r>
  <r>
    <n v="11792270"/>
    <s v="EISENHOWER MEDICAL CENTER"/>
    <s v="39-000 BOB HOPE DRIVE"/>
    <s v="RANCHO MIRAGE"/>
    <x v="0"/>
    <n v="92270"/>
    <s v="RIVERSIDE"/>
    <n v="6065"/>
    <s v="GENERAL MEDICAL AND SURGICAL HOSPITALS"/>
    <x v="2"/>
    <n v="716897.07216800004"/>
    <n v="896121.34021000005"/>
    <x v="0"/>
    <s v="GENERAL ACUTE CARE"/>
    <x v="59"/>
  </r>
  <r>
    <n v="15295124"/>
    <s v="GOOD SAMARITAN HOSPITAL-SAN JOSE"/>
    <s v="2425 SAMARITAN DRIVE"/>
    <s v="SAN JOSE"/>
    <x v="0"/>
    <n v="95124"/>
    <s v="SANTA CLARA"/>
    <n v="6085"/>
    <s v="GENERAL MEDICAL AND SURGICAL HOSPITALS"/>
    <x v="2"/>
    <n v="728058.32335200009"/>
    <n v="910072.90419000015"/>
    <x v="0"/>
    <s v="GENERAL ACUTE CARE"/>
    <x v="60"/>
  </r>
  <r>
    <n v="20495051"/>
    <s v="KAISER FND HOSP - SANTA CLARA"/>
    <s v="700 LAWRENCE EXPRESSWAY"/>
    <s v="SANTA CLARA"/>
    <x v="0"/>
    <n v="95051"/>
    <s v="SANTA CLARA"/>
    <n v="6085"/>
    <s v="GENERAL MEDICAL AND SURGICAL HOSPITALS"/>
    <x v="2"/>
    <n v="727591.30603999994"/>
    <n v="909489.13254999998"/>
    <x v="0"/>
    <s v="GENERAL ACUTE CARE"/>
    <x v="61"/>
  </r>
  <r>
    <n v="27094304"/>
    <s v="LUCILE SALTER PACKARD CHILDREN'S HOSP. AT STANFORD"/>
    <s v="725 WELCH ROAD"/>
    <s v="PALO ALTO"/>
    <x v="0"/>
    <n v="94304"/>
    <s v="SANTA CLARA"/>
    <n v="6085"/>
    <s v="GENERAL MEDICAL AND SURGICAL HOSPITALS"/>
    <x v="2"/>
    <n v="728035.719744"/>
    <n v="910044.64968000003"/>
    <x v="0"/>
    <s v="GENERAL ACUTE CARE"/>
    <x v="62"/>
  </r>
  <r>
    <n v="19494063"/>
    <s v="KAISER FND HOSP - REDWOOD CITY"/>
    <s v="1100 VETERANS BOULEVARD"/>
    <s v="REDWOOD CITY"/>
    <x v="0"/>
    <n v="94063"/>
    <s v="SAN MATEO"/>
    <n v="6081"/>
    <s v="GENERAL MEDICAL AND SURGICAL HOSPITALS"/>
    <x v="2"/>
    <n v="727870.3088"/>
    <n v="909837.88599999994"/>
    <x v="0"/>
    <s v="GENERAL ACUTE CARE"/>
    <x v="63"/>
  </r>
  <r>
    <n v="18094520"/>
    <s v="JOHN MUIR MEDICAL CENTER-CONCORD CAMPUS"/>
    <s v="2540 EAST STREET"/>
    <s v="CONCORD"/>
    <x v="0"/>
    <n v="94520"/>
    <s v="CONTRA COSTA"/>
    <n v="6013"/>
    <s v="GENERAL MEDICAL AND SURGICAL HOSPITALS"/>
    <x v="2"/>
    <n v="720613.56081599998"/>
    <n v="900766.95101999992"/>
    <x v="0"/>
    <s v="GENERAL ACUTE CARE"/>
    <x v="64"/>
  </r>
  <r>
    <n v="47794509"/>
    <s v="SUTTER DELTA MEDICAL CENTER"/>
    <s v="3901 LONE TREE WAY"/>
    <s v="ANTIOCH"/>
    <x v="0"/>
    <n v="94509"/>
    <s v="CONTRA COSTA"/>
    <n v="6013"/>
    <s v="GENERAL MEDICAL AND SURGICAL HOSPITALS"/>
    <x v="2"/>
    <n v="718570.32831200003"/>
    <n v="898212.91039000009"/>
    <x v="0"/>
    <s v="GENERAL ACUTE CARE"/>
    <x v="65"/>
  </r>
  <r>
    <n v="19995825"/>
    <s v="KAISER FND HOSP - SACRAMENTO"/>
    <s v="2025 MORSE AVENUE"/>
    <s v="SACRAMENTO"/>
    <x v="0"/>
    <n v="95825"/>
    <s v="SACRAMENTO"/>
    <n v="6067"/>
    <s v="GENERAL MEDICAL AND SURGICAL HOSPITALS"/>
    <x v="2"/>
    <n v="707890.48086400004"/>
    <n v="884863.10108000005"/>
    <x v="0"/>
    <s v="GENERAL ACUTE CARE"/>
    <x v="66"/>
  </r>
  <r>
    <n v="43195945"/>
    <s v="SIERRA NEVADA MEMORIAL HOSPITAL"/>
    <s v="155 GLASSON WAY"/>
    <s v="GRASS VALLEY"/>
    <x v="0"/>
    <n v="95945"/>
    <s v="NEVADA"/>
    <n v="6057"/>
    <s v="GENERAL MEDICAL AND SURGICAL HOSPITALS"/>
    <x v="2"/>
    <n v="697644.82071999996"/>
    <n v="872056.02590000001"/>
    <x v="0"/>
    <s v="GENERAL ACUTE CARE"/>
    <x v="67"/>
  </r>
  <r>
    <n v="24690623"/>
    <s v="LA PALMA INTERCOMMUNITY HOSPITAL"/>
    <s v="7901 WALKER STREET"/>
    <s v="LA PALMA"/>
    <x v="0"/>
    <n v="90623"/>
    <s v="ORANGE"/>
    <n v="6059"/>
    <s v="GENERAL MEDICAL AND SURGICAL HOSPITALS"/>
    <x v="2"/>
    <n v="730529.47775199986"/>
    <n v="913161.84718999988"/>
    <x v="0"/>
    <s v="GENERAL ACUTE CARE"/>
    <x v="68"/>
  </r>
  <r>
    <n v="38492673"/>
    <s v="SADDLEBACK MEMORIAL MEDICAL CENTER - SAN CLEMENTE"/>
    <s v="654 CAMINO DE LOS MARES"/>
    <s v="SAN CLEMENTE"/>
    <x v="0"/>
    <n v="92673"/>
    <s v="ORANGE"/>
    <n v="6059"/>
    <s v="GENERAL MEDICAL AND SURGICAL HOSPITALS"/>
    <x v="2"/>
    <n v="731250.27984800015"/>
    <n v="914062.84981000016"/>
    <x v="0"/>
    <s v="GENERAL ACUTE CARE"/>
    <x v="69"/>
  </r>
  <r>
    <n v="13795991"/>
    <s v="FREMONT MEDICAL CENTER"/>
    <s v="970 PLUMAS STREET"/>
    <s v="YUBA CITY"/>
    <x v="0"/>
    <n v="95991"/>
    <s v="SUTTER"/>
    <n v="6101"/>
    <s v="GENERAL MEDICAL AND SURGICAL HOSPITALS"/>
    <x v="2"/>
    <n v="703701.12521600001"/>
    <n v="879626.40652000008"/>
    <x v="0"/>
    <s v="GENERAL ACUTE CARE"/>
    <x v="70"/>
  </r>
  <r>
    <n v="163570394"/>
    <s v="ST. ANNE GERIATRIC GENERAL HOSPITAL"/>
    <s v="4608 HIGHWAY 1"/>
    <s v="RACELAND"/>
    <x v="2"/>
    <n v="70394"/>
    <s v="LAFOURCHE"/>
    <n v="22057"/>
    <s v="GENERAL MEDICAL AND SURGICAL HOSPITALS"/>
    <x v="0"/>
    <n v="1926280.5932519999"/>
    <n v="661628.99517999997"/>
    <x v="2"/>
    <s v="GENERAL ACUTE CARE"/>
    <x v="71"/>
  </r>
  <r>
    <n v="4671360"/>
    <s v="CENTRAL LOUISIANA STATE HOSPITAL"/>
    <s v="242 W SHAMROCK AVE"/>
    <s v="PINEVILLE"/>
    <x v="2"/>
    <n v="71360"/>
    <s v="RAPIDES"/>
    <n v="22079"/>
    <s v="PSYCHIATRIC AND SUBSTANCE ABUSE HOSPITALS"/>
    <x v="1"/>
    <n v="926106.97967200004"/>
    <n v="661504.98548000003"/>
    <x v="2"/>
    <s v="NEAR TERM CARE"/>
    <x v="72"/>
  </r>
  <r>
    <n v="3371351"/>
    <s v="AVOYELLES BEAUTY AND PLASTICS"/>
    <s v="4231 HIGHWAY 1192"/>
    <s v="MARKSVILLE"/>
    <x v="2"/>
    <n v="71351"/>
    <s v="AVOYELLES"/>
    <n v="22009"/>
    <s v="GENERAL MEDICAL AND SURGICAL HOSPITALS"/>
    <x v="0"/>
    <n v="1923579.298068"/>
    <n v="659699.49861999997"/>
    <x v="2"/>
    <s v="GENERAL ACUTE CARE"/>
    <x v="73"/>
  </r>
  <r>
    <n v="72390241"/>
    <s v="PIH HOSPITAL - DOWNEY"/>
    <s v="11500 BROOKSHIRE AVENUE"/>
    <s v="DOWNEY"/>
    <x v="0"/>
    <n v="90241"/>
    <s v="LOS ANGELES"/>
    <n v="6037"/>
    <s v="GENERAL MEDICAL AND SURGICAL HOSPITALS"/>
    <x v="2"/>
    <n v="730422.52773600002"/>
    <n v="913028.15966999996"/>
    <x v="0"/>
    <s v="GENERAL ACUTE CARE"/>
    <x v="74"/>
  </r>
  <r>
    <n v="72790503"/>
    <s v="PROVIDENCE LITTLE COMPANY OF MARY TRANSITIONAL CARE CENTER"/>
    <s v="4320 MARICOPA STREET"/>
    <s v="TORRANCE"/>
    <x v="0"/>
    <n v="90503"/>
    <s v="LOS ANGELES"/>
    <n v="6037"/>
    <s v="GENERAL MEDICAL AND SURGICAL HOSPITALS"/>
    <x v="2"/>
    <n v="733479.45454400009"/>
    <n v="916849.31818000006"/>
    <x v="0"/>
    <s v="GENERAL ACUTE CARE"/>
    <x v="75"/>
  </r>
  <r>
    <n v="58592354"/>
    <s v="LOMA LINDA UNIVERSITY CHILDREN'S HOSPITAL"/>
    <s v="11234 ANDERSON STREET"/>
    <s v="LOMA LINDA"/>
    <x v="0"/>
    <n v="92354"/>
    <s v="SAN BERNARDINO"/>
    <n v="6071"/>
    <s v="CHILDREN'S HOSPITALS, GENERAL"/>
    <x v="3"/>
    <n v="721459.51384799997"/>
    <n v="901824.39231000002"/>
    <x v="0"/>
    <s v="CHILDREN"/>
    <x v="76"/>
  </r>
  <r>
    <n v="15171111"/>
    <s v="PROMISE HOSPITAL OF LOUISIANA-BOSSIER CITY CAMPUS"/>
    <s v="2525 VIKING DR"/>
    <s v="BOSSIER CITY"/>
    <x v="2"/>
    <n v="71111"/>
    <s v="BOSSIER"/>
    <n v="22015"/>
    <s v="SPECIALTY (EXCEPT PSYCHIATRIC AND SUBSTANCE ABUSE) HOSPITALS"/>
    <x v="0"/>
    <n v="923439.27725000004"/>
    <n v="659599.48375000001"/>
    <x v="2"/>
    <s v="LONG TERM CARE"/>
    <x v="77"/>
  </r>
  <r>
    <n v="19070737"/>
    <s v="ST. JAMES BEHAVIORAL HEALTH HOSPITAL"/>
    <s v="3136 S ST. LANDRY ROAD"/>
    <s v="GONZALES"/>
    <x v="2"/>
    <n v="70737"/>
    <s v="ASCENSION"/>
    <n v="22005"/>
    <s v="PSYCHIATRIC AND SUBSTANCE ABUSE HOSPITALS"/>
    <x v="0"/>
    <n v="923298.59144599992"/>
    <n v="659498.99388999993"/>
    <x v="2"/>
    <s v="NEAR TERM CARE"/>
    <x v="78"/>
  </r>
  <r>
    <n v="18870071"/>
    <s v="ST. JAMES PARISH HOSPITAL"/>
    <s v="1645 LUTCHER AVE"/>
    <s v="LUTCHER"/>
    <x v="2"/>
    <n v="70071"/>
    <s v="ST. JAMES"/>
    <n v="22093"/>
    <s v="GENERAL MEDICAL AND SURGICAL HOSPITALS"/>
    <x v="1"/>
    <n v="922166.3161340002"/>
    <n v="658690.22581000009"/>
    <x v="2"/>
    <s v="GENERAL ACUTE CARE"/>
    <x v="79"/>
  </r>
  <r>
    <n v="182870806"/>
    <s v="REGIONS BEHAVIORAL HOSPITAL"/>
    <s v="8416 CUMBERLAND"/>
    <s v="BATON ROUGE"/>
    <x v="2"/>
    <n v="70806"/>
    <s v="EAST BATON ROUGE"/>
    <n v="22033"/>
    <s v="PSYCHIATRIC AND SUBSTANCE ABUSE HOSPITALS"/>
    <x v="0"/>
    <n v="921211.30217200005"/>
    <n v="658008.07298000006"/>
    <x v="2"/>
    <s v="NEAR TERM CARE"/>
    <x v="80"/>
  </r>
  <r>
    <n v="164970748"/>
    <s v="FELICIANA FORENSIC FACILITY"/>
    <s v="4502 HWY 951"/>
    <s v="JACKSON"/>
    <x v="2"/>
    <n v="70748"/>
    <s v="EAST FELICIANA"/>
    <n v="22037"/>
    <s v="GENERAL MEDICAL AND SURGICAL HOSPITALS"/>
    <x v="1"/>
    <n v="915948.81805000023"/>
    <n v="654249.15575000015"/>
    <x v="2"/>
    <s v="GENERAL ACUTE CARE"/>
    <x v="81"/>
  </r>
  <r>
    <n v="190270121"/>
    <s v="OCHSNER REHABILITATION HOSPITAL"/>
    <s v="2614 JEFFERSON HWY"/>
    <s v="JEFFERSON"/>
    <x v="2"/>
    <n v="70121"/>
    <s v="JEFFERSON"/>
    <n v="22051"/>
    <s v="REHABILITATION HOSPITALS (EXCEPT ALCOHOLISM, DRUG ADDICTION)"/>
    <x v="0"/>
    <n v="915224.04696799989"/>
    <n v="653731.46211999992"/>
    <x v="2"/>
    <s v="REHABILITATION"/>
    <x v="82"/>
  </r>
  <r>
    <n v="20070001"/>
    <s v="TULANE - LAKESIDE HOSPITAL"/>
    <s v="4700 S I 10 SERVICE RD W"/>
    <s v="METAIRIE"/>
    <x v="2"/>
    <n v="70001"/>
    <s v="JEFFERSON"/>
    <n v="22051"/>
    <s v="GENERAL MEDICAL AND SURGICAL HOSPITALS"/>
    <x v="0"/>
    <n v="915095.61508400016"/>
    <n v="653639.72506000008"/>
    <x v="2"/>
    <s v="GENERAL ACUTE CARE"/>
    <x v="83"/>
  </r>
  <r>
    <n v="14385622"/>
    <s v="SANTA CRUZ VALLEY HOSPITAL"/>
    <s v="4455 SOUTH I-19 FRONTAGE RD"/>
    <s v="GREEN VALLEY"/>
    <x v="3"/>
    <n v="85622"/>
    <s v="PIMA"/>
    <n v="4019"/>
    <s v="GENERAL MEDICAL AND SURGICAL HOSPITALS"/>
    <x v="0"/>
    <n v="689570.55663200002"/>
    <n v="861963.19579000003"/>
    <x v="0"/>
    <s v="GENERAL ACUTE CARE"/>
    <x v="84"/>
  </r>
  <r>
    <n v="159770121"/>
    <s v="OCHSNER MEDICAL CENTER"/>
    <s v="1516 JEFFERSON HIGHWAY"/>
    <s v="NEW ORLEANS"/>
    <x v="2"/>
    <n v="70121"/>
    <s v="JEFFERSON"/>
    <n v="22051"/>
    <s v="GENERAL MEDICAL AND SURGICAL HOSPITALS"/>
    <x v="0"/>
    <n v="915091.43930399988"/>
    <n v="653636.74235999992"/>
    <x v="2"/>
    <s v="GENERAL ACUTE CARE"/>
    <x v="85"/>
  </r>
  <r>
    <n v="20670748"/>
    <s v="VILLA FELICIANA MEDICAL COMPLEX"/>
    <s v="5002 HIGHWAY 10"/>
    <s v="JACKSON"/>
    <x v="2"/>
    <n v="70748"/>
    <s v="EAST FELICIANA"/>
    <n v="22037"/>
    <s v="GENERAL MEDICAL AND SURGICAL HOSPITALS"/>
    <x v="1"/>
    <n v="915084.35541600001"/>
    <n v="653631.68244"/>
    <x v="2"/>
    <s v="GENERAL ACUTE CARE"/>
    <x v="86"/>
  </r>
  <r>
    <n v="160970056"/>
    <s v="UNITED MEDICAL HEALTHWEST-NEW ORLEANS"/>
    <s v="3201 WALL BOULEVARD"/>
    <s v="GRETNA"/>
    <x v="2"/>
    <n v="70056"/>
    <s v="JEFFERSON"/>
    <n v="22051"/>
    <s v="REHABILITATION HOSPITALS (EXCEPT ALCOHOLISM, DRUG ADDICTION)"/>
    <x v="0"/>
    <n v="915017.09763800015"/>
    <n v="653583.64117000008"/>
    <x v="2"/>
    <s v="REHABILITATION"/>
    <x v="87"/>
  </r>
  <r>
    <n v="20170112"/>
    <s v="TULANE MEDICAL CENTER"/>
    <s v="1415 TULANE AVE"/>
    <s v="NEW ORLEANS"/>
    <x v="2"/>
    <n v="70112"/>
    <s v="ORLEANS"/>
    <n v="22071"/>
    <s v="GENERAL MEDICAL AND SURGICAL HOSPITALS"/>
    <x v="0"/>
    <n v="914140.35083000001"/>
    <n v="652957.39344999997"/>
    <x v="2"/>
    <s v="GENERAL ACUTE CARE"/>
    <x v="88"/>
  </r>
  <r>
    <n v="19176936"/>
    <s v="SCHLEICHER COUNTY MEDICAL CENTER"/>
    <s v="400 MURCHISON AVENUE"/>
    <s v="ELDORADO"/>
    <x v="1"/>
    <n v="76936"/>
    <s v="SCHLEICHER"/>
    <n v="48413"/>
    <s v="GENERAL MEDICAL AND SURGICAL HOSPITALS"/>
    <x v="2"/>
    <n v="985933.51760800008"/>
    <n v="218010.39811000001"/>
    <x v="1"/>
    <s v="CRITICAL ACCESS"/>
    <x v="89"/>
  </r>
  <r>
    <n v="19778114"/>
    <s v="CONNALLY MEMORIAL MEDICAL CENTER"/>
    <s v="499 10TH STREET"/>
    <s v="FLORESVILLE"/>
    <x v="1"/>
    <n v="78114"/>
    <s v="WILSON"/>
    <n v="48493"/>
    <s v="GENERAL MEDICAL AND SURGICAL HOSPITALS"/>
    <x v="1"/>
    <n v="979283.868472"/>
    <n v="213291.283"/>
    <x v="1"/>
    <s v="GENERAL ACUTE CARE"/>
    <x v="90"/>
  </r>
  <r>
    <n v="6581301"/>
    <s v="MERCY REGIONAL MEDICAL CENTER"/>
    <s v="1010 THREE SPRINGS BLVD"/>
    <s v="DURANGO"/>
    <x v="4"/>
    <n v="81301"/>
    <s v="LA PLATA"/>
    <n v="8067"/>
    <s v="GENERAL MEDICAL AND SURGICAL HOSPITALS"/>
    <x v="2"/>
    <n v="979044.03975300002"/>
    <n v="213110.29981"/>
    <x v="1"/>
    <s v="GENERAL ACUTE CARE"/>
    <x v="91"/>
  </r>
  <r>
    <n v="22078624"/>
    <s v="HILL COUNTRY MEMORIAL HOSPITAL"/>
    <s v="1020 STATE HIGHWAY 16"/>
    <s v="FREDERICKSBURG"/>
    <x v="1"/>
    <n v="78624"/>
    <s v="GILLESPIE"/>
    <n v="48171"/>
    <s v="GENERAL MEDICAL AND SURGICAL HOSPITALS"/>
    <x v="2"/>
    <n v="971117.86184399982"/>
    <n v="202013.23988000001"/>
    <x v="1"/>
    <s v="GENERAL ACUTE CARE"/>
    <x v="92"/>
  </r>
  <r>
    <n v="39179346"/>
    <s v="COCHRAN MEMORIAL HOSPITAL"/>
    <s v="201 EAST GRANT AVENUE"/>
    <s v="MORTON"/>
    <x v="1"/>
    <n v="79346"/>
    <s v="COCHRAN"/>
    <n v="48079"/>
    <s v="GENERAL MEDICAL AND SURGICAL HOSPITALS"/>
    <x v="1"/>
    <n v="968198.87287500012"/>
    <n v="200218.31320999999"/>
    <x v="1"/>
    <s v="CRITICAL ACCESS"/>
    <x v="93"/>
  </r>
  <r>
    <n v="1481147"/>
    <s v="PAGOSA MOUNTAIN HOSPITAL"/>
    <s v="95 SOUTH PAGOSA BOULEVARD"/>
    <s v="PAGOSA SPRINGS"/>
    <x v="4"/>
    <n v="81147"/>
    <s v="ARCHULETA"/>
    <n v="8007"/>
    <s v="GENERAL MEDICAL AND SURGICAL HOSPITALS"/>
    <x v="2"/>
    <n v="967926.91335599998"/>
    <n v="200119.11012"/>
    <x v="1"/>
    <s v="CRITICAL ACCESS"/>
    <x v="94"/>
  </r>
  <r>
    <n v="8476825"/>
    <s v="HEART OF TEXAS MEMORIAL HOSPITAL"/>
    <s v="2008 NINE RD"/>
    <s v="BRADY"/>
    <x v="1"/>
    <n v="76825"/>
    <s v="MCCULLOCH"/>
    <n v="48307"/>
    <s v="GENERAL MEDICAL AND SURGICAL HOSPITALS"/>
    <x v="2"/>
    <n v="963455.80116499995"/>
    <n v="201119.80201000001"/>
    <x v="1"/>
    <s v="CRITICAL ACCESS"/>
    <x v="95"/>
  </r>
  <r>
    <n v="57677995"/>
    <s v="YOAKUM COMMUNITY HOSPITAL"/>
    <s v="1200 CARL RAMERT DRIVE"/>
    <s v="YOAKUM"/>
    <x v="1"/>
    <n v="77995"/>
    <s v="LAVACA"/>
    <n v="48285"/>
    <s v="GENERAL MEDICAL AND SURGICAL HOSPITALS"/>
    <x v="2"/>
    <n v="961687.3813169999"/>
    <n v="239219.12009000001"/>
    <x v="1"/>
    <s v="CRITICAL ACCESS"/>
    <x v="96"/>
  </r>
  <r>
    <n v="17677957"/>
    <s v="JACKSON COUNTY HOSPITAL"/>
    <s v="1013 SOUTH WELLS STREET"/>
    <s v="EDNA"/>
    <x v="1"/>
    <n v="77957"/>
    <s v="JACKSON"/>
    <n v="48239"/>
    <s v="GENERAL MEDICAL AND SURGICAL HOSPITALS"/>
    <x v="1"/>
    <n v="960146.63819099986"/>
    <n v="238120.33202"/>
    <x v="1"/>
    <s v="CRITICAL ACCESS"/>
    <x v="97"/>
  </r>
  <r>
    <n v="35579408"/>
    <s v="COVENANT CHILDREN'S HOSPITAL"/>
    <s v="4015 22ND PLACE"/>
    <s v="LUBBOCK"/>
    <x v="1"/>
    <n v="79410"/>
    <s v="LUBBOCK"/>
    <n v="48303"/>
    <s v="CHILDREN'S HOSPITALS, GENERAL"/>
    <x v="2"/>
    <n v="958341.62847799994"/>
    <n v="232181.81800999999"/>
    <x v="1"/>
    <s v="CHILDREN"/>
    <x v="98"/>
  </r>
  <r>
    <n v="22271465"/>
    <s v="HARDTNER MEDICAL CENTER"/>
    <s v="1102 N PINE RD"/>
    <s v="OLLA"/>
    <x v="2"/>
    <n v="71465"/>
    <s v="LA SALLE"/>
    <n v="22059"/>
    <s v="GENERAL MEDICAL AND SURGICAL HOSPITALS"/>
    <x v="1"/>
    <n v="913785.30363400001"/>
    <n v="652703.78830999997"/>
    <x v="2"/>
    <s v="GENERAL ACUTE CARE"/>
    <x v="99"/>
  </r>
  <r>
    <n v="5371418"/>
    <s v="CITIZENS MEDICAL CENTER"/>
    <s v="7939 HIGHWAY 165"/>
    <s v="COLUMBIA"/>
    <x v="2"/>
    <n v="71418"/>
    <s v="CALDWELL"/>
    <n v="22021"/>
    <s v="GENERAL MEDICAL AND SURGICAL HOSPITALS"/>
    <x v="1"/>
    <n v="907372.86096799991"/>
    <n v="648123.47211999993"/>
    <x v="2"/>
    <s v="GENERAL ACUTE CARE"/>
    <x v="100"/>
  </r>
  <r>
    <n v="7681502"/>
    <s v="ST MARYS HOSPITAL AND MEDICAL CENTER"/>
    <s v="2635 N 7TH STREET"/>
    <s v="GRAND JUNCTION"/>
    <x v="4"/>
    <n v="81502"/>
    <s v="MESA"/>
    <n v="8077"/>
    <s v="GENERAL MEDICAL AND SURGICAL HOSPITALS"/>
    <x v="2"/>
    <n v="955577.65644900012"/>
    <n v="231019.23123"/>
    <x v="1"/>
    <s v="GENERAL ACUTE CARE"/>
    <x v="101"/>
  </r>
  <r>
    <n v="2378705"/>
    <s v="ST. DAVID'S MEDICAL CENTER"/>
    <s v="919 EAST 32ND STREET"/>
    <s v="AUSTIN"/>
    <x v="1"/>
    <n v="78705"/>
    <s v="TRAVIS"/>
    <n v="48453"/>
    <s v="GENERAL MEDICAL AND SURGICAL HOSPITALS"/>
    <x v="2"/>
    <n v="953933.01179799996"/>
    <n v="233290.12001000001"/>
    <x v="1"/>
    <s v="GENERAL ACUTE CARE"/>
    <x v="102"/>
  </r>
  <r>
    <n v="6878746"/>
    <s v="DELL CHILDREN'S MEDICAL CENTER"/>
    <s v="4900 MUELLER BOULEVARD"/>
    <s v="AUSTIN"/>
    <x v="1"/>
    <n v="78746"/>
    <s v="TRAVIS"/>
    <n v="48453"/>
    <s v="CHILDREN'S HOSPITALS, GENERAL"/>
    <x v="2"/>
    <n v="953436.15468399995"/>
    <n v="233012.02118000001"/>
    <x v="1"/>
    <s v="CHILDREN"/>
    <x v="103"/>
  </r>
  <r>
    <n v="6778758"/>
    <s v="NORTH AUSTIN MEDICAL CENTER"/>
    <s v="12221 MOPAC SERVICE ROAD"/>
    <s v="AUSTIN"/>
    <x v="1"/>
    <n v="78758"/>
    <s v="TRAVIS"/>
    <n v="48453"/>
    <s v="GENERAL MEDICAL AND SURGICAL HOSPITALS"/>
    <x v="2"/>
    <n v="951607.05507400015"/>
    <n v="232001.02197999999"/>
    <x v="1"/>
    <s v="GENERAL ACUTE CARE"/>
    <x v="104"/>
  </r>
  <r>
    <n v="4382931"/>
    <s v="WYOMING STATE HOSPITAL"/>
    <s v="831 HIGHWAY 150 SOUTH"/>
    <s v="EVANSTON"/>
    <x v="5"/>
    <n v="82931"/>
    <s v="UINTA"/>
    <n v="56041"/>
    <s v="PSYCHIATRIC AND SUBSTANCE ABUSE HOSPITALS"/>
    <x v="1"/>
    <n v="948901.18829999992"/>
    <n v="229923.99100000001"/>
    <x v="1"/>
    <s v="NEAR TERM CARE"/>
    <x v="105"/>
  </r>
  <r>
    <n v="981101"/>
    <s v="SAN LUIS VALLEY REGIONAL MEDICAL CENTER"/>
    <s v="106 BLANCA AVE"/>
    <s v="ALAMOSA"/>
    <x v="4"/>
    <n v="81101"/>
    <s v="ALAMOSA"/>
    <n v="8003"/>
    <s v="GENERAL MEDICAL AND SURGICAL HOSPITALS"/>
    <x v="2"/>
    <n v="946618.93714699999"/>
    <n v="228118.01319"/>
    <x v="1"/>
    <s v="GENERAL ACUTE CARE"/>
    <x v="106"/>
  </r>
  <r>
    <n v="1177515"/>
    <s v="UTMB ANGLETON-DANBURY MEDICAL CENTER"/>
    <s v="132 EAST HOSPITAL DRIVE"/>
    <s v="ANGLETON"/>
    <x v="1"/>
    <n v="77515"/>
    <s v="BRAZORIA"/>
    <n v="48039"/>
    <s v="GENERAL MEDICAL AND SURGICAL HOSPITALS"/>
    <x v="0"/>
    <n v="938784.16689200001"/>
    <n v="222101.11180000001"/>
    <x v="1"/>
    <s v="GENERAL ACUTE CARE"/>
    <x v="107"/>
  </r>
  <r>
    <n v="17176448"/>
    <s v="EASTLAND MEMORIAL HOSPITAL"/>
    <s v="304 SOUTH DAUGHERTY AVENUE"/>
    <s v="EASTLAND"/>
    <x v="1"/>
    <n v="76448"/>
    <s v="EASTLAND"/>
    <n v="48133"/>
    <s v="GENERAL MEDICAL AND SURGICAL HOSPITALS"/>
    <x v="1"/>
    <n v="934025.40080199996"/>
    <n v="218081.0221"/>
    <x v="1"/>
    <s v="GENERAL ACUTE CARE"/>
    <x v="108"/>
  </r>
  <r>
    <n v="15371373"/>
    <s v="RIVERBRIDGE SPECIALTY HOSPITAL"/>
    <s v="209 FRONT ST."/>
    <s v="VIDALIA"/>
    <x v="2"/>
    <n v="71373"/>
    <s v="CONCORDIA"/>
    <n v="22029"/>
    <s v="SPECIALTY (EXCEPT PSYCHIATRIC AND SUBSTANCE ABUSE) HOSPITALS"/>
    <x v="0"/>
    <n v="906032.17216399987"/>
    <n v="647165.83725999994"/>
    <x v="2"/>
    <s v="LONG TERM CARE"/>
    <x v="109"/>
  </r>
  <r>
    <n v="11770433"/>
    <s v="PAM SPECIALTY HOSPITAL OF COVINGTON"/>
    <s v="20050 CRESTWOOD BLVD"/>
    <s v="COVINGTON"/>
    <x v="2"/>
    <n v="70433"/>
    <s v="ST. TAMMANY"/>
    <n v="22103"/>
    <s v="SPECIALTY (EXCEPT PSYCHIATRIC AND SUBSTANCE ABUSE) HOSPITALS"/>
    <x v="0"/>
    <n v="905198.59171000007"/>
    <n v="646570.42265000008"/>
    <x v="2"/>
    <s v="LONG TERM CARE"/>
    <x v="110"/>
  </r>
  <r>
    <n v="15671222"/>
    <s v="REEVES MEMORIAL MEDICAL CENTER"/>
    <s v="409 1ST ST"/>
    <s v="BERNICE"/>
    <x v="2"/>
    <n v="71222"/>
    <s v="UNION"/>
    <n v="22111"/>
    <s v="GENERAL MEDICAL AND SURGICAL HOSPITALS"/>
    <x v="1"/>
    <n v="901953.62781999994"/>
    <n v="644252.59129999997"/>
    <x v="2"/>
    <s v="GENERAL ACUTE CARE"/>
    <x v="111"/>
  </r>
  <r>
    <n v="16971241"/>
    <s v="SERENITY SPRINGS SPECIALTY HOSPITAL"/>
    <s v="309 N MAIN ST"/>
    <s v="FARMERVILLE"/>
    <x v="2"/>
    <n v="71241"/>
    <s v="UNION"/>
    <n v="22111"/>
    <s v="PSYCHIATRIC AND SUBSTANCE ABUSE HOSPITALS"/>
    <x v="0"/>
    <n v="898928.93490400014"/>
    <n v="642092.09636000008"/>
    <x v="2"/>
    <s v="NEAR TERM CARE"/>
    <x v="112"/>
  </r>
  <r>
    <n v="6177401"/>
    <s v="MEMORIAL HERMANN ORTHOPEDIC AND SPINE HOSPITAL"/>
    <s v="5410 WEST LOOP SOUTH"/>
    <s v="BELLAIRE"/>
    <x v="1"/>
    <n v="77401"/>
    <s v="HARRIS"/>
    <n v="48201"/>
    <s v="GENERAL MEDICAL AND SURGICAL HOSPITALS"/>
    <x v="2"/>
    <n v="930617.67668999999"/>
    <n v="211819.2113"/>
    <x v="1"/>
    <s v="GENERAL ACUTE CARE"/>
    <x v="113"/>
  </r>
  <r>
    <n v="2281201"/>
    <s v="HEART OF THE ROCKIES REGIONAL MEDICAL CENTER"/>
    <s v="1000 RUSH DRIVE"/>
    <s v="SALIDA"/>
    <x v="4"/>
    <n v="81201"/>
    <s v="CHAFFEE"/>
    <n v="8015"/>
    <s v="GENERAL MEDICAL AND SURGICAL HOSPITALS"/>
    <x v="1"/>
    <n v="928772.07234499988"/>
    <n v="210000.01110999999"/>
    <x v="1"/>
    <s v="CRITICAL ACCESS"/>
    <x v="114"/>
  </r>
  <r>
    <n v="4677521"/>
    <s v="HOUSTON METHODIST BAYTOWN HOSPITAL"/>
    <s v="4401 GARTH ROAD"/>
    <s v="BAYTOWN"/>
    <x v="1"/>
    <n v="77521"/>
    <s v="HARRIS"/>
    <n v="48201"/>
    <s v="GENERAL MEDICAL AND SURGICAL HOSPITALS"/>
    <x v="2"/>
    <n v="922894.36279300018"/>
    <n v="209918.20011000001"/>
    <x v="1"/>
    <s v="GENERAL ACUTE CARE"/>
    <x v="115"/>
  </r>
  <r>
    <n v="6680461"/>
    <s v="ST VINCENT GENERAL HOSPITAL DISTRICT"/>
    <s v="822 W 4TH STREET"/>
    <s v="LEADVILLE"/>
    <x v="4"/>
    <n v="80461"/>
    <s v="LAKE"/>
    <n v="8065"/>
    <s v="GENERAL MEDICAL AND SURGICAL HOSPITALS"/>
    <x v="1"/>
    <n v="919986.55624200008"/>
    <n v="202181.91130000001"/>
    <x v="1"/>
    <s v="CRITICAL ACCESS"/>
    <x v="116"/>
  </r>
  <r>
    <n v="6277514"/>
    <s v="BAYSIDE COMMUNITY HOSPITAL"/>
    <s v="200 HOSPITAL DRIVE"/>
    <s v="ANAHUAC"/>
    <x v="1"/>
    <n v="77514"/>
    <s v="CHAMBERS"/>
    <n v="48071"/>
    <s v="GENERAL MEDICAL AND SURGICAL HOSPITALS"/>
    <x v="1"/>
    <n v="918940.80912400014"/>
    <n v="201822.10107999999"/>
    <x v="1"/>
    <s v="GENERAL ACUTE CARE"/>
    <x v="117"/>
  </r>
  <r>
    <n v="137479007"/>
    <s v="GOLDEN PLAINS COMMUNITY HOSPITAL"/>
    <s v="100 MEDICAL DRIVE"/>
    <s v="BORGER"/>
    <x v="1"/>
    <n v="79007"/>
    <s v="HUTCHINSON"/>
    <n v="48233"/>
    <s v="GENERAL MEDICAL AND SURGICAL HOSPITALS"/>
    <x v="2"/>
    <n v="914621.01448899985"/>
    <n v="203110.12113000001"/>
    <x v="1"/>
    <s v="CRITICAL ACCESS"/>
    <x v="118"/>
  </r>
  <r>
    <n v="19475840"/>
    <s v="FREESTONE MEDICAL CENTER"/>
    <s v="125 NEWMAN STREET"/>
    <s v="FAIRFIELD"/>
    <x v="1"/>
    <n v="75840"/>
    <s v="FREESTONE"/>
    <n v="48161"/>
    <s v="GENERAL MEDICAL AND SURGICAL HOSPITALS"/>
    <x v="2"/>
    <n v="907185.57121400011"/>
    <n v="192831.01027999999"/>
    <x v="1"/>
    <s v="GENERAL ACUTE CARE"/>
    <x v="119"/>
  </r>
  <r>
    <n v="4276020"/>
    <s v="TEXAS HEALTH HARRIS METHODIST HOSPITAL AZLE"/>
    <s v="108 DENVER TRAIL"/>
    <s v="AZLE"/>
    <x v="1"/>
    <n v="76020"/>
    <s v="TARRANT"/>
    <n v="48439"/>
    <s v="GENERAL MEDICAL AND SURGICAL HOSPITALS"/>
    <x v="2"/>
    <n v="907116.59803700005"/>
    <n v="192281.99809000001"/>
    <x v="1"/>
    <s v="GENERAL ACUTE CARE"/>
    <x v="120"/>
  </r>
  <r>
    <n v="15948201"/>
    <s v="DETROIT RECEIVING HOSPITAL &amp; UNIV HEALTH CENTER"/>
    <s v="4201 ST ANTOINE ST, 3M"/>
    <s v="DETROIT"/>
    <x v="6"/>
    <n v="48201"/>
    <s v="WAYNE"/>
    <n v="26163"/>
    <s v="GENERAL MEDICAL AND SURGICAL HOSPITALS"/>
    <x v="0"/>
    <n v="202262.49773999999"/>
    <n v="403151.33032000001"/>
    <x v="3"/>
    <s v="GENERAL ACUTE CARE"/>
    <x v="121"/>
  </r>
  <r>
    <n v="11449953"/>
    <s v="ASPIRUS ONTONAGON HOSPITAL, INC"/>
    <s v="601 S SEVENTH ST"/>
    <s v="ONTONAGON"/>
    <x v="6"/>
    <n v="49953"/>
    <s v="ONTONAGON"/>
    <n v="26131"/>
    <s v="GENERAL MEDICAL AND SURGICAL HOSPITALS"/>
    <x v="2"/>
    <n v="201562.88527500001"/>
    <n v="402085.18050000007"/>
    <x v="3"/>
    <s v="GENERAL ACUTE CARE"/>
    <x v="122"/>
  </r>
  <r>
    <n v="6548091"/>
    <s v="SOUTHEAST MICHIGAN SURGICAL HOSPITAL"/>
    <s v="21230 DEQUINDRE ROAD"/>
    <s v="WARREN"/>
    <x v="6"/>
    <n v="48091"/>
    <s v="MACOMB"/>
    <n v="26099"/>
    <s v="SPECIALTY (EXCEPT PSYCHIATRIC AND SUBSTANCE ABUSE) HOSPITALS"/>
    <x v="0"/>
    <n v="201479.2257975"/>
    <n v="401972.44772999996"/>
    <x v="3"/>
    <s v="SPECIAL"/>
    <x v="123"/>
  </r>
  <r>
    <n v="11148341"/>
    <s v="SELECT SPECIALTY HOSPITAL - PONTIAC"/>
    <s v="44405 WOODWARD AVENUE, 8TH FLOOR"/>
    <s v="PONTIAC"/>
    <x v="6"/>
    <n v="48341"/>
    <s v="OAKLAND"/>
    <n v="26125"/>
    <s v="SPECIALTY (EXCEPT PSYCHIATRIC AND SUBSTANCE ABUSE) HOSPITALS"/>
    <x v="0"/>
    <n v="201269.27228500001"/>
    <n v="401692.49638000003"/>
    <x v="3"/>
    <s v="LONG TERM CARE"/>
    <x v="124"/>
  </r>
  <r>
    <n v="17648342"/>
    <s v="PIONEER SPECIALTY HOSPITAL"/>
    <s v="50 NORTH PERRY, 6TH FLOOR"/>
    <s v="PONTIAC"/>
    <x v="6"/>
    <n v="48342"/>
    <s v="OAKLAND"/>
    <n v="26125"/>
    <s v="SPECIALTY (EXCEPT PSYCHIATRIC AND SUBSTANCE ABUSE) HOSPITALS"/>
    <x v="0"/>
    <n v="201110.966105"/>
    <n v="401481.28814000002"/>
    <x v="3"/>
    <s v="LONG TERM CARE"/>
    <x v="125"/>
  </r>
  <r>
    <n v="16648234"/>
    <s v="KINDRED HOSPITAL DETROIT"/>
    <s v="4777 E OUTER DRIVE"/>
    <s v="DETROIT"/>
    <x v="6"/>
    <n v="48234"/>
    <s v="WAYNE"/>
    <n v="26163"/>
    <s v="SPECIALTY (EXCEPT PSYCHIATRIC AND SUBSTANCE ABUSE) HOSPITALS"/>
    <x v="0"/>
    <n v="201069.62247999999"/>
    <n v="401426.16463999997"/>
    <x v="3"/>
    <s v="LONG TERM CARE"/>
    <x v="126"/>
  </r>
  <r>
    <n v="10048071"/>
    <s v="DMC SURGERY HOSPITAL"/>
    <s v="30671 STEPHENSON HIGHWAY"/>
    <s v="MADISON HEIGHTS"/>
    <x v="6"/>
    <n v="48071"/>
    <s v="OAKLAND"/>
    <n v="26125"/>
    <s v="GENERAL MEDICAL AND SURGICAL HOSPITALS"/>
    <x v="2"/>
    <n v="201050.97911750001"/>
    <n v="401401.30549"/>
    <x v="3"/>
    <s v="GENERAL ACUTE CARE"/>
    <x v="127"/>
  </r>
  <r>
    <n v="16748230"/>
    <s v="SELECT SPECIALTY HOSPITAL - GROSSE POINTE"/>
    <s v="468 CADIEUX RD, 3 NORTHEAST"/>
    <s v="GROSSE POINTE"/>
    <x v="6"/>
    <n v="48230"/>
    <s v="WAYNE"/>
    <n v="26163"/>
    <s v="EXTENDED CARE HOSPITALS (EXCEPT MENTAL, SUBSTANCE ABUSE)"/>
    <x v="0"/>
    <n v="200851.258045"/>
    <n v="401135.14406000002"/>
    <x v="3"/>
    <s v="LONG TERM CARE"/>
    <x v="128"/>
  </r>
  <r>
    <n v="15048230"/>
    <s v="BEAUMONT HOSPITAL GROSSE POINTE"/>
    <s v="468 CADIEUX RD"/>
    <s v="GROSSE POINTE"/>
    <x v="6"/>
    <n v="48230"/>
    <s v="WAYNE"/>
    <n v="26163"/>
    <s v="GENERAL MEDICAL AND SURGICAL HOSPITALS"/>
    <x v="2"/>
    <n v="200844.05551999999"/>
    <n v="401125.40735999995"/>
    <x v="3"/>
    <s v="GENERAL ACUTE CARE"/>
    <x v="129"/>
  </r>
  <r>
    <n v="17548236"/>
    <s v="HENRY FORD MEDICAL CENTER COTTAGE"/>
    <s v="159 KERCHEVAL AVENUE"/>
    <s v="GROSSE POINTE FARMS"/>
    <x v="6"/>
    <n v="48236"/>
    <s v="WAYNE"/>
    <n v="26163"/>
    <s v="GENERAL MEDICAL AND SURGICAL HOSPITALS"/>
    <x v="2"/>
    <n v="200602.16711000001"/>
    <n v="400802.88948000007"/>
    <x v="3"/>
    <s v="GENERAL ACUTE CARE"/>
    <x v="130"/>
  </r>
  <r>
    <n v="1348532"/>
    <s v="SELECT SPECIALTY HOSPITAL - FLINT"/>
    <s v="401 S BALLENGER, 5TH FLOOR"/>
    <s v="FLINT"/>
    <x v="6"/>
    <n v="48532"/>
    <s v="GENESEE"/>
    <n v="26049"/>
    <s v="SPECIALTY (EXCEPT PSYCHIATRIC AND SUBSTANCE ABUSE) HOSPITALS"/>
    <x v="0"/>
    <n v="200519.86926499999"/>
    <n v="400693.15901999996"/>
    <x v="3"/>
    <s v="LONG TERM CARE"/>
    <x v="131"/>
  </r>
  <r>
    <n v="16949601"/>
    <s v="MUNSON HEALTHCARE CADILLAC"/>
    <s v="400 HOBART ST"/>
    <s v="CADILLAC"/>
    <x v="6"/>
    <n v="49601"/>
    <s v="WEXFORD"/>
    <n v="26165"/>
    <s v="GENERAL MEDICAL AND SURGICAL HOSPITALS"/>
    <x v="2"/>
    <n v="200149.10590250001"/>
    <n v="400198.80787000002"/>
    <x v="3"/>
    <s v="GENERAL ACUTE CARE"/>
    <x v="132"/>
  </r>
  <r>
    <n v="3848617"/>
    <s v="MIDMICHIGAN MEDICAL CENTER-CLARE"/>
    <s v="703 N MCEWAN ST"/>
    <s v="CLARE"/>
    <x v="6"/>
    <n v="48617"/>
    <s v="CLARE"/>
    <n v="26035"/>
    <s v="GENERAL MEDICAL AND SURGICAL HOSPITALS"/>
    <x v="2"/>
    <n v="299900.2067175"/>
    <n v="399866.94229000004"/>
    <x v="3"/>
    <s v="GENERAL ACUTE CARE"/>
    <x v="133"/>
  </r>
  <r>
    <n v="7248043"/>
    <s v="SELECT SPECIALTY HOSPITAL - MACOMB COUNTY"/>
    <s v="215 NORTH AVE, SUITE 200"/>
    <s v="MOUNT CLEMENS"/>
    <x v="6"/>
    <n v="48043"/>
    <s v="MACOMB"/>
    <n v="26099"/>
    <s v="SPECIALTY (EXCEPT PSYCHIATRIC AND SUBSTANCE ABUSE) HOSPITALS"/>
    <x v="0"/>
    <n v="298057.93847249995"/>
    <n v="397410.58462999994"/>
    <x v="3"/>
    <s v="LONG TERM CARE"/>
    <x v="134"/>
  </r>
  <r>
    <n v="6648043"/>
    <s v="HENRY FORD MACOMB HOSPITAL-MT CLEMENS CAMPUS"/>
    <s v="215 NORTH AVE."/>
    <s v="MOUNT CLEMENS"/>
    <x v="6"/>
    <n v="48043"/>
    <s v="MACOMB"/>
    <n v="26099"/>
    <s v="GENERAL MEDICAL AND SURGICAL HOSPITALS"/>
    <x v="2"/>
    <n v="298045.31783250009"/>
    <n v="397393.75711000012"/>
    <x v="3"/>
    <s v="GENERAL ACUTE CARE"/>
    <x v="135"/>
  </r>
  <r>
    <n v="12548602"/>
    <s v="COVENANT MEDICAL CENTER, MICHIGAN"/>
    <s v="515 N. MICHIGAN AVE."/>
    <s v="SAGINAW"/>
    <x v="6"/>
    <n v="48602"/>
    <s v="SAGINAW"/>
    <n v="26145"/>
    <s v="GENERAL MEDICAL AND SURGICAL HOSPITALS"/>
    <x v="2"/>
    <n v="297763.056645"/>
    <n v="397017.40885999997"/>
    <x v="3"/>
    <s v="GENERAL ACUTE CARE"/>
    <x v="136"/>
  </r>
  <r>
    <n v="17848602"/>
    <s v="SELECT SPECIALTY HOSPITAL - SAGINAW"/>
    <s v="1447 N HARRISON, 7TH &amp; 8TH FLOOR"/>
    <s v="SAGINAW"/>
    <x v="6"/>
    <n v="48602"/>
    <s v="SAGINAW"/>
    <n v="26145"/>
    <s v="SPECIALTY (EXCEPT PSYCHIATRIC AND SUBSTANCE ABUSE) HOSPITALS"/>
    <x v="0"/>
    <n v="297636.46461000002"/>
    <n v="396848.61948000005"/>
    <x v="3"/>
    <s v="LONG TERM CARE"/>
    <x v="137"/>
  </r>
  <r>
    <n v="7415666"/>
    <s v="EXCELA HEALTH FRICK HOSPITAL"/>
    <s v="508 SOUTH CHURCH STREET"/>
    <s v="MOUNT PLEASANT"/>
    <x v="7"/>
    <n v="15666"/>
    <s v="WESTMORELAND"/>
    <n v="42129"/>
    <s v="GENERAL MEDICAL AND SURGICAL HOSPITALS"/>
    <x v="2"/>
    <n v="297624.60840000003"/>
    <n v="396832.81120000005"/>
    <x v="3"/>
    <s v="GENERAL ACUTE CARE"/>
    <x v="138"/>
  </r>
  <r>
    <n v="12448602"/>
    <s v="COVENANT MEDICAL CENTER, COOPER"/>
    <s v="700 COOPER"/>
    <s v="SAGINAW"/>
    <x v="6"/>
    <n v="48602"/>
    <s v="SAGINAW"/>
    <n v="26145"/>
    <s v="GENERAL MEDICAL AND SURGICAL HOSPITALS"/>
    <x v="2"/>
    <n v="297598.89800250006"/>
    <n v="396798.53067000007"/>
    <x v="3"/>
    <s v="GENERAL ACUTE CARE"/>
    <x v="139"/>
  </r>
  <r>
    <n v="2315217"/>
    <s v="CHILDREN'S INSTITUTE OF PITTSBURGH, THE"/>
    <s v="6301 NORTHUMBERLAND STREET"/>
    <s v="PITTSBURGH"/>
    <x v="7"/>
    <n v="15217"/>
    <s v="ALLEGHENY"/>
    <n v="42003"/>
    <s v="GENERAL MEDICAL AND SURGICAL HOSPITALS"/>
    <x v="2"/>
    <n v="297456.16621499998"/>
    <n v="396608.22161999997"/>
    <x v="3"/>
    <s v="CHILDREN"/>
    <x v="140"/>
  </r>
  <r>
    <n v="18415224"/>
    <s v="CHILDRENS HOME OF PITTSBURGH"/>
    <s v="5324 PENN AVENUE"/>
    <s v="PITTSBURGH"/>
    <x v="7"/>
    <n v="15224"/>
    <s v="ALLEGHENY"/>
    <n v="42003"/>
    <s v="CHILDREN'S HOSPITALS, SPECIALTY (EXCEPT PSYCHIATRIC, SUBSTANCE ABUSE)"/>
    <x v="2"/>
    <n v="297371.47136249999"/>
    <n v="396495.29514999996"/>
    <x v="3"/>
    <s v="CHILDREN"/>
    <x v="141"/>
  </r>
  <r>
    <n v="61"/>
    <s v="ST MARY'S OF MICHIGAN-TOWNE CTR"/>
    <s v="4599 TOWNE CENTRE RD"/>
    <s v="SAGINAW"/>
    <x v="6"/>
    <n v="48604"/>
    <s v="SAGINAW"/>
    <n v="26145"/>
    <s v="GENERAL MEDICAL AND SURGICAL HOSPITALS"/>
    <x v="2"/>
    <n v="297190.3236"/>
    <n v="396253.7648"/>
    <x v="3"/>
    <s v="GENERAL ACUTE CARE"/>
    <x v="142"/>
  </r>
  <r>
    <n v="23615221"/>
    <s v="LIFECARE BEHAVIORAL HEALTH HOSPITAL"/>
    <s v="225 PENN AVENUE"/>
    <s v="PITTSBURGH"/>
    <x v="7"/>
    <n v="15221"/>
    <s v="ALLEGHENY"/>
    <n v="42003"/>
    <s v="SPECIALTY (EXCEPT PSYCHIATRIC AND SUBSTANCE ABUSE) HOSPITALS"/>
    <x v="0"/>
    <n v="297182.59514250001"/>
    <n v="396243.46019000001"/>
    <x v="3"/>
    <s v="LONG TERM CARE"/>
    <x v="143"/>
  </r>
  <r>
    <n v="20415237"/>
    <s v="UPMC PASSAVANT"/>
    <s v="9100 BABCOCK BOULEVARD"/>
    <s v="PITTSBURGH"/>
    <x v="7"/>
    <n v="15237"/>
    <s v="ALLEGHENY"/>
    <n v="42003"/>
    <s v="GENERAL MEDICAL AND SURGICAL HOSPITALS"/>
    <x v="2"/>
    <n v="296812.31563500001"/>
    <n v="395749.75418000005"/>
    <x v="3"/>
    <s v="GENERAL ACUTE CARE"/>
    <x v="144"/>
  </r>
  <r>
    <n v="12815215"/>
    <s v="VA MEDICAL CENTER - H.J. HEINZ CAMPUS"/>
    <s v="1010 DELAFIELD RD"/>
    <s v="PITTSBURGH"/>
    <x v="7"/>
    <n v="15215"/>
    <s v="ALLEGHENY"/>
    <n v="42003"/>
    <s v="GENERAL MEDICAL AND SURGICAL HOSPITALS"/>
    <x v="1"/>
    <n v="296614.25515500002"/>
    <n v="395485.67353999999"/>
    <x v="3"/>
    <s v="MILITARY"/>
    <x v="145"/>
  </r>
  <r>
    <n v="4521502"/>
    <s v="WESTERN MARYLAND REGIONAL MEDICAL CENTER"/>
    <s v="12500 WILLOWBROOK ROAD"/>
    <s v="CUMBERLAND"/>
    <x v="8"/>
    <n v="21502"/>
    <s v="ALLEGANY"/>
    <n v="24001"/>
    <s v="GENERAL MEDICAL AND SURGICAL HOSPITALS"/>
    <x v="2"/>
    <n v="296223.53700749995"/>
    <n v="394964.71600999997"/>
    <x v="3"/>
    <s v="GENERAL ACUTE CARE"/>
    <x v="146"/>
  </r>
  <r>
    <n v="16415146"/>
    <s v="LIFECARE HOSPITALS OF PITTSBURGH - MONROEVILLE"/>
    <s v="2380 MCGINLEY ROAD"/>
    <s v="MONROEVILLE"/>
    <x v="7"/>
    <n v="15146"/>
    <s v="ALLEGHENY"/>
    <n v="42003"/>
    <s v="EXTENDED CARE HOSPITALS (EXCEPT MENTAL, SUBSTANCE ABUSE)"/>
    <x v="0"/>
    <n v="296203.65631500003"/>
    <n v="394938.20842000004"/>
    <x v="3"/>
    <s v="LONG TERM CARE"/>
    <x v="147"/>
  </r>
  <r>
    <n v="1949946"/>
    <s v="BARAGA COUNTY MEMORIAL HOSPITAL"/>
    <s v="18341 US HIGHWAY 41"/>
    <s v="L' ANSE"/>
    <x v="6"/>
    <n v="49946"/>
    <s v="BARAGA"/>
    <n v="26013"/>
    <s v="GENERAL MEDICAL AND SURGICAL HOSPITALS"/>
    <x v="1"/>
    <n v="295876.63347750006"/>
    <n v="394502.17797000008"/>
    <x v="3"/>
    <s v="GENERAL ACUTE CARE"/>
    <x v="148"/>
  </r>
  <r>
    <n v="4648624"/>
    <s v="MIDMICHIGAN MEDICAL CENTER-GLADWIN"/>
    <s v="515 QUARTER STREET"/>
    <s v="GLADWIN"/>
    <x v="6"/>
    <n v="48624"/>
    <s v="GLADWIN"/>
    <n v="26051"/>
    <s v="GENERAL MEDICAL AND SURGICAL HOSPITALS"/>
    <x v="2"/>
    <n v="295807.22799749998"/>
    <n v="394409.63732999994"/>
    <x v="3"/>
    <s v="CRITICAL ACCESS"/>
    <x v="149"/>
  </r>
  <r>
    <n v="2448706"/>
    <s v="MCLAREN BAY SPECIAL CARE HOSPITAL"/>
    <s v="3250 E MIDLAND RD, SUITE 1"/>
    <s v="BAY CITY"/>
    <x v="6"/>
    <n v="48706"/>
    <s v="BAY"/>
    <n v="26017"/>
    <s v="SPECIALTY (EXCEPT PSYCHIATRIC AND SUBSTANCE ABUSE) HOSPITALS"/>
    <x v="2"/>
    <n v="295395.44680499996"/>
    <n v="393860.59573999996"/>
    <x v="3"/>
    <s v="LONG TERM CARE"/>
    <x v="150"/>
  </r>
  <r>
    <n v="2148708"/>
    <s v="MCLAREN BAY REGION"/>
    <s v="1900 COLUMBUS AVE"/>
    <s v="BAY CITY"/>
    <x v="6"/>
    <n v="48708"/>
    <s v="BAY"/>
    <n v="26017"/>
    <s v="GENERAL MEDICAL AND SURGICAL HOSPITALS"/>
    <x v="2"/>
    <n v="295068.73890749994"/>
    <n v="393424.98520999996"/>
    <x v="3"/>
    <s v="GENERAL ACUTE CARE"/>
    <x v="151"/>
  </r>
  <r>
    <n v="25515065"/>
    <s v="ALLEGHENY VALLEY HOSPITAL"/>
    <s v="1301 CARLISLE STREET"/>
    <s v="NATRONA HEIGHTS"/>
    <x v="7"/>
    <n v="15065"/>
    <s v="ALLEGHENY"/>
    <n v="42003"/>
    <s v="GENERAL MEDICAL AND SURGICAL HOSPITALS"/>
    <x v="2"/>
    <n v="294004.03510500013"/>
    <n v="392005.38014000014"/>
    <x v="3"/>
    <s v="GENERAL ACUTE CARE"/>
    <x v="152"/>
  </r>
  <r>
    <n v="5949646"/>
    <s v="KALKASKA MEMORIAL HEALTH CENTER"/>
    <s v="419 S CORAL"/>
    <s v="KALKASKA"/>
    <x v="6"/>
    <n v="49646"/>
    <s v="KALKASKA"/>
    <n v="26079"/>
    <s v="GENERAL MEDICAL AND SURGICAL HOSPITALS"/>
    <x v="1"/>
    <n v="292751.63124000013"/>
    <n v="390335.50832000014"/>
    <x v="3"/>
    <s v="CRITICAL ACCESS"/>
    <x v="153"/>
  </r>
  <r>
    <n v="7849849"/>
    <s v="BELL MEMORIAL HOSPITAL"/>
    <s v="901 LAKESHORE DRIVE"/>
    <s v="ISHPEMING"/>
    <x v="6"/>
    <n v="49849"/>
    <s v="MARQUETTE"/>
    <n v="26103"/>
    <s v="GENERAL MEDICAL AND SURGICAL HOSPITALS"/>
    <x v="2"/>
    <n v="292454.37400499999"/>
    <n v="389939.16533999995"/>
    <x v="3"/>
    <s v="GENERAL ACUTE CARE"/>
    <x v="154"/>
  </r>
  <r>
    <n v="2520744"/>
    <s v="FORT WASHINGTON HOSPITAL"/>
    <s v="11711 LIVINGSTON ROAD"/>
    <s v="FORT WASHINGTON"/>
    <x v="8"/>
    <n v="20744"/>
    <s v="PRINCE GEORGE'S"/>
    <n v="24033"/>
    <s v="GENERAL MEDICAL AND SURGICAL HOSPITALS"/>
    <x v="2"/>
    <n v="291594.26232749992"/>
    <n v="388792.34976999991"/>
    <x v="3"/>
    <s v="GENERAL ACUTE CARE"/>
    <x v="155"/>
  </r>
  <r>
    <n v="13448453"/>
    <s v="MARLETTE REGIONAL HOSPITAL"/>
    <s v="2770 MAIN STREET"/>
    <s v="MARLETTE"/>
    <x v="6"/>
    <n v="48453"/>
    <s v="SANILAC"/>
    <n v="26151"/>
    <s v="GENERAL MEDICAL AND SURGICAL HOSPITALS"/>
    <x v="2"/>
    <n v="291433.79802750004"/>
    <n v="388578.39737000002"/>
    <x v="3"/>
    <s v="CRITICAL ACCESS"/>
    <x v="156"/>
  </r>
  <r>
    <n v="1748658"/>
    <s v="ASCENSION STANDISH COMMUNITY HOSPITAL"/>
    <s v="805 W CEDAR ST"/>
    <s v="STANDISH"/>
    <x v="6"/>
    <n v="48658"/>
    <s v="ARENAC"/>
    <n v="26011"/>
    <s v="GENERAL MEDICAL AND SURGICAL HOSPITALS"/>
    <x v="2"/>
    <n v="291358.06211250008"/>
    <n v="388477.41615000006"/>
    <x v="3"/>
    <s v="CRITICAL ACCESS"/>
    <x v="157"/>
  </r>
  <r>
    <n v="17716201"/>
    <s v="ACMH HOSPITAL"/>
    <s v="ONE NOLTE DRIVE"/>
    <s v="KITTANNING"/>
    <x v="7"/>
    <n v="16201"/>
    <s v="ARMSTRONG"/>
    <n v="42005"/>
    <s v="GENERAL MEDICAL AND SURGICAL HOSPITALS"/>
    <x v="2"/>
    <n v="290446.21161"/>
    <n v="387261.61547999998"/>
    <x v="3"/>
    <s v="GENERAL ACUTE CARE"/>
    <x v="158"/>
  </r>
  <r>
    <n v="103720735"/>
    <s v="MEDSTAR SOUTHERN MARYLAND HOSPITAL CENTER"/>
    <s v="7503 SURRATTS ROAD"/>
    <s v="CLINTON"/>
    <x v="8"/>
    <n v="20735"/>
    <s v="PRINCE GEORGE'S"/>
    <n v="24033"/>
    <s v="GENERAL MEDICAL AND SURGICAL HOSPITALS"/>
    <x v="2"/>
    <n v="290409.01653749996"/>
    <n v="387212.02204999997"/>
    <x v="3"/>
    <s v="GENERAL ACUTE CARE"/>
    <x v="159"/>
  </r>
  <r>
    <n v="320016"/>
    <s v="SIBLEY MEMORIAL HOSPITAL"/>
    <s v="5255 LOUGHBORO ROAD NW"/>
    <s v="WASHINGTON"/>
    <x v="9"/>
    <n v="20016"/>
    <s v="DISTRICT OF COLUMBIA"/>
    <n v="11001"/>
    <s v="GENERAL MEDICAL AND SURGICAL HOSPITALS"/>
    <x v="2"/>
    <n v="290341.60106250003"/>
    <n v="387122.13475000003"/>
    <x v="3"/>
    <s v="GENERAL ACUTE CARE"/>
    <x v="160"/>
  </r>
  <r>
    <n v="12748060"/>
    <s v="LAKE HURON MEDICAL CENTER"/>
    <s v="2601 ELECTRIC AVENUE"/>
    <s v="PORT HURON"/>
    <x v="6"/>
    <n v="48060"/>
    <s v="ST. CLAIR"/>
    <n v="26147"/>
    <s v="GENERAL MEDICAL AND SURGICAL HOSPITALS"/>
    <x v="2"/>
    <n v="290338.10628000007"/>
    <n v="387117.47504000011"/>
    <x v="3"/>
    <s v="GENERAL ACUTE CARE"/>
    <x v="161"/>
  </r>
  <r>
    <n v="75420007"/>
    <s v="MEDSTAR-GEORGETOWN UNIVERSITY MEDICAL CENTER"/>
    <s v="3800 RESERVOIR ROAD, NW"/>
    <s v="WASHINGTON"/>
    <x v="9"/>
    <n v="20007"/>
    <s v="DISTRICT OF COLUMBIA"/>
    <n v="11001"/>
    <s v="GENERAL MEDICAL AND SURGICAL HOSPITALS"/>
    <x v="3"/>
    <n v="290318.24046000012"/>
    <n v="387090.98728000012"/>
    <x v="3"/>
    <s v="GENERAL ACUTE CARE"/>
    <x v="162"/>
  </r>
  <r>
    <n v="1520032"/>
    <s v="SAINT ELIZABETHS HOSPITAL"/>
    <s v="1100 ALABAMA AVENUE SE"/>
    <s v="WASHINGTON"/>
    <x v="9"/>
    <n v="20032"/>
    <s v="DISTRICT OF COLUMBIA"/>
    <n v="11001"/>
    <s v="GENERAL MEDICAL AND SURGICAL HOSPITALS"/>
    <x v="1"/>
    <n v="290278.61092500004"/>
    <n v="387038.14790000004"/>
    <x v="3"/>
    <s v="NEAR TERM CARE"/>
    <x v="163"/>
  </r>
  <r>
    <n v="1220037"/>
    <s v="GEORGE WASHINGTON UNIVERSITY HOSPITAL"/>
    <s v="900 23RD STREET NW"/>
    <s v="WASHINGTON"/>
    <x v="9"/>
    <n v="20037"/>
    <s v="DISTRICT OF COLUMBIA"/>
    <n v="11001"/>
    <s v="GENERAL MEDICAL AND SURGICAL HOSPITALS"/>
    <x v="3"/>
    <n v="290226.85739250004"/>
    <n v="386969.14319000003"/>
    <x v="3"/>
    <s v="GENERAL ACUTE CARE"/>
    <x v="164"/>
  </r>
  <r>
    <n v="1620002"/>
    <s v="BRIDGEPOINT HOSPITAL CAPITOL HILL"/>
    <s v="700 CONSTITUTION AVENUE NE"/>
    <s v="WASHINGTON"/>
    <x v="9"/>
    <n v="20002"/>
    <s v="DISTRICT OF COLUMBIA"/>
    <n v="11001"/>
    <s v="GENERAL MEDICAL AND SURGICAL HOSPITALS"/>
    <x v="0"/>
    <n v="289859.64288000006"/>
    <n v="386479.5238400001"/>
    <x v="3"/>
    <s v="LONG TERM CARE"/>
    <x v="165"/>
  </r>
  <r>
    <n v="3221817"/>
    <s v="EDWARD MCCREADY MEMORIAL HOSPITAL"/>
    <s v="201 HALL HIGHWAY"/>
    <s v="CRISFIELD"/>
    <x v="8"/>
    <n v="21817"/>
    <s v="SOMERSET"/>
    <n v="24039"/>
    <s v="GENERAL MEDICAL AND SURGICAL HOSPITALS"/>
    <x v="2"/>
    <n v="289859.02136999997"/>
    <n v="386478.69516"/>
    <x v="3"/>
    <s v="GENERAL ACUTE CARE"/>
    <x v="166"/>
  </r>
  <r>
    <n v="8849913"/>
    <s v="ASPIRUS KEWEENAW HOSPITAL"/>
    <s v="205 OSCEOLA"/>
    <s v="LAURIUM"/>
    <x v="6"/>
    <n v="49913"/>
    <s v="HOUGHTON"/>
    <n v="26061"/>
    <s v="GENERAL MEDICAL AND SURGICAL HOSPITALS"/>
    <x v="2"/>
    <n v="289826.13352499995"/>
    <n v="386434.84469999996"/>
    <x v="3"/>
    <s v="GENERAL ACUTE CARE"/>
    <x v="167"/>
  </r>
  <r>
    <n v="620010"/>
    <s v="MEDSTAR WASHINGTON HOSPITAL CENTER"/>
    <s v="110 IRVING STREET NW"/>
    <s v="WASHINGTON"/>
    <x v="9"/>
    <n v="20010"/>
    <s v="DISTRICT OF COLUMBIA"/>
    <n v="11001"/>
    <s v="GENERAL MEDICAL AND SURGICAL HOSPITALS"/>
    <x v="2"/>
    <n v="289630.71980249998"/>
    <n v="386174.29306999996"/>
    <x v="3"/>
    <s v="GENERAL ACUTE CARE"/>
    <x v="168"/>
  </r>
  <r>
    <n v="103520850"/>
    <s v="ADVENTIST REHABILITATION HOSPITAL OF MARYLAND"/>
    <s v="9909 MEDICAL CENTER DRIVE"/>
    <s v="ROCKVILLE"/>
    <x v="8"/>
    <n v="20850"/>
    <s v="MONTGOMERY"/>
    <n v="24031"/>
    <s v="REHABILITATION HOSPITALS (EXCEPT ALCOHOLISM, DRUG ADDICTION)"/>
    <x v="2"/>
    <n v="289360.19577749993"/>
    <n v="385813.59436999995"/>
    <x v="3"/>
    <s v="REHABILITATION"/>
    <x v="169"/>
  </r>
  <r>
    <n v="103020850"/>
    <s v="ADVENTIST HEALTHCARE SHADY GROVE MEDICAL CENTER"/>
    <s v="9901 MEDICAL CENTER DRIVE"/>
    <s v="ROCKVILLE"/>
    <x v="8"/>
    <n v="20850"/>
    <s v="MONTGOMERY"/>
    <n v="24031"/>
    <s v="GENERAL MEDICAL AND SURGICAL HOSPITALS"/>
    <x v="2"/>
    <n v="289345.10826000012"/>
    <n v="385793.47768000013"/>
    <x v="3"/>
    <s v="GENERAL ACUTE CARE"/>
    <x v="170"/>
  </r>
  <r>
    <n v="1520850"/>
    <s v="ADVENTIST HEALTHCARE BEHAVIORAL HEALTH &amp; WELLNESS"/>
    <s v="14901 BROSCHART ROAD"/>
    <s v="ROCKVILLE"/>
    <x v="8"/>
    <n v="20850"/>
    <s v="MONTGOMERY"/>
    <n v="24031"/>
    <s v="GENERAL MEDICAL AND SURGICAL HOSPITALS"/>
    <x v="2"/>
    <n v="289332.18908249994"/>
    <n v="385776.25210999994"/>
    <x v="3"/>
    <s v="NEAR TERM CARE"/>
    <x v="171"/>
  </r>
  <r>
    <n v="13748726"/>
    <s v="HILLS &amp; DALES GENERAL HOSPITAL"/>
    <s v="4675 HILL STREET"/>
    <s v="CASS CITY"/>
    <x v="6"/>
    <n v="48726"/>
    <s v="TUSCOLA"/>
    <n v="26157"/>
    <s v="GENERAL MEDICAL AND SURGICAL HOSPITALS"/>
    <x v="2"/>
    <n v="289159.04882999999"/>
    <n v="385545.39844000002"/>
    <x v="3"/>
    <s v="GENERAL ACUTE CARE"/>
    <x v="172"/>
  </r>
  <r>
    <n v="103120912"/>
    <s v="ADVENTIST HEALTHCARE WASHINGTON ADVENTIST HOSPITAL"/>
    <s v="7600 CARROLL AVENUE"/>
    <s v="TAKOMA PARK"/>
    <x v="8"/>
    <n v="20912"/>
    <s v="MONTGOMERY"/>
    <n v="24031"/>
    <s v="GENERAL MEDICAL AND SURGICAL HOSPITALS"/>
    <x v="2"/>
    <n v="288914.31032249995"/>
    <n v="385219.08042999997"/>
    <x v="3"/>
    <s v="GENERAL ACUTE CARE"/>
    <x v="173"/>
  </r>
  <r>
    <n v="1920910"/>
    <s v="HOLY CROSS HOSPITAL"/>
    <s v="1500 FOREST GLEN ROAD"/>
    <s v="SILVER SPRING"/>
    <x v="8"/>
    <n v="20910"/>
    <s v="MONTGOMERY"/>
    <n v="24031"/>
    <s v="GENERAL MEDICAL AND SURGICAL HOSPITALS"/>
    <x v="2"/>
    <n v="288884.86541999993"/>
    <n v="385179.82055999991"/>
    <x v="3"/>
    <s v="GENERAL ACUTE CARE"/>
    <x v="174"/>
  </r>
  <r>
    <n v="104420876"/>
    <s v="HOLY CROSS GERMANTOWN HOSPITAL"/>
    <s v="19801 OBSERVATION DRIVE"/>
    <s v="GERMANTOWN"/>
    <x v="8"/>
    <n v="20876"/>
    <s v="MONTGOMERY"/>
    <n v="24031"/>
    <s v="GENERAL MEDICAL AND SURGICAL HOSPITALS"/>
    <x v="0"/>
    <n v="288815.03615249996"/>
    <n v="385086.71486999991"/>
    <x v="3"/>
    <s v="GENERAL ACUTE CARE"/>
    <x v="175"/>
  </r>
  <r>
    <n v="13348471"/>
    <s v="MCKENZIE MEMORIAL HOSPITAL"/>
    <s v="120 DELAWARE STREET"/>
    <s v="SANDUSKY"/>
    <x v="6"/>
    <n v="48471"/>
    <s v="SANILAC"/>
    <n v="26151"/>
    <s v="GENERAL MEDICAL AND SURGICAL HOSPITALS"/>
    <x v="2"/>
    <n v="288313.27409249998"/>
    <n v="384417.69878999999"/>
    <x v="3"/>
    <s v="CRITICAL ACCESS"/>
    <x v="176"/>
  </r>
  <r>
    <n v="3521742"/>
    <s v="MERITUS MEDICAL CENTER"/>
    <s v="11116 MEDICAL CAMPUS ROAD"/>
    <s v="HAGERSTOWN"/>
    <x v="8"/>
    <n v="21742"/>
    <s v="WASHINGTON"/>
    <n v="24043"/>
    <s v="GENERAL MEDICAL AND SURGICAL HOSPITALS"/>
    <x v="2"/>
    <n v="287729.40369000006"/>
    <n v="383639.20492000005"/>
    <x v="3"/>
    <s v="GENERAL ACUTE CARE"/>
    <x v="177"/>
  </r>
  <r>
    <n v="6221701"/>
    <s v="FREDERICK MEMORIAL HOSPITAL"/>
    <s v="400 WEST SEVENTH ST"/>
    <s v="FREDERICK"/>
    <x v="8"/>
    <n v="21701"/>
    <s v="FREDERICK"/>
    <n v="24021"/>
    <s v="GENERAL MEDICAL AND SURGICAL HOSPITALS"/>
    <x v="2"/>
    <n v="287652.37778999994"/>
    <n v="383536.50371999992"/>
    <x v="3"/>
    <s v="GENERAL ACUTE CARE"/>
    <x v="178"/>
  </r>
  <r>
    <n v="17749854"/>
    <s v="SCHOOLCRAFT MEMORIAL HOSPITAL"/>
    <s v="7870W US HWY 2"/>
    <s v="MANISTIQUE"/>
    <x v="6"/>
    <n v="49854"/>
    <s v="SCHOOLCRAFT"/>
    <n v="26153"/>
    <s v="GENERAL MEDICAL AND SURGICAL HOSPITALS"/>
    <x v="2"/>
    <n v="287430.60805499996"/>
    <n v="383240.81073999999"/>
    <x v="3"/>
    <s v="CRITICAL ACCESS"/>
    <x v="179"/>
  </r>
  <r>
    <n v="1848755"/>
    <s v="SCHEURER HOSPITAL"/>
    <s v="170 N CASEVILLE RD"/>
    <s v="PIGEON"/>
    <x v="6"/>
    <n v="48755"/>
    <s v="HURON"/>
    <n v="26063"/>
    <s v="GENERAL MEDICAL AND SURGICAL HOSPITALS"/>
    <x v="2"/>
    <n v="287300.06600999995"/>
    <n v="383066.75467999995"/>
    <x v="3"/>
    <s v="CRITICAL ACCESS"/>
    <x v="180"/>
  </r>
  <r>
    <n v="13549854"/>
    <s v="SCHOOLCRAFT MEMORIAL HOSPITAL"/>
    <s v="500 MAIN ST"/>
    <s v="MANISTIQUE"/>
    <x v="6"/>
    <n v="49854"/>
    <s v="SCHOOLCRAFT"/>
    <n v="26153"/>
    <s v="GENERAL MEDICAL AND SURGICAL HOSPITALS"/>
    <x v="2"/>
    <n v="286985.73071250005"/>
    <n v="382647.64095000003"/>
    <x v="3"/>
    <s v="CRITICAL ACCESS"/>
    <x v="181"/>
  </r>
  <r>
    <n v="949720"/>
    <s v="MUNSON HEALTHCARE CHARLEVOIX HOSPITAL"/>
    <s v="14700 LAKESHORE DRIVE"/>
    <s v="CHARLEVOIX"/>
    <x v="6"/>
    <n v="49720"/>
    <s v="CHARLEVOIX"/>
    <n v="26029"/>
    <s v="GENERAL MEDICAL AND SURGICAL HOSPITALS"/>
    <x v="2"/>
    <n v="286615.04220750008"/>
    <n v="382153.38961000007"/>
    <x v="3"/>
    <s v="GENERAL ACUTE CARE"/>
    <x v="182"/>
  </r>
  <r>
    <n v="3421740"/>
    <s v="BROOK LANE HEALTH SERVICES"/>
    <s v="13218 BROOK LANE DRIVE"/>
    <s v="HAGERSTOWN"/>
    <x v="8"/>
    <n v="21740"/>
    <s v="WASHINGTON"/>
    <n v="24043"/>
    <s v="GENERAL MEDICAL AND SURGICAL HOSPITALS"/>
    <x v="2"/>
    <n v="286534.34001000004"/>
    <n v="382045.78668000008"/>
    <x v="3"/>
    <s v="NEAR TERM CARE"/>
    <x v="183"/>
  </r>
  <r>
    <n v="13248427"/>
    <s v="DECKERVILLE COMMUNITY HOSPITAL"/>
    <s v="3559 PINE ST"/>
    <s v="DECKERVILLE"/>
    <x v="6"/>
    <n v="48427"/>
    <s v="SANILAC"/>
    <n v="26151"/>
    <s v="GENERAL MEDICAL AND SURGICAL HOSPITALS"/>
    <x v="2"/>
    <n v="286292.16730500001"/>
    <n v="381722.88974000001"/>
    <x v="3"/>
    <s v="GENERAL ACUTE CARE"/>
    <x v="184"/>
  </r>
  <r>
    <n v="6121613"/>
    <s v="EASTERN SHORE HOSPITAL CENTER"/>
    <s v="POST OFFICE BOX 800"/>
    <s v="CAMBRIDGE"/>
    <x v="8"/>
    <n v="21613"/>
    <s v="DORCHESTER"/>
    <n v="24019"/>
    <s v="GENERAL MEDICAL AND SURGICAL HOSPITALS"/>
    <x v="1"/>
    <n v="285860.34220499999"/>
    <n v="381147.12293999997"/>
    <x v="3"/>
    <s v="NEAR TERM CARE"/>
    <x v="185"/>
  </r>
  <r>
    <n v="10416673"/>
    <s v="CONEMAUGH NASON MEDICAL CENTER"/>
    <s v="105 NASON DRIVE"/>
    <s v="ROARING SPRING"/>
    <x v="7"/>
    <n v="16673"/>
    <s v="BLAIR"/>
    <n v="42013"/>
    <s v="GENERAL MEDICAL AND SURGICAL HOSPITALS"/>
    <x v="2"/>
    <n v="285813.23576249997"/>
    <n v="381084.31434999994"/>
    <x v="3"/>
    <s v="GENERAL ACUTE CARE"/>
    <x v="186"/>
  </r>
  <r>
    <n v="6021613"/>
    <s v="ACH BEHAVIORAL HEALTH AND WELLNESS SERVICES"/>
    <s v="821 FIELDCREST DRIVE"/>
    <s v="CAMBRIDGE"/>
    <x v="8"/>
    <n v="21613"/>
    <s v="DORCHESTER"/>
    <n v="24019"/>
    <s v="GENERAL MEDICAL AND SURGICAL HOSPITALS"/>
    <x v="2"/>
    <n v="285704.8676174999"/>
    <n v="380939.82348999986"/>
    <x v="3"/>
    <s v="NEAR TERM CARE"/>
    <x v="187"/>
  </r>
  <r>
    <n v="4621401"/>
    <s v="ANNE ARUNDEL MEDICAL CENTER"/>
    <s v="2001 MEDICAL PARKWAY"/>
    <s v="ANNAPOLIS"/>
    <x v="8"/>
    <n v="21401"/>
    <s v="ANNE ARUNDEL"/>
    <n v="24003"/>
    <s v="GENERAL MEDICAL AND SURGICAL HOSPITALS"/>
    <x v="2"/>
    <n v="284967.39898500009"/>
    <n v="379956.53198000009"/>
    <x v="3"/>
    <s v="GENERAL ACUTE CARE"/>
    <x v="188"/>
  </r>
  <r>
    <n v="11649735"/>
    <s v="OTSEGO MEMORIAL HOSPITAL"/>
    <s v="825 N CENTER AVE"/>
    <s v="GAYLORD"/>
    <x v="6"/>
    <n v="49735"/>
    <s v="OTSEGO"/>
    <n v="26137"/>
    <s v="GENERAL MEDICAL AND SURGICAL HOSPITALS"/>
    <x v="2"/>
    <n v="284916.29877749993"/>
    <n v="379888.39836999995"/>
    <x v="3"/>
    <s v="GENERAL ACUTE CARE"/>
    <x v="189"/>
  </r>
  <r>
    <n v="4116214"/>
    <s v="CLARION HOSPITAL"/>
    <s v="ONE HOSPITAL DRIVE"/>
    <s v="CLARION"/>
    <x v="7"/>
    <n v="16214"/>
    <s v="CLARION"/>
    <n v="42031"/>
    <s v="GENERAL MEDICAL AND SURGICAL HOSPITALS"/>
    <x v="2"/>
    <n v="284835.46142999991"/>
    <n v="379780.6152399999"/>
    <x v="3"/>
    <s v="GENERAL ACUTE CARE"/>
    <x v="190"/>
  </r>
  <r>
    <n v="1549862"/>
    <s v="MUNISING MEMORIAL HOSPITAL"/>
    <s v="1500 SAND POINT RD"/>
    <s v="MUNISING"/>
    <x v="6"/>
    <n v="49862"/>
    <s v="ALGER"/>
    <n v="26003"/>
    <s v="GENERAL MEDICAL AND SURGICAL HOSPITALS"/>
    <x v="2"/>
    <n v="284573.13183000009"/>
    <n v="379430.84244000009"/>
    <x v="3"/>
    <s v="CRITICAL ACCESS"/>
    <x v="191"/>
  </r>
  <r>
    <n v="103821061"/>
    <s v="UNIVERITY OF MD BALTIMORE WASHINGTON MEDICAL CENTER"/>
    <s v="301 HOSPITAL DRIVE"/>
    <s v="GLEN BURNIE"/>
    <x v="8"/>
    <n v="21061"/>
    <s v="ANNE ARUNDEL"/>
    <n v="24003"/>
    <s v="GENERAL MEDICAL AND SURGICAL HOSPITALS"/>
    <x v="0"/>
    <n v="284118.70636499999"/>
    <n v="378824.94181999995"/>
    <x v="3"/>
    <s v="GENERAL ACUTE CARE"/>
    <x v="192"/>
  </r>
  <r>
    <n v="6521228"/>
    <s v="SPRING GROVE HOSPITAL CENTER"/>
    <s v="55 WADE AVENUE"/>
    <s v="CATONSVILLE"/>
    <x v="8"/>
    <n v="21228"/>
    <s v="BALTIMORE"/>
    <n v="24005"/>
    <s v="GENERAL MEDICAL AND SURGICAL HOSPITALS"/>
    <x v="1"/>
    <n v="283578.92599499994"/>
    <n v="378105.23465999996"/>
    <x v="3"/>
    <s v="NEAR TERM CARE"/>
    <x v="193"/>
  </r>
  <r>
    <n v="4549770"/>
    <s v="MCLAREN NORTHERN MICHIGAN"/>
    <s v="416 CONNABLE AVE"/>
    <s v="PETOSKEY"/>
    <x v="6"/>
    <n v="49770"/>
    <s v="EMMET"/>
    <n v="26047"/>
    <s v="GENERAL MEDICAL AND SURGICAL HOSPITALS"/>
    <x v="2"/>
    <n v="283382.5833225"/>
    <n v="377843.44442999997"/>
    <x v="3"/>
    <s v="GENERAL ACUTE CARE"/>
    <x v="194"/>
  </r>
  <r>
    <n v="4021801"/>
    <s v="ENCOMPASS HEALTH REHAB HOSPITAL OF SALISBURY"/>
    <s v="220 TILGHMAN ROAD"/>
    <s v="SALISBURY"/>
    <x v="8"/>
    <n v="21801"/>
    <s v="WICOMICO"/>
    <n v="24045"/>
    <s v="GENERAL MEDICAL AND SURGICAL HOSPITALS"/>
    <x v="0"/>
    <n v="283373.62508249993"/>
    <n v="377831.50010999991"/>
    <x v="3"/>
    <s v="REHABILITATION"/>
    <x v="195"/>
  </r>
  <r>
    <n v="103221207"/>
    <s v="UNIV OF MD REHABILITATION &amp; ORTHOPAEDIC INSTITUTE"/>
    <s v="2200 KERNAN DRIVE"/>
    <s v="BALTIMORE"/>
    <x v="8"/>
    <n v="21207"/>
    <s v="BALTIMORE CITY"/>
    <n v="24510"/>
    <s v="ORTHOPEDIC HOSPITALS"/>
    <x v="0"/>
    <n v="282928.17407250009"/>
    <n v="377237.56543000008"/>
    <x v="3"/>
    <s v="GENERAL ACUTE CARE"/>
    <x v="196"/>
  </r>
  <r>
    <n v="721223"/>
    <s v="GRACE MEDICAL CENTER"/>
    <s v="2000 W BALTIMORE STREET"/>
    <s v="BALTIMORE"/>
    <x v="8"/>
    <n v="21223"/>
    <s v="BALTIMORE CITY"/>
    <n v="24510"/>
    <s v="GENERAL MEDICAL AND SURGICAL HOSPITALS"/>
    <x v="2"/>
    <n v="282712.24048499996"/>
    <n v="376949.65397999994"/>
    <x v="3"/>
    <s v="GENERAL ACUTE CARE"/>
    <x v="197"/>
  </r>
  <r>
    <n v="4121201"/>
    <s v="UNIVERSITY OF MARYLAND MEDICAL CENTER"/>
    <s v="22 S GREENE ST"/>
    <s v="BALTIMORE"/>
    <x v="8"/>
    <n v="21201"/>
    <s v="BALTIMORE CITY"/>
    <n v="24510"/>
    <s v="GENERAL MEDICAL AND SURGICAL HOSPITALS"/>
    <x v="3"/>
    <n v="282513.85666500009"/>
    <n v="376685.1422200001"/>
    <x v="3"/>
    <s v="GENERAL ACUTE CARE"/>
    <x v="198"/>
  </r>
  <r>
    <n v="2321202"/>
    <s v="MERCY MEDICAL CENTER"/>
    <s v="301 ST PAUL PLACE"/>
    <s v="BALTIMORE"/>
    <x v="8"/>
    <n v="21202"/>
    <s v="BALTIMORE CITY"/>
    <n v="24510"/>
    <s v="GENERAL MEDICAL AND SURGICAL HOSPITALS"/>
    <x v="2"/>
    <n v="282359.24337749998"/>
    <n v="376478.99116999999"/>
    <x v="3"/>
    <s v="GENERAL ACUTE CARE"/>
    <x v="199"/>
  </r>
  <r>
    <n v="13716354"/>
    <s v="TITUSVILLE AREA HOSPITAL"/>
    <s v="406 WEST OAK STREET"/>
    <s v="TITUSVILLE"/>
    <x v="7"/>
    <n v="16354"/>
    <s v="CRAWFORD"/>
    <n v="42039"/>
    <s v="GENERAL MEDICAL AND SURGICAL HOSPITALS"/>
    <x v="2"/>
    <n v="282273.93394500006"/>
    <n v="376365.24526000005"/>
    <x v="3"/>
    <s v="GENERAL ACUTE CARE"/>
    <x v="200"/>
  </r>
  <r>
    <n v="921287"/>
    <s v="JOHNS HOPKINS HOSPITAL"/>
    <s v="600 NORTH WOLFE STREET"/>
    <s v="BALTIMORE"/>
    <x v="8"/>
    <n v="21287"/>
    <s v="BALTIMORE CITY"/>
    <n v="24510"/>
    <s v="GENERAL MEDICAL AND SURGICAL HOSPITALS"/>
    <x v="2"/>
    <n v="282150.26634750003"/>
    <n v="376200.35513000004"/>
    <x v="3"/>
    <s v="GENERAL ACUTE CARE"/>
    <x v="201"/>
  </r>
  <r>
    <n v="3721215"/>
    <s v="SINAI HOSPITAL OF BALTIMORE"/>
    <s v="2401 WEST BELVEDERE AVE"/>
    <s v="BALTIMORE"/>
    <x v="8"/>
    <n v="21215"/>
    <s v="BALTIMORE CITY"/>
    <n v="24510"/>
    <s v="GENERAL MEDICAL AND SURGICAL HOSPITALS"/>
    <x v="2"/>
    <n v="282129.19335750001"/>
    <n v="376172.25781000004"/>
    <x v="3"/>
    <s v="GENERAL ACUTE CARE"/>
    <x v="202"/>
  </r>
  <r>
    <n v="1021205"/>
    <s v="KENNEDY KREIGER INSTITUTE"/>
    <s v="707 N BROADWAY"/>
    <s v="BALTIMORE"/>
    <x v="8"/>
    <n v="21205"/>
    <s v="BALTIMORE CITY"/>
    <n v="24510"/>
    <s v="GENERAL MEDICAL AND SURGICAL HOSPITALS"/>
    <x v="2"/>
    <n v="282123.1091024999"/>
    <n v="376164.14546999987"/>
    <x v="3"/>
    <s v="GENERAL ACUTE CARE"/>
    <x v="203"/>
  </r>
  <r>
    <n v="4821224"/>
    <s v="JOHNS HOPKINS BAYVIEW MEDICAL CENTER"/>
    <s v="4940 EASTERN AVENUE"/>
    <s v="BALTIMORE"/>
    <x v="8"/>
    <n v="21224"/>
    <s v="BALTIMORE CITY"/>
    <n v="24510"/>
    <s v="GENERAL MEDICAL AND SURGICAL HOSPITALS"/>
    <x v="2"/>
    <n v="281831.52064499992"/>
    <n v="375775.3608599999"/>
    <x v="3"/>
    <s v="GENERAL ACUTE CARE"/>
    <x v="204"/>
  </r>
  <r>
    <n v="13116505"/>
    <s v="SHRINERS HOSPITALS FOR CHILDREN - ERIE"/>
    <s v="1645 WEST 8TH STREET"/>
    <s v="ERIE"/>
    <x v="7"/>
    <n v="16505"/>
    <s v="ERIE"/>
    <n v="42049"/>
    <s v="GENERAL MEDICAL AND SURGICAL HOSPITALS"/>
    <x v="2"/>
    <n v="280574.61758249998"/>
    <n v="374099.49011000001"/>
    <x v="3"/>
    <s v="GENERAL ACUTE CARE"/>
    <x v="205"/>
  </r>
  <r>
    <n v="4915801"/>
    <s v="PENN HIGHLANDS DUBOIS"/>
    <s v="100 HOSPITAL AVENUE, PO BOX 447"/>
    <s v="DUBOIS"/>
    <x v="7"/>
    <n v="15801"/>
    <s v="CLEARFIELD"/>
    <n v="42033"/>
    <s v="GENERAL MEDICAL AND SURGICAL HOSPITALS"/>
    <x v="2"/>
    <n v="280492.22437499999"/>
    <n v="373989.63250000001"/>
    <x v="3"/>
    <s v="GENERAL ACUTE CARE"/>
    <x v="206"/>
  </r>
  <r>
    <n v="7017331"/>
    <s v="UPMC HANOVER"/>
    <s v="300 HIGHLAND AVENUE"/>
    <s v="HANOVER"/>
    <x v="7"/>
    <n v="17331"/>
    <s v="YORK"/>
    <n v="42133"/>
    <s v="GENERAL MEDICAL AND SURGICAL HOSPITALS"/>
    <x v="2"/>
    <n v="279865.0682025"/>
    <n v="373153.42427000002"/>
    <x v="3"/>
    <s v="GENERAL ACUTE CARE"/>
    <x v="207"/>
  </r>
  <r>
    <n v="3416407"/>
    <s v="CORRY MEMORIAL HOSPITAL"/>
    <s v="612 WEST SMITH STREET"/>
    <s v="CORRY"/>
    <x v="7"/>
    <n v="16407"/>
    <s v="ERIE"/>
    <n v="42049"/>
    <s v="GENERAL MEDICAL AND SURGICAL HOSPITALS"/>
    <x v="2"/>
    <n v="278795.44603499991"/>
    <n v="371727.26137999992"/>
    <x v="3"/>
    <s v="GENERAL ACUTE CARE"/>
    <x v="208"/>
  </r>
  <r>
    <n v="18216830"/>
    <s v="PENN HIGHLANDS CLEARFIELD"/>
    <s v="809 TURNPIKE AVENUE, PO BOX 992"/>
    <s v="CLEARFIELD"/>
    <x v="7"/>
    <n v="16830"/>
    <s v="CLEARFIELD"/>
    <n v="42033"/>
    <s v="GENERAL MEDICAL AND SURGICAL HOSPITALS"/>
    <x v="2"/>
    <n v="278682.28577249998"/>
    <n v="371576.38102999993"/>
    <x v="3"/>
    <s v="GENERAL ACUTE CARE"/>
    <x v="209"/>
  </r>
  <r>
    <n v="103921014"/>
    <s v="UNIVERSITY OF M D UPPER CHESAPEAKE MEDICAL CENTER"/>
    <s v="500 UPPER CHESAPEAKE DRIVE"/>
    <s v="BEL AIR"/>
    <x v="8"/>
    <n v="21014"/>
    <s v="HARFORD"/>
    <n v="24025"/>
    <s v="GENERAL MEDICAL AND SURGICAL HOSPITALS"/>
    <x v="3"/>
    <n v="277679.62559999991"/>
    <n v="370239.50079999992"/>
    <x v="3"/>
    <s v="GENERAL ACUTE CARE"/>
    <x v="210"/>
  </r>
  <r>
    <n v="189219963"/>
    <s v="BAYHEALTH HOSPITAL SUSSEX CAMPUS"/>
    <s v="100 WELLNESS WAY"/>
    <s v="MILFORD"/>
    <x v="10"/>
    <n v="19963"/>
    <s v="SUSSEX"/>
    <n v="10005"/>
    <s v="GENERAL MEDICAL AND SURGICAL HOSPITALS"/>
    <x v="2"/>
    <n v="276531.09040500002"/>
    <n v="368708.12054000003"/>
    <x v="3"/>
    <s v="GENERAL ACUTE CARE"/>
    <x v="211"/>
  </r>
  <r>
    <n v="28617403"/>
    <s v="WELLSPAN SURGERY AND REHABILITATION HOSPITAL"/>
    <s v="55 MONUMENT ROAD"/>
    <s v="YORK"/>
    <x v="7"/>
    <n v="17403"/>
    <s v="YORK"/>
    <n v="42133"/>
    <s v="REHABILITATION HOSPITALS (EXCEPT ALCOHOLISM, DRUG ADDICTION)"/>
    <x v="0"/>
    <n v="276381.95955000003"/>
    <n v="368509.27940000006"/>
    <x v="3"/>
    <s v="REHABILITATION"/>
    <x v="212"/>
  </r>
  <r>
    <n v="7349868"/>
    <s v="HELEN NEWBERRY JOY HOSPITAL"/>
    <s v="502 W HARRIE ST"/>
    <s v="NEWBERRY"/>
    <x v="6"/>
    <n v="49868"/>
    <s v="LUCE"/>
    <n v="26095"/>
    <s v="GENERAL MEDICAL AND SURGICAL HOSPITALS"/>
    <x v="1"/>
    <n v="276182.30118749989"/>
    <n v="368243.06824999989"/>
    <x v="3"/>
    <s v="CRITICAL ACCESS"/>
    <x v="213"/>
  </r>
  <r>
    <n v="104021078"/>
    <s v="UNIVERSITY OF MARYLAND HARFORD MEMORIAL HOSPITAL"/>
    <s v="501 SOUTH UNION AVENUE"/>
    <s v="HAVRE DE GRACE"/>
    <x v="8"/>
    <n v="21078"/>
    <s v="HARFORD"/>
    <n v="24025"/>
    <s v="GENERAL MEDICAL AND SURGICAL HOSPITALS"/>
    <x v="3"/>
    <n v="275297.00921250007"/>
    <n v="367062.67895000009"/>
    <x v="3"/>
    <s v="GENERAL ACUTE CARE"/>
    <x v="214"/>
  </r>
  <r>
    <n v="7549781"/>
    <s v="MACKINAC STRAITS HOSPITAL AND HEALTH CENTER"/>
    <s v="1140 N STATE STREET"/>
    <s v="SAINT IGNACE"/>
    <x v="6"/>
    <n v="49781"/>
    <s v="MACKINAC"/>
    <n v="26097"/>
    <s v="GENERAL MEDICAL AND SURGICAL HOSPITALS"/>
    <x v="2"/>
    <n v="275189.94056999998"/>
    <n v="366919.92076000001"/>
    <x v="3"/>
    <s v="CRITICAL ACCESS"/>
    <x v="215"/>
  </r>
  <r>
    <n v="19117011"/>
    <s v="HOLY SPIRIT HOSPITAL"/>
    <s v="503 NORTH 21ST STREET"/>
    <s v="CAMP HILL"/>
    <x v="7"/>
    <n v="17011"/>
    <s v="CUMBERLAND"/>
    <n v="42041"/>
    <s v="GENERAL MEDICAL AND SURGICAL HOSPITALS"/>
    <x v="2"/>
    <n v="274498.5003975"/>
    <n v="365998.00053000002"/>
    <x v="3"/>
    <s v="GENERAL ACUTE CARE"/>
    <x v="216"/>
  </r>
  <r>
    <n v="120614701"/>
    <s v="UPMC CHAUTAUQUA AT WCA"/>
    <s v="51 GLASGOW AVENUE"/>
    <s v="JAMESTOWN"/>
    <x v="11"/>
    <n v="14701"/>
    <s v="CHAUTAUQUA"/>
    <n v="36013"/>
    <s v="HOSPITALS, SUBSTANCE ABUSE"/>
    <x v="2"/>
    <n v="273518.10902249999"/>
    <n v="364690.81203000003"/>
    <x v="3"/>
    <s v="NEAR TERM CARE"/>
    <x v="217"/>
  </r>
  <r>
    <n v="11949779"/>
    <s v="ROGERS CITY REHABILITATION HOSPITAL"/>
    <s v="555 N BRADLEY HIGHWAY"/>
    <s v="ROGERS CITY"/>
    <x v="6"/>
    <n v="49779"/>
    <s v="PRESQUE ISLE"/>
    <n v="26141"/>
    <s v="REHABILITATION HOSPITALS (EXCEPT ALCOHOLISM, DRUG ADDICTION)"/>
    <x v="0"/>
    <n v="273320.91450000007"/>
    <n v="364427.88600000006"/>
    <x v="3"/>
    <s v="REHABILITATION"/>
    <x v="218"/>
  </r>
  <r>
    <n v="5821921"/>
    <s v="UNION HOSPITAL OF CECIL COUNTY"/>
    <s v="106 BOW STREET"/>
    <s v="ELKTON"/>
    <x v="8"/>
    <n v="21921"/>
    <s v="CECIL"/>
    <n v="24015"/>
    <s v="GENERAL MEDICAL AND SURGICAL HOSPITALS"/>
    <x v="2"/>
    <n v="272427.09428249998"/>
    <n v="363236.12570999999"/>
    <x v="3"/>
    <s v="GENERAL ACUTE CARE"/>
    <x v="219"/>
  </r>
  <r>
    <n v="18319390"/>
    <s v="JENNERSVILLE REGIONAL HOSPITAL"/>
    <s v="1015 WEST BALTIMORE PIKE"/>
    <s v="WEST GROVE"/>
    <x v="7"/>
    <n v="19390"/>
    <s v="CHESTER"/>
    <n v="42029"/>
    <s v="GENERAL MEDICAL AND SURGICAL HOSPITALS"/>
    <x v="0"/>
    <n v="270575.17092000006"/>
    <n v="360766.89456000004"/>
    <x v="3"/>
    <s v="GENERAL ACUTE CARE"/>
    <x v="220"/>
  </r>
  <r>
    <n v="1308302"/>
    <s v="SEABROOK HOUSE"/>
    <s v="133 POLK LANE"/>
    <s v="SEABROOK"/>
    <x v="12"/>
    <n v="8302"/>
    <s v="CUMBERLAND"/>
    <n v="34011"/>
    <s v="HOSPITALS, ADDICTION"/>
    <x v="0"/>
    <n v="268214.75668500003"/>
    <n v="357619.67558000004"/>
    <x v="3"/>
    <s v="SPECIAL"/>
    <x v="221"/>
  </r>
  <r>
    <n v="13808360"/>
    <s v="INSPIRA MEDICAL CENTER VINELAND"/>
    <s v="1505 WEST SHERMAN AVENUE"/>
    <s v="VINELAND"/>
    <x v="12"/>
    <n v="8360"/>
    <s v="CUMBERLAND"/>
    <n v="34011"/>
    <s v="GENERAL MEDICAL AND SURGICAL HOSPITALS"/>
    <x v="2"/>
    <n v="267738.12650249992"/>
    <n v="356984.16866999993"/>
    <x v="3"/>
    <s v="GENERAL ACUTE CARE"/>
    <x v="222"/>
  </r>
  <r>
    <n v="109608360"/>
    <s v="ENCOMPASS HEALTH REHABILITATION HOSPITAL OF VINELAND"/>
    <s v="1237 W SHERMAN AVENUE"/>
    <s v="VINELAND"/>
    <x v="12"/>
    <n v="8360"/>
    <s v="CUMBERLAND"/>
    <n v="34011"/>
    <s v="REHABILITATION HOSPITALS (EXCEPT ALCOHOLISM, DRUG ADDICTION)"/>
    <x v="0"/>
    <n v="267688.28996249998"/>
    <n v="356917.71995"/>
    <x v="3"/>
    <s v="REHABILITATION"/>
    <x v="223"/>
  </r>
  <r>
    <n v="8708318"/>
    <s v="INSPIRA MEDICAL CENTER - ELMER"/>
    <s v="501 WEST FRONT STREET"/>
    <s v="ELMER"/>
    <x v="12"/>
    <n v="8318"/>
    <s v="SALEM"/>
    <n v="34033"/>
    <s v="GENERAL MEDICAL AND SURGICAL HOSPITALS"/>
    <x v="2"/>
    <n v="267212.92186499992"/>
    <n v="356283.89581999992"/>
    <x v="3"/>
    <s v="GENERAL ACUTE CARE"/>
    <x v="224"/>
  </r>
  <r>
    <n v="714760"/>
    <s v="OLEAN GENERAL HOSPITAL"/>
    <s v="515 MAIN ST"/>
    <s v="OLEAN"/>
    <x v="11"/>
    <n v="14760"/>
    <s v="CATTARAUGUS"/>
    <n v="36009"/>
    <s v="GENERAL MEDICAL AND SURGICAL HOSPITALS"/>
    <x v="2"/>
    <n v="266706.49518750003"/>
    <n v="355608.66025000002"/>
    <x v="3"/>
    <s v="GENERAL ACUTE CARE"/>
    <x v="225"/>
  </r>
  <r>
    <n v="23317837"/>
    <s v="EVANGELICAL COMMUNITY HOSPITAL"/>
    <s v="ONE HOSPITAL DRIVE"/>
    <s v="LEWISBURG"/>
    <x v="7"/>
    <n v="17837"/>
    <s v="UNION"/>
    <n v="42119"/>
    <s v="GENERAL MEDICAL AND SURGICAL HOSPITALS"/>
    <x v="2"/>
    <n v="266221.97600999998"/>
    <n v="354962.63467999996"/>
    <x v="3"/>
    <s v="GENERAL ACUTE CARE"/>
    <x v="226"/>
  </r>
  <r>
    <n v="12917866"/>
    <s v="GEISINGER SHAMOKIN AREA COMMUNITY HOSPITAL"/>
    <s v="4200 HOSPITAL ROAD"/>
    <s v="COAL TOWNSHIP"/>
    <x v="7"/>
    <n v="17866"/>
    <s v="NORTHUMBERLAND"/>
    <n v="42097"/>
    <s v="GENERAL MEDICAL AND SURGICAL HOSPITALS"/>
    <x v="2"/>
    <n v="265503.04102499993"/>
    <n v="354004.05469999992"/>
    <x v="3"/>
    <s v="GENERAL ACUTE CARE"/>
    <x v="227"/>
  </r>
  <r>
    <n v="1008094"/>
    <s v="MARYVILLE INCORPORATED"/>
    <s v="1903 GRANT AVENUE"/>
    <s v="WILLIAMSTOWN"/>
    <x v="12"/>
    <n v="8094"/>
    <s v="GLOUCESTER"/>
    <n v="34015"/>
    <s v="HOSPITALS, ADDICTION"/>
    <x v="0"/>
    <n v="265481.89331250009"/>
    <n v="353975.85775000008"/>
    <x v="3"/>
    <s v="SPECIAL"/>
    <x v="228"/>
  </r>
  <r>
    <n v="118"/>
    <s v="ST JOSEPH MEDICAL CENTER-MAIN"/>
    <s v="2500 BERNVILLE RD"/>
    <s v="READING"/>
    <x v="7"/>
    <n v="19605"/>
    <s v="BERKS"/>
    <n v="42011"/>
    <s v="GENERAL MEDICAL AND SURGICAL HOSPITALS"/>
    <x v="2"/>
    <n v="265293.33447750006"/>
    <n v="353724.44597000006"/>
    <x v="3"/>
    <s v="GENERAL ACUTE CARE"/>
    <x v="229"/>
  </r>
  <r>
    <n v="15319601"/>
    <s v="HAVEN BEHAVIORAL HEALTH OF EASTERN PENNSYLVANIA"/>
    <s v="145 NORTH 6TH STREET"/>
    <s v="READING"/>
    <x v="7"/>
    <n v="19601"/>
    <s v="BERKS"/>
    <n v="42011"/>
    <s v="PSYCHIATRIC AND SUBSTANCE ABUSE HOSPITALS"/>
    <x v="0"/>
    <n v="265259.49626249995"/>
    <n v="353679.32834999997"/>
    <x v="3"/>
    <s v="NEAR TERM CARE"/>
    <x v="230"/>
  </r>
  <r>
    <n v="3649783"/>
    <s v="CHIPPEWA COUNTY WAR MEMORIAL HOSPITAL"/>
    <s v="500 OSBORN BLVD"/>
    <s v="SAULT SAINTE MARIE"/>
    <x v="6"/>
    <n v="49783"/>
    <s v="CHIPPEWA"/>
    <n v="26033"/>
    <s v="GENERAL MEDICAL AND SURGICAL HOSPITALS"/>
    <x v="2"/>
    <n v="264699.81961500004"/>
    <n v="352933.09282000002"/>
    <x v="3"/>
    <s v="GENERAL ACUTE CARE"/>
    <x v="231"/>
  </r>
  <r>
    <n v="8408012"/>
    <s v="JEFFERSON WASHINGTON TOWNSHIP"/>
    <s v="435 HURFFVILLE-CROSSKEYS ROAD"/>
    <s v="TURNERSVILLE"/>
    <x v="12"/>
    <n v="8012"/>
    <s v="GLOUCESTER"/>
    <n v="34015"/>
    <s v="GENERAL MEDICAL AND SURGICAL HOSPITALS"/>
    <x v="2"/>
    <n v="264657.51264000009"/>
    <n v="352876.68352000008"/>
    <x v="3"/>
    <s v="GENERAL ACUTE CARE"/>
    <x v="232"/>
  </r>
  <r>
    <n v="16917701"/>
    <s v="WILLIAMSPORT REGIONAL MEDICAL CENTER"/>
    <s v="700 HIGH STREET"/>
    <s v="WILLIAMSPORT"/>
    <x v="7"/>
    <n v="17701"/>
    <s v="LYCOMING"/>
    <n v="42081"/>
    <s v="GENERAL MEDICAL AND SURGICAL HOSPITALS"/>
    <x v="2"/>
    <n v="264340.04971499997"/>
    <n v="352453.39961999992"/>
    <x v="3"/>
    <s v="GENERAL ACUTE CARE"/>
    <x v="233"/>
  </r>
  <r>
    <n v="4819026"/>
    <s v="DELAWARE COUNTY MEMORIAL HOSPITAL"/>
    <s v="501 NORTH LANSDOWNE AVENUE"/>
    <s v="DREXEL HILL"/>
    <x v="7"/>
    <n v="19026"/>
    <s v="DELAWARE"/>
    <n v="42045"/>
    <s v="GENERAL MEDICAL AND SURGICAL HOSPITALS"/>
    <x v="2"/>
    <n v="264087.1837874999"/>
    <n v="352116.24504999991"/>
    <x v="3"/>
    <s v="GENERAL ACUTE CARE"/>
    <x v="234"/>
  </r>
  <r>
    <n v="6017822"/>
    <s v="GEISINGER MEDICAL CENTER"/>
    <s v="100 NORTH ACADEMY AVENUE"/>
    <s v="DANVILLE"/>
    <x v="7"/>
    <n v="17822"/>
    <s v="MONTOUR"/>
    <n v="42093"/>
    <s v="GENERAL MEDICAL AND SURGICAL HOSPITALS"/>
    <x v="2"/>
    <n v="264001.0435425"/>
    <n v="352001.39139"/>
    <x v="3"/>
    <s v="GENERAL ACUTE CARE"/>
    <x v="235"/>
  </r>
  <r>
    <n v="4617701"/>
    <s v="DIVINE PROVIDENCE HOSPITAL"/>
    <s v="1100 GRAMPIAN BOULEVARD"/>
    <s v="WILLIAMSPORT"/>
    <x v="7"/>
    <n v="17701"/>
    <s v="LYCOMING"/>
    <n v="42081"/>
    <s v="PSYCHIATRIC AND SUBSTANCE ABUSE HOSPITALS"/>
    <x v="2"/>
    <n v="263934.8727375"/>
    <n v="351913.16365"/>
    <x v="3"/>
    <s v="NEAR TERM CARE"/>
    <x v="236"/>
  </r>
  <r>
    <n v="11219464"/>
    <s v="POTTSTOWN MEMORIAL MEDICAL CENTER"/>
    <s v="1600 EAST HIGH STREET"/>
    <s v="POTTSTOWN"/>
    <x v="7"/>
    <n v="19464"/>
    <s v="MONTGOMERY"/>
    <n v="42091"/>
    <s v="GENERAL MEDICAL AND SURGICAL HOSPITALS"/>
    <x v="0"/>
    <n v="263688.89124750008"/>
    <n v="351585.18833000009"/>
    <x v="3"/>
    <s v="GENERAL ACUTE CARE"/>
    <x v="237"/>
  </r>
  <r>
    <n v="9619143"/>
    <s v="MERCY PHILADELPHIA HOSPITAL"/>
    <s v="501 SOUTH 54TH STREET"/>
    <s v="PHILADELPHIA"/>
    <x v="7"/>
    <n v="19143"/>
    <s v="PHILADELPHIA"/>
    <n v="42101"/>
    <s v="GENERAL MEDICAL AND SURGICAL HOSPITALS"/>
    <x v="2"/>
    <n v="263669.23988999997"/>
    <n v="351558.98651999998"/>
    <x v="3"/>
    <s v="GENERAL ACUTE CARE"/>
    <x v="238"/>
  </r>
  <r>
    <n v="23717901"/>
    <s v="SCHUYLKILL MEDICAL CENTER EAST NORWEGIAN STREET"/>
    <s v="700 EAST NORWEGIAN STREET"/>
    <s v="POTTSVILLE"/>
    <x v="7"/>
    <n v="17901"/>
    <s v="SCHUYLKILL"/>
    <n v="42107"/>
    <s v="GENERAL MEDICAL AND SURGICAL HOSPITALS"/>
    <x v="2"/>
    <n v="263578.78257000004"/>
    <n v="351438.37676000001"/>
    <x v="3"/>
    <s v="GENERAL ACUTE CARE"/>
    <x v="239"/>
  </r>
  <r>
    <n v="7819139"/>
    <s v="KIRKBRIDE CENTER"/>
    <s v="111 NORTH 49TH STREET"/>
    <s v="PHILADELPHIA"/>
    <x v="7"/>
    <n v="19139"/>
    <s v="PHILADELPHIA"/>
    <n v="42101"/>
    <s v="PSYCHIATRIC AND SUBSTANCE ABUSE HOSPITALS"/>
    <x v="0"/>
    <n v="263469.87326250004"/>
    <n v="351293.16435000004"/>
    <x v="3"/>
    <s v="NEAR TERM CARE"/>
    <x v="240"/>
  </r>
  <r>
    <n v="25019104"/>
    <s v="VA MEDICAL CENTER - PHILADELPHIA"/>
    <s v="UNIVERSITY &amp; WOODLAND AVENUES"/>
    <s v="PHILADELPHIA"/>
    <x v="7"/>
    <n v="19104"/>
    <s v="PHILADELPHIA"/>
    <n v="42101"/>
    <s v="GENERAL MEDICAL AND SURGICAL HOSPITALS"/>
    <x v="1"/>
    <n v="263464.66069499997"/>
    <n v="351286.21425999998"/>
    <x v="3"/>
    <s v="MILITARY"/>
    <x v="241"/>
  </r>
  <r>
    <n v="5108401"/>
    <s v="JOHN BROOKS RECOVERY CENTER - RESIDENT DRUG TREATMENT (MEN)"/>
    <s v="1315 PACIFIC AVENUE"/>
    <s v="ATLANTIC CITY"/>
    <x v="12"/>
    <n v="8401"/>
    <s v="ATLANTIC"/>
    <n v="34001"/>
    <s v="HOSPITALS, ADDICTION"/>
    <x v="0"/>
    <n v="263369.33124750003"/>
    <n v="351159.10833000002"/>
    <x v="3"/>
    <s v="SPECIAL"/>
    <x v="242"/>
  </r>
  <r>
    <n v="20819104"/>
    <s v="PENN PRESBYTERIAN MEDICAL CENTER"/>
    <s v="51 NORTH 39TH STREET"/>
    <s v="PHILADELPHIA"/>
    <x v="7"/>
    <n v="19104"/>
    <s v="PHILADELPHIA"/>
    <n v="42101"/>
    <s v="GENERAL MEDICAL AND SURGICAL HOSPITALS"/>
    <x v="2"/>
    <n v="263338.21512750001"/>
    <n v="351117.62017000001"/>
    <x v="3"/>
    <s v="GENERAL ACUTE CARE"/>
    <x v="243"/>
  </r>
  <r>
    <n v="11308037"/>
    <s v="WILLIAM B KESSLER MEMORIAL HOSPITAL"/>
    <s v="600 SOUTH WHITE HORSE PIKE"/>
    <s v="HAMMONTON"/>
    <x v="12"/>
    <n v="8037"/>
    <s v="ATLANTIC"/>
    <n v="34001"/>
    <s v="GENERAL MEDICAL AND SURGICAL HOSPITALS"/>
    <x v="2"/>
    <n v="263325.22746750002"/>
    <n v="351100.30329000001"/>
    <x v="3"/>
    <s v="GENERAL ACUTE CARE"/>
    <x v="244"/>
  </r>
  <r>
    <n v="13619107"/>
    <s v="THOMAS JEFFERSON UNIVERSITY HOSPITAL"/>
    <s v="111 SOUTH 11TH STREET"/>
    <s v="PHILADELPHIA"/>
    <x v="7"/>
    <n v="19107"/>
    <s v="PHILADELPHIA"/>
    <n v="42101"/>
    <s v="GENERAL MEDICAL AND SURGICAL HOSPITALS"/>
    <x v="3"/>
    <n v="263093.06670750002"/>
    <n v="350790.75560999999"/>
    <x v="3"/>
    <s v="GENERAL ACUTE CARE"/>
    <x v="245"/>
  </r>
  <r>
    <n v="11008240"/>
    <s v="ATLANTICARE REGIONAL MEDICAL CENTER - MAINLAND DIVISION"/>
    <s v="65 WEST JIMMIE LEEDS ROAD"/>
    <s v="POMONA"/>
    <x v="12"/>
    <n v="8240"/>
    <s v="ATLANTIC"/>
    <n v="34001"/>
    <s v="GENERAL MEDICAL AND SURGICAL HOSPITALS"/>
    <x v="2"/>
    <n v="263043.53624250006"/>
    <n v="350724.71499000007"/>
    <x v="3"/>
    <s v="GENERAL ACUTE CARE"/>
    <x v="246"/>
  </r>
  <r>
    <n v="2608240"/>
    <s v="BACHARACH INSTITUTE FOR REHABILITATION"/>
    <s v="61 WEST JIMMIE LEEDS ROAD"/>
    <s v="POMONA"/>
    <x v="12"/>
    <n v="8240"/>
    <s v="ATLANTIC"/>
    <n v="34001"/>
    <s v="REHABILITATION HOSPITALS (EXCEPT ALCOHOLISM, DRUG ADDICTION)"/>
    <x v="2"/>
    <n v="263041.68428250006"/>
    <n v="350722.24571000005"/>
    <x v="3"/>
    <s v="REHABILITATION"/>
    <x v="247"/>
  </r>
  <r>
    <n v="11419131"/>
    <s v="BELMONT CENTER FOR COMPREHENSIVE TREATMENT"/>
    <s v="4200 MONUMENT ROAD"/>
    <s v="PHILADELPHIA"/>
    <x v="7"/>
    <n v="19131"/>
    <s v="PHILADELPHIA"/>
    <n v="42101"/>
    <s v="PSYCHIATRIC AND SUBSTANCE ABUSE HOSPITALS"/>
    <x v="2"/>
    <n v="263017.17364499997"/>
    <n v="350689.56485999998"/>
    <x v="3"/>
    <s v="NEAR TERM CARE"/>
    <x v="248"/>
  </r>
  <r>
    <n v="21419130"/>
    <s v="ST JOSEPHS HOSPITAL"/>
    <s v="16TH STREET &amp; GIRARD AVENUE"/>
    <s v="PHILADELPHIA"/>
    <x v="7"/>
    <n v="19130"/>
    <s v="PHILADELPHIA"/>
    <n v="42101"/>
    <s v="GENERAL MEDICAL AND SURGICAL HOSPITALS"/>
    <x v="2"/>
    <n v="262899.63555749995"/>
    <n v="350532.84740999993"/>
    <x v="3"/>
    <s v="GENERAL ACUTE CARE"/>
    <x v="249"/>
  </r>
  <r>
    <n v="8519122"/>
    <s v="KENSINGTON HOSPITAL"/>
    <s v="136 WEST DIAMOND STREET"/>
    <s v="PHILADELPHIA"/>
    <x v="7"/>
    <n v="19122"/>
    <s v="PHILADELPHIA"/>
    <n v="42101"/>
    <s v="GENERAL MEDICAL AND SURGICAL HOSPITALS"/>
    <x v="2"/>
    <n v="262549.89742500009"/>
    <n v="350066.52990000008"/>
    <x v="3"/>
    <s v="GENERAL ACUTE CARE"/>
    <x v="250"/>
  </r>
  <r>
    <n v="21619140"/>
    <s v="SHRINERS HOSPITALS FOR CHILDREN-PHILADELPHIA"/>
    <s v="3551 NORTH BROAD STREET"/>
    <s v="PHILADELPHIA"/>
    <x v="7"/>
    <n v="19140"/>
    <s v="PHILADELPHIA"/>
    <n v="42101"/>
    <s v="GENERAL MEDICAL AND SURGICAL HOSPITALS"/>
    <x v="2"/>
    <n v="262414.20791250002"/>
    <n v="349885.61055000004"/>
    <x v="3"/>
    <s v="CHILDREN"/>
    <x v="251"/>
  </r>
  <r>
    <n v="13319401"/>
    <s v="SUBURBAN COMMUNITY HOSPITAL"/>
    <s v="2701 DEKALB PIKE"/>
    <s v="NORRISTOWN"/>
    <x v="7"/>
    <n v="19401"/>
    <s v="MONTGOMERY"/>
    <n v="42091"/>
    <s v="GENERAL MEDICAL AND SURGICAL HOSPITALS"/>
    <x v="2"/>
    <n v="262338.26948250004"/>
    <n v="349784.35931000003"/>
    <x v="3"/>
    <s v="GENERAL ACUTE CARE"/>
    <x v="252"/>
  </r>
  <r>
    <n v="3117815"/>
    <s v="GEISINGER-BLOOMSBURG HOSPITAL"/>
    <s v="549 FAIR STREET"/>
    <s v="BLOOMSBURG"/>
    <x v="7"/>
    <n v="17815"/>
    <s v="COLUMBIA"/>
    <n v="42037"/>
    <s v="GENERAL MEDICAL AND SURGICAL HOSPITALS"/>
    <x v="2"/>
    <n v="262266.2488200001"/>
    <n v="349688.33176000009"/>
    <x v="3"/>
    <s v="GENERAL ACUTE CARE"/>
    <x v="253"/>
  </r>
  <r>
    <n v="8608002"/>
    <s v="JEFFERSON CHERRY HILL HOSPITAL"/>
    <s v="2201 CHAPEL AVE WEST"/>
    <s v="CHERRY HILL"/>
    <x v="12"/>
    <n v="8002"/>
    <s v="CAMDEN"/>
    <n v="34007"/>
    <s v="GENERAL MEDICAL AND SURGICAL HOSPITALS"/>
    <x v="2"/>
    <n v="262143.14396999998"/>
    <n v="349524.19195999997"/>
    <x v="3"/>
    <s v="GENERAL ACUTE CARE"/>
    <x v="254"/>
  </r>
  <r>
    <n v="12119124"/>
    <s v="EASTERN REGIONAL MEDICAL CENTER"/>
    <s v="1331 EAST WYOMING AVENUE"/>
    <s v="PHILADELPHIA"/>
    <x v="7"/>
    <n v="19124"/>
    <s v="PHILADELPHIA"/>
    <n v="42101"/>
    <s v="GENERAL MEDICAL AND SURGICAL HOSPITALS"/>
    <x v="0"/>
    <n v="261851.81923499994"/>
    <n v="349135.75897999993"/>
    <x v="3"/>
    <s v="GENERAL ACUTE CARE"/>
    <x v="255"/>
  </r>
  <r>
    <n v="4908053"/>
    <s v="WEISMAN CHILDRENS REHABILITATION HOSPITAL"/>
    <s v="92 BRICK ROAD"/>
    <s v="MARLTON"/>
    <x v="12"/>
    <n v="8053"/>
    <s v="BURLINGTON"/>
    <n v="34005"/>
    <s v="CHILDREN'S HOSPITALS, SPECIALTY (EXCEPT PSYCHIATRIC, SUBSTANCE ABUSE)"/>
    <x v="0"/>
    <n v="261815.34053249995"/>
    <n v="349087.12070999993"/>
    <x v="3"/>
    <s v="CHILDREN"/>
    <x v="256"/>
  </r>
  <r>
    <n v="8119111"/>
    <s v="JEANES HOSPITAL"/>
    <s v="7600 CENTRAL AVENUE"/>
    <s v="PHILADELPHIA"/>
    <x v="7"/>
    <n v="19111"/>
    <s v="PHILADELPHIA"/>
    <n v="42101"/>
    <s v="GENERAL MEDICAL AND SURGICAL HOSPITALS"/>
    <x v="2"/>
    <n v="261188.84132999997"/>
    <n v="348251.78843999997"/>
    <x v="3"/>
    <s v="GENERAL ACUTE CARE"/>
    <x v="257"/>
  </r>
  <r>
    <n v="120114222"/>
    <s v="WOMEN AND CHILDREN'S HOSPITAL OF BUFFALO"/>
    <s v="219 BRYANT STREET"/>
    <s v="BUFFALO"/>
    <x v="11"/>
    <n v="14222"/>
    <s v="ERIE"/>
    <n v="36029"/>
    <s v="CHILDREN'S HOSPITALS, SPECIALTY (EXCEPT PSYCHIATRIC, SUBSTANCE ABUSE)"/>
    <x v="2"/>
    <n v="261163.90898250006"/>
    <n v="348218.54531000007"/>
    <x v="3"/>
    <s v="CHILDREN"/>
    <x v="258"/>
  </r>
  <r>
    <n v="17519001"/>
    <s v="ABINGTON MEMORIAL HOSPITAL"/>
    <s v="1200 OLD YORK ROAD"/>
    <s v="ABINGTON"/>
    <x v="7"/>
    <n v="19001"/>
    <s v="MONTGOMERY"/>
    <n v="42091"/>
    <s v="GENERAL MEDICAL AND SURGICAL HOSPITALS"/>
    <x v="2"/>
    <n v="260939.7384375"/>
    <n v="347919.65125"/>
    <x v="3"/>
    <s v="GENERAL ACUTE CARE"/>
    <x v="259"/>
  </r>
  <r>
    <n v="7519046"/>
    <s v="HOLY REDEEMER HOSPITAL &amp; MEDICAL CENTER"/>
    <s v="1648 HUNTINGDON PIKE"/>
    <s v="MEADOWBROOK"/>
    <x v="7"/>
    <n v="19046"/>
    <s v="MONTGOMERY"/>
    <n v="42091"/>
    <s v="GENERAL MEDICAL AND SURGICAL HOSPITALS"/>
    <x v="2"/>
    <n v="260718.48942750003"/>
    <n v="347624.65257000003"/>
    <x v="3"/>
    <s v="GENERAL ACUTE CARE"/>
    <x v="260"/>
  </r>
  <r>
    <n v="3214215"/>
    <s v="ERIE COUNTY MEDICAL CENTER"/>
    <s v="462 GRIDER ST"/>
    <s v="BUFFALO"/>
    <x v="11"/>
    <n v="14215"/>
    <s v="ERIE"/>
    <n v="36029"/>
    <s v="GENERAL MEDICAL AND SURGICAL HOSPITALS"/>
    <x v="1"/>
    <n v="260615.11827749995"/>
    <n v="347486.82436999993"/>
    <x v="3"/>
    <s v="GENERAL ACUTE CARE"/>
    <x v="261"/>
  </r>
  <r>
    <n v="3408060"/>
    <s v="HAMPTON BEHAVIORAL HEALTH CENTER"/>
    <s v="650 RANCOCAS ROAD"/>
    <s v="WESTAMPTON TOWNSHIP"/>
    <x v="12"/>
    <n v="8060"/>
    <s v="BURLINGTON"/>
    <n v="34005"/>
    <s v="PSYCHIATRIC AND SUBSTANCE ABUSE HOSPITALS"/>
    <x v="0"/>
    <n v="259858.60991999996"/>
    <n v="346478.14655999996"/>
    <x v="3"/>
    <s v="NEAR TERM CARE"/>
    <x v="262"/>
  </r>
  <r>
    <n v="108508046"/>
    <s v="ACUITY SPECIALTY HOSPITAL OF SOUTHERN NEW JERSEY"/>
    <s v="218 SUNSET ROAD"/>
    <s v="WILLINGBORO"/>
    <x v="12"/>
    <n v="8046"/>
    <s v="BURLINGTON"/>
    <n v="34005"/>
    <s v="SPECIALTY (EXCEPT PSYCHIATRIC AND SUBSTANCE ABUSE) HOSPITALS"/>
    <x v="0"/>
    <n v="259721.35663499997"/>
    <n v="346295.14217999997"/>
    <x v="3"/>
    <s v="LONG TERM CARE"/>
    <x v="263"/>
  </r>
  <r>
    <n v="13918104"/>
    <s v="WESTFIELD HOSPITAL"/>
    <s v="4815 TILGHMAN STREET"/>
    <s v="ALLENTOWN"/>
    <x v="7"/>
    <n v="18104"/>
    <s v="LEHIGH"/>
    <n v="42077"/>
    <s v="GENERAL MEDICAL AND SURGICAL HOSPITALS"/>
    <x v="0"/>
    <n v="259466.08896750011"/>
    <n v="345954.78529000015"/>
    <x v="3"/>
    <s v="GENERAL ACUTE CARE"/>
    <x v="264"/>
  </r>
  <r>
    <n v="2718069"/>
    <s v="KIDSPEACE ORCHARD HILLS CAMPUS"/>
    <s v="5300 KIDSPEACE DRIVE"/>
    <s v="OREFIELD"/>
    <x v="7"/>
    <n v="18069"/>
    <s v="LEHIGH"/>
    <n v="42077"/>
    <s v="PSYCHIATRIC AND SUBSTANCE ABUSE HOSPITALS"/>
    <x v="2"/>
    <n v="259243.44257250006"/>
    <n v="345657.92343000008"/>
    <x v="3"/>
    <s v="NEAR TERM CARE"/>
    <x v="265"/>
  </r>
  <r>
    <n v="18518901"/>
    <s v="DOYLESTOWN HOSPITAL"/>
    <s v="595 WEST STATE STREET"/>
    <s v="DOYLESTOWN"/>
    <x v="7"/>
    <n v="18901"/>
    <s v="BUCKS"/>
    <n v="42017"/>
    <s v="GENERAL MEDICAL AND SURGICAL HOSPITALS"/>
    <x v="2"/>
    <n v="259104.78983249993"/>
    <n v="345473.05310999992"/>
    <x v="3"/>
    <s v="GENERAL ACUTE CARE"/>
    <x v="266"/>
  </r>
  <r>
    <n v="25718103"/>
    <s v="GOOD SHEPHERD REHABILITATION HOSPITAL"/>
    <s v="850 SOUTH 5TH STREET"/>
    <s v="ALLENTOWN"/>
    <x v="7"/>
    <n v="18103"/>
    <s v="LEHIGH"/>
    <n v="42077"/>
    <s v="REHABILITATION HOSPITALS (EXCEPT ALCOHOLISM, DRUG ADDICTION)"/>
    <x v="2"/>
    <n v="258612.15012000009"/>
    <n v="344816.20016000012"/>
    <x v="3"/>
    <s v="REHABILITATION"/>
    <x v="267"/>
  </r>
  <r>
    <n v="11614843"/>
    <s v="ST. JAMES HOSPITAL"/>
    <s v="411 CANISTEO ST"/>
    <s v="HORNELL"/>
    <x v="11"/>
    <n v="14843"/>
    <s v="STEUBEN"/>
    <n v="36101"/>
    <s v="GENERAL MEDICAL AND SURGICAL HOSPITALS"/>
    <x v="2"/>
    <n v="257777.03943750006"/>
    <n v="343702.71925000008"/>
    <x v="3"/>
    <s v="GENERAL ACUTE CARE"/>
    <x v="268"/>
  </r>
  <r>
    <n v="908618"/>
    <s v="TRENTON PSYCHIATRIC HOSPITAL"/>
    <s v="100 SULLIVAN WAY"/>
    <s v="TRENTON"/>
    <x v="12"/>
    <n v="8618"/>
    <s v="MERCER"/>
    <n v="34021"/>
    <s v="PSYCHIATRIC AND SUBSTANCE ABUSE HOSPITALS"/>
    <x v="1"/>
    <n v="256942.81876499997"/>
    <n v="342590.42501999997"/>
    <x v="3"/>
    <s v="NEAR TERM CARE"/>
    <x v="269"/>
  </r>
  <r>
    <n v="11108629"/>
    <s v="SAINT FRANCIS MEDICAL CENTER"/>
    <s v="601 HAMILTON AVENUE"/>
    <s v="TRENTON"/>
    <x v="12"/>
    <n v="8629"/>
    <s v="MERCER"/>
    <n v="34021"/>
    <s v="GENERAL MEDICAL AND SURGICAL HOSPITALS"/>
    <x v="2"/>
    <n v="256705.93782750002"/>
    <n v="342274.58377000003"/>
    <x v="3"/>
    <s v="GENERAL ACUTE CARE"/>
    <x v="270"/>
  </r>
  <r>
    <n v="10518634"/>
    <s v="SPECIAL CARE HOSPITAL"/>
    <s v="128 WEST WASHINGTON STREET"/>
    <s v="NANTICOKE"/>
    <x v="7"/>
    <n v="18634"/>
    <s v="LUZERNE"/>
    <n v="42079"/>
    <s v="EXTENDED CARE HOSPITALS (EXCEPT MENTAL, SUBSTANCE ABUSE)"/>
    <x v="0"/>
    <n v="256469.07432749995"/>
    <n v="341958.76576999994"/>
    <x v="3"/>
    <s v="LONG TERM CARE"/>
    <x v="271"/>
  </r>
  <r>
    <n v="28516947"/>
    <s v="TROY COMMUNITY HOSPITAL"/>
    <s v="275 GUTHRIE DRIVE"/>
    <s v="TROY"/>
    <x v="7"/>
    <n v="16947"/>
    <s v="BRADFORD"/>
    <n v="42015"/>
    <s v="GENERAL MEDICAL AND SURGICAL HOSPITALS"/>
    <x v="2"/>
    <n v="256394.09586750006"/>
    <n v="341858.79449000006"/>
    <x v="3"/>
    <s v="GENERAL ACUTE CARE"/>
    <x v="272"/>
  </r>
  <r>
    <n v="110308534"/>
    <s v="CAPITAL HEALTH MEDICAL CENTER - HOPEWELL"/>
    <s v="ONE CAPITAL WAY"/>
    <s v="PENNINGTON"/>
    <x v="12"/>
    <n v="8534"/>
    <s v="MERCER"/>
    <n v="34021"/>
    <s v="GENERAL MEDICAL AND SURGICAL HOSPITALS"/>
    <x v="2"/>
    <n v="256391.93654250004"/>
    <n v="341855.91539000004"/>
    <x v="3"/>
    <s v="GENERAL ACUTE CARE"/>
    <x v="273"/>
  </r>
  <r>
    <n v="2908755"/>
    <s v="ENCOMPASS HEALTH REHABILITATION HOSPITAL OF TOMS RIVER"/>
    <s v="14 HOSPITAL DRIVE"/>
    <s v="TOMS RIVER"/>
    <x v="12"/>
    <n v="8755"/>
    <s v="OCEAN"/>
    <n v="34029"/>
    <s v="REHABILITATION HOSPITALS (EXCEPT ALCOHOLISM, DRUG ADDICTION)"/>
    <x v="0"/>
    <n v="255100.0274775"/>
    <n v="340133.36997"/>
    <x v="3"/>
    <s v="REHABILITATION"/>
    <x v="274"/>
  </r>
  <r>
    <n v="16818764"/>
    <s v="WILKES-BARRE GENERAL HOSPITAL"/>
    <s v="575 NORTH RIVER STREET"/>
    <s v="WILKES-BARRE"/>
    <x v="7"/>
    <n v="18764"/>
    <s v="LUZERNE"/>
    <n v="42079"/>
    <s v="GENERAL MEDICAL AND SURGICAL HOSPITALS"/>
    <x v="0"/>
    <n v="254618.18238749995"/>
    <n v="339490.90984999994"/>
    <x v="3"/>
    <s v="GENERAL ACUTE CARE"/>
    <x v="275"/>
  </r>
  <r>
    <n v="3908755"/>
    <s v="SAINT BARNABAS BEHAVIORAL HEALTH CENTER"/>
    <s v="1691 UNITED STATES HIGHWAY 9"/>
    <s v="TOMS RIVER"/>
    <x v="12"/>
    <n v="8755"/>
    <s v="OCEAN"/>
    <n v="34029"/>
    <s v="PSYCHIATRIC AND SUBSTANCE ABUSE HOSPITALS"/>
    <x v="2"/>
    <n v="254539.33447499995"/>
    <n v="339385.77929999994"/>
    <x v="3"/>
    <s v="NEAR TERM CARE"/>
    <x v="276"/>
  </r>
  <r>
    <n v="108808701"/>
    <s v="SPECIALTY HOSPITAL OF CENTRAL JERSEY"/>
    <s v="600 RIVER AVENUE, 4 WEST"/>
    <s v="LAKEWOOD"/>
    <x v="12"/>
    <n v="8701"/>
    <s v="OCEAN"/>
    <n v="34029"/>
    <s v="SPECIALTY (EXCEPT PSYCHIATRIC AND SUBSTANCE ABUSE) HOSPITALS"/>
    <x v="2"/>
    <n v="253909.22487749998"/>
    <n v="338545.63316999999"/>
    <x v="3"/>
    <s v="LONG TERM CARE"/>
    <x v="277"/>
  </r>
  <r>
    <n v="117114810"/>
    <s v="IRA DAVENPORT MEMORIAL HOSPITAL INC"/>
    <s v="7571 STATE ROUTE 54"/>
    <s v="BATH"/>
    <x v="11"/>
    <n v="14810"/>
    <s v="STEUBEN"/>
    <n v="36101"/>
    <s v="GENERAL MEDICAL AND SURGICAL HOSPITALS"/>
    <x v="2"/>
    <n v="253907.28107250005"/>
    <n v="338543.04143000004"/>
    <x v="3"/>
    <s v="GENERAL ACUTE CARE"/>
    <x v="278"/>
  </r>
  <r>
    <n v="109408502"/>
    <s v="EAST MOUNTAIN HOSPITAL"/>
    <s v="40 EAST MOUNTAIN ROAD"/>
    <s v="BELLE MEAD"/>
    <x v="12"/>
    <n v="8502"/>
    <s v="SOMERSET"/>
    <n v="34035"/>
    <s v="PSYCHIATRIC AND SUBSTANCE ABUSE HOSPITALS"/>
    <x v="2"/>
    <n v="253484.06256750005"/>
    <n v="337978.75009000005"/>
    <x v="3"/>
    <s v="NEAR TERM CARE"/>
    <x v="279"/>
  </r>
  <r>
    <n v="1314905"/>
    <s v="ARNOT OGDEN MEDICAL CENTER"/>
    <s v="600 ROE AVE"/>
    <s v="ELMIRA"/>
    <x v="11"/>
    <n v="14905"/>
    <s v="CHEMUNG"/>
    <n v="36015"/>
    <s v="GENERAL MEDICAL AND SURGICAL HOSPITALS"/>
    <x v="2"/>
    <n v="253232.54552250006"/>
    <n v="337643.39403000008"/>
    <x v="3"/>
    <s v="GENERAL ACUTE CARE"/>
    <x v="280"/>
  </r>
  <r>
    <n v="9408724"/>
    <s v="OCEAN MEDICAL CENTER"/>
    <s v="425 JACK MARTIN BOULEVARD"/>
    <s v="BRICK"/>
    <x v="12"/>
    <n v="8724"/>
    <s v="OCEAN"/>
    <n v="34029"/>
    <s v="GENERAL MEDICAL AND SURGICAL HOSPITALS"/>
    <x v="2"/>
    <n v="253133.26974000002"/>
    <n v="337511.02632"/>
    <x v="3"/>
    <s v="GENERAL ACUTE CARE"/>
    <x v="281"/>
  </r>
  <r>
    <n v="10307728"/>
    <s v="CENTRASTATE MEDICAL CENTER"/>
    <s v="901 WEST MAIN STREET"/>
    <s v="FREEHOLD"/>
    <x v="12"/>
    <n v="7728"/>
    <s v="MONMOUTH"/>
    <n v="34025"/>
    <s v="GENERAL MEDICAL AND SURGICAL HOSPITALS"/>
    <x v="2"/>
    <n v="252877.41129000005"/>
    <n v="337169.88172000006"/>
    <x v="3"/>
    <s v="GENERAL ACUTE CARE"/>
    <x v="282"/>
  </r>
  <r>
    <n v="10208857"/>
    <s v="RARITAN BAY MEDICAL CENTER - OLD BRIDGE"/>
    <s v="1 HOSPITAL PLAZA"/>
    <s v="OLD BRIDGE"/>
    <x v="12"/>
    <n v="8857"/>
    <s v="MIDDLESEX"/>
    <n v="34023"/>
    <s v="GENERAL MEDICAL AND SURGICAL HOSPITALS"/>
    <x v="2"/>
    <n v="251389.95176249999"/>
    <n v="335186.60235"/>
    <x v="3"/>
    <s v="GENERAL ACUTE CARE"/>
    <x v="283"/>
  </r>
  <r>
    <n v="108108901"/>
    <s v="CHILDREN'S SPECIALIZED HOSPITAL"/>
    <s v="200 SOMERSET STREET"/>
    <s v="NEW BRUNSWICK"/>
    <x v="12"/>
    <n v="8901"/>
    <s v="MIDDLESEX"/>
    <n v="34023"/>
    <s v="CHILDREN'S HOSPITALS, SPECIALTY (EXCEPT PSYCHIATRIC, SUBSTANCE ABUSE)"/>
    <x v="0"/>
    <n v="251235.94776750004"/>
    <n v="334981.26369000005"/>
    <x v="3"/>
    <s v="CHILDREN"/>
    <x v="284"/>
  </r>
  <r>
    <n v="1808901"/>
    <s v="CANCER INSTITUTE OF NEW JERSEY"/>
    <s v="195 LITTLE ALBANY STREET"/>
    <s v="NEW BRUNSWICK"/>
    <x v="12"/>
    <n v="8901"/>
    <s v="MIDDLESEX"/>
    <n v="34023"/>
    <s v="SPECIALTY (EXCEPT PSYCHIATRIC AND SUBSTANCE ABUSE) HOSPITALS"/>
    <x v="1"/>
    <n v="251197.71611250003"/>
    <n v="334930.28815000004"/>
    <x v="3"/>
    <s v="SPECIAL"/>
    <x v="285"/>
  </r>
  <r>
    <n v="1618501"/>
    <s v="ALLIED SERVICES REHABILITATION HOSPITAL"/>
    <s v="475 MORGAN HIGHWAY, PO BOX 1103"/>
    <s v="SCRANTON"/>
    <x v="7"/>
    <n v="18501"/>
    <s v="LACKAWANNA"/>
    <n v="42069"/>
    <s v="REHABILITATION HOSPITALS (EXCEPT ALCOHOLISM, DRUG ADDICTION)"/>
    <x v="2"/>
    <n v="250859.27770500001"/>
    <n v="334479.03694000002"/>
    <x v="3"/>
    <s v="REHABILITATION"/>
    <x v="286"/>
  </r>
  <r>
    <n v="108307724"/>
    <s v="ENCOMPASS HEALTH REHABILITATION HOSPITAL OF TINTON FALLS"/>
    <s v="2 CENTRE PLAZA"/>
    <s v="TINTON FALLS"/>
    <x v="12"/>
    <n v="7724"/>
    <s v="MONMOUTH"/>
    <n v="34025"/>
    <s v="REHABILITATION HOSPITALS (EXCEPT ALCOHOLISM, DRUG ADDICTION)"/>
    <x v="0"/>
    <n v="250454.15606250006"/>
    <n v="333938.87475000008"/>
    <x v="3"/>
    <s v="REHABILITATION"/>
    <x v="287"/>
  </r>
  <r>
    <n v="2307977"/>
    <s v="THE MATHENY MEDICAL AND EDUCATIONAL CENTER"/>
    <s v="65 HIGHLAND AVENUE"/>
    <s v="PEAPACK"/>
    <x v="12"/>
    <n v="7977"/>
    <s v="SOMERSET"/>
    <n v="34035"/>
    <s v="SPECIALTY (EXCEPT PSYCHIATRIC AND SUBSTANCE ABUSE) HOSPITALS"/>
    <x v="2"/>
    <n v="250425.41321249996"/>
    <n v="333900.55094999995"/>
    <x v="3"/>
    <s v="SPECIAL"/>
    <x v="288"/>
  </r>
  <r>
    <n v="9807733"/>
    <s v="BAYSHORE MEDICAL CENTER"/>
    <s v="727 NORTH BEERS STREET"/>
    <s v="HOLMDEL"/>
    <x v="12"/>
    <n v="7733"/>
    <s v="MONMOUTH"/>
    <n v="34025"/>
    <s v="GENERAL MEDICAL AND SURGICAL HOSPITALS"/>
    <x v="2"/>
    <n v="250048.90673249995"/>
    <n v="333398.54230999993"/>
    <x v="3"/>
    <s v="GENERAL ACUTE CARE"/>
    <x v="289"/>
  </r>
  <r>
    <n v="119614420"/>
    <s v="URMC STRONG WEST"/>
    <s v="156 WEST AVENUE"/>
    <s v="BROCKPORT"/>
    <x v="11"/>
    <n v="14420"/>
    <s v="MONROE"/>
    <n v="36055"/>
    <s v="GENERAL MEDICAL AND SURGICAL HOSPITALS"/>
    <x v="2"/>
    <n v="249823.94460749999"/>
    <n v="333098.59281"/>
    <x v="3"/>
    <s v="GENERAL ACUTE CARE"/>
    <x v="290"/>
  </r>
  <r>
    <n v="10608820"/>
    <s v="ANTHONY M YELENCSICS COMMUNITY"/>
    <s v="65 JAMES STREET"/>
    <s v="EDISON"/>
    <x v="12"/>
    <n v="8820"/>
    <s v="MIDDLESEX"/>
    <n v="34023"/>
    <s v="GENERAL MEDICAL AND SURGICAL HOSPITALS"/>
    <x v="2"/>
    <n v="249711.30741000001"/>
    <n v="332948.40987999999"/>
    <x v="3"/>
    <s v="GENERAL ACUTE CARE"/>
    <x v="291"/>
  </r>
  <r>
    <n v="1708861"/>
    <s v="CARE ONE"/>
    <s v="530 NEW BRUNSWICK AVENUE"/>
    <s v="PERTH AMBOY"/>
    <x v="12"/>
    <n v="8861"/>
    <s v="MIDDLESEX"/>
    <n v="34023"/>
    <s v="SPECIALTY (EXCEPT PSYCHIATRIC AND SUBSTANCE ABUSE) HOSPITALS"/>
    <x v="0"/>
    <n v="249546.67036500003"/>
    <n v="332728.89382000006"/>
    <x v="3"/>
    <s v="LONG TERM CARE"/>
    <x v="292"/>
  </r>
  <r>
    <n v="10007701"/>
    <s v="RIVERVIEW MEDICAL CENTER"/>
    <s v="1 RIVERVIEW PLAZA"/>
    <s v="RED BANK"/>
    <x v="12"/>
    <n v="7701"/>
    <s v="MONMOUTH"/>
    <n v="34025"/>
    <s v="GENERAL MEDICAL AND SURGICAL HOSPITALS"/>
    <x v="2"/>
    <n v="249542.48824500002"/>
    <n v="332723.31766"/>
    <x v="3"/>
    <s v="GENERAL ACUTE CARE"/>
    <x v="293"/>
  </r>
  <r>
    <n v="21210305"/>
    <s v="STATEN ISLAND UNIVERSITY HOSPITAL - SOUTH"/>
    <s v="375 SEGUINE AVENUE"/>
    <s v="STATEN ISLAND"/>
    <x v="11"/>
    <n v="10305"/>
    <s v="RICHMOND"/>
    <n v="36085"/>
    <s v="GENERAL MEDICAL AND SURGICAL HOSPITALS"/>
    <x v="3"/>
    <n v="248866.32687750005"/>
    <n v="331821.76917000004"/>
    <x v="3"/>
    <s v="GENERAL ACUTE CARE"/>
    <x v="294"/>
  </r>
  <r>
    <n v="4507092"/>
    <s v="CHILDRENS SPECIALIZED HOSPITAL"/>
    <s v="150 NEW PROVIDENCE ROAD"/>
    <s v="MOUNTAINSIDE"/>
    <x v="12"/>
    <n v="7092"/>
    <s v="UNION"/>
    <n v="34039"/>
    <s v="CHILDREN'S HOSPITALS, SPECIALTY (EXCEPT PSYCHIATRIC, SUBSTANCE ABUSE)"/>
    <x v="2"/>
    <n v="248496.42729749999"/>
    <n v="331328.56972999999"/>
    <x v="3"/>
    <s v="CHILDREN"/>
    <x v="295"/>
  </r>
  <r>
    <n v="107807962"/>
    <s v="ATLANTIC REHABILITATION INSTITUTE"/>
    <s v="95 MT KEMBLE AVENUE"/>
    <s v="MORRISTOWN"/>
    <x v="12"/>
    <n v="7962"/>
    <s v="MORRIS"/>
    <n v="34027"/>
    <s v="REHABILITATION HOSPITALS (EXCEPT ALCOHOLISM, DRUG ADDICTION)"/>
    <x v="2"/>
    <n v="248305.31260500001"/>
    <n v="331073.75014000002"/>
    <x v="3"/>
    <s v="REHABILITATION"/>
    <x v="296"/>
  </r>
  <r>
    <n v="5514607"/>
    <s v="STRONG MEMORIAL HOSPITAL"/>
    <s v="601 ELMWOOD AVE"/>
    <s v="ROCHESTER"/>
    <x v="11"/>
    <n v="14607"/>
    <s v="MONROE"/>
    <n v="36055"/>
    <s v="GENERAL MEDICAL AND SURGICAL HOSPITALS"/>
    <x v="2"/>
    <n v="248280.72768750007"/>
    <n v="331040.97025000007"/>
    <x v="3"/>
    <s v="GENERAL ACUTE CARE"/>
    <x v="297"/>
  </r>
  <r>
    <n v="9918801"/>
    <s v="MONTROSE GENERAL HOSPITAL"/>
    <s v="25 GROW AVENUE"/>
    <s v="MONTROSE"/>
    <x v="7"/>
    <n v="18801"/>
    <s v="SUSQUEHANNA"/>
    <n v="42115"/>
    <s v="GENERAL MEDICAL AND SURGICAL HOSPITALS"/>
    <x v="2"/>
    <n v="248264.31325499996"/>
    <n v="331019.08433999994"/>
    <x v="3"/>
    <s v="GENERAL ACUTE CARE"/>
    <x v="298"/>
  </r>
  <r>
    <n v="8207901"/>
    <s v="OVERLOOK HOSPITAL"/>
    <s v="99 BEAUVOIR AVENUE"/>
    <s v="SUMMIT"/>
    <x v="12"/>
    <n v="7901"/>
    <s v="UNION"/>
    <n v="34039"/>
    <s v="GENERAL MEDICAL AND SURGICAL HOSPITALS"/>
    <x v="2"/>
    <n v="248032.68591749994"/>
    <n v="330710.24788999994"/>
    <x v="3"/>
    <s v="GENERAL ACUTE CARE"/>
    <x v="299"/>
  </r>
  <r>
    <n v="4307950"/>
    <s v="GREYSTONE PARK PSYCHIATRIC HOSPITAL"/>
    <s v="59 KOCH AVE"/>
    <s v="MORRIS PLAINS"/>
    <x v="12"/>
    <n v="7950"/>
    <s v="MORRIS"/>
    <n v="34027"/>
    <s v="PSYCHIATRIC AND SUBSTANCE ABUSE HOSPITALS"/>
    <x v="1"/>
    <n v="247936.90740000003"/>
    <n v="330582.54320000001"/>
    <x v="3"/>
    <s v="NEAR TERM CARE"/>
    <x v="300"/>
  </r>
  <r>
    <n v="10314424"/>
    <s v="VA MEDICAL CENTER - CANANDAIGUA"/>
    <s v="400 FORT HILL AVE"/>
    <s v="CANANDAIGUA"/>
    <x v="11"/>
    <n v="14424"/>
    <s v="ONTARIO"/>
    <n v="36069"/>
    <s v="GENERAL MEDICAL AND SURGICAL HOSPITALS"/>
    <x v="1"/>
    <n v="247849.89756750001"/>
    <n v="330466.53009000001"/>
    <x v="3"/>
    <s v="MILITARY"/>
    <x v="301"/>
  </r>
  <r>
    <n v="121"/>
    <s v="OVERLOOK MEDICAL CENTER"/>
    <s v="1000 GALLOPING HILL RD"/>
    <s v="UNION"/>
    <x v="12"/>
    <n v="7083"/>
    <s v="UNION"/>
    <n v="34039"/>
    <s v="GENERAL MEDICAL AND SURGICAL HOSPITALS"/>
    <x v="0"/>
    <n v="247704.00815250003"/>
    <n v="330272.01087000006"/>
    <x v="3"/>
    <s v="GENERAL ACUTE CARE"/>
    <x v="302"/>
  </r>
  <r>
    <n v="6707860"/>
    <s v="NEWTON MEMORIAL HOSPITAL"/>
    <s v="175 HIGH STREET"/>
    <s v="NEWTON"/>
    <x v="12"/>
    <n v="7860"/>
    <s v="SUSSEX"/>
    <n v="34037"/>
    <s v="GENERAL MEDICAL AND SURGICAL HOSPITALS"/>
    <x v="2"/>
    <n v="247675.23812250001"/>
    <n v="330233.65083"/>
    <x v="3"/>
    <s v="GENERAL ACUTE CARE"/>
    <x v="303"/>
  </r>
  <r>
    <n v="25618472"/>
    <s v="SCI-WAYMART FORENSIC TREATMENT CENTER"/>
    <s v="PO BOX 256"/>
    <s v="WAYMART"/>
    <x v="7"/>
    <n v="18472"/>
    <s v="WAYNE"/>
    <n v="42127"/>
    <s v="HOSPITALS, PSYCHIATRIC (EXCEPT CONVALESCENT)"/>
    <x v="1"/>
    <n v="247428.72886499998"/>
    <n v="329904.97181999998"/>
    <x v="3"/>
    <s v="NEAR TERM CARE"/>
    <x v="304"/>
  </r>
  <r>
    <n v="13207206"/>
    <s v="TRINITAS HOSPITAL - NEW POINT CAMPUS"/>
    <s v="655 EAST JERSEY STREET"/>
    <s v="ELIZABETH"/>
    <x v="12"/>
    <n v="7206"/>
    <s v="UNION"/>
    <n v="34039"/>
    <s v="GENERAL MEDICAL AND SURGICAL HOSPITALS"/>
    <x v="2"/>
    <n v="247308.608595"/>
    <n v="329744.81146"/>
    <x v="3"/>
    <s v="GENERAL ACUTE CARE"/>
    <x v="305"/>
  </r>
  <r>
    <n v="6607834"/>
    <s v="SAINT CLARES HOSPITAL - DENVILLE"/>
    <s v="25 POCONO ROAD"/>
    <s v="DENVILLE"/>
    <x v="12"/>
    <n v="7834"/>
    <s v="MORRIS"/>
    <n v="34027"/>
    <s v="GENERAL MEDICAL AND SURGICAL HOSPITALS"/>
    <x v="0"/>
    <n v="246943.71277500002"/>
    <n v="329258.28370000003"/>
    <x v="3"/>
    <s v="GENERAL ACUTE CARE"/>
    <x v="306"/>
  </r>
  <r>
    <n v="6107112"/>
    <s v="NEWARK BETH ISRAEL MEDICAL CENTER"/>
    <s v="201 LYONS AVENUE"/>
    <s v="NEWARK"/>
    <x v="12"/>
    <n v="7112"/>
    <s v="ESSEX"/>
    <n v="34013"/>
    <s v="GENERAL MEDICAL AND SURGICAL HOSPITALS"/>
    <x v="2"/>
    <n v="246873.37297500003"/>
    <n v="329164.49730000005"/>
    <x v="3"/>
    <s v="GENERAL ACUTE CARE"/>
    <x v="307"/>
  </r>
  <r>
    <n v="5307052"/>
    <s v="KESSLER INSTITUTE FOR REHABILITATION - WEST ORANGE"/>
    <s v="1199 PLEASANT VALLEY WAY"/>
    <s v="WEST ORANGE"/>
    <x v="12"/>
    <n v="7052"/>
    <s v="ESSEX"/>
    <n v="34013"/>
    <s v="REHABILITATION HOSPITALS (EXCEPT ALCOHOLISM, DRUG ADDICTION)"/>
    <x v="0"/>
    <n v="246579.31151250002"/>
    <n v="328772.41535000002"/>
    <x v="3"/>
    <s v="REHABILITATION"/>
    <x v="308"/>
  </r>
  <r>
    <n v="107907002"/>
    <s v="CAREPOINT HEALTH - BAYONNE MEDICAL CENTER"/>
    <s v="29 EAST 29TH ST"/>
    <s v="BAYONNE"/>
    <x v="12"/>
    <n v="7002"/>
    <s v="HUDSON"/>
    <n v="34017"/>
    <s v="GENERAL MEDICAL AND SURGICAL HOSPITALS"/>
    <x v="0"/>
    <n v="246498.79641750001"/>
    <n v="328665.06189000001"/>
    <x v="3"/>
    <s v="GENERAL ACUTE CARE"/>
    <x v="309"/>
  </r>
  <r>
    <n v="5607005"/>
    <s v="SAINT CLARES HOSPITAL - BOONTON TOWNSHIP CAMPUS"/>
    <s v="130 POWERVILLE ROAD"/>
    <s v="BOONTON TOWNSHIP"/>
    <x v="12"/>
    <n v="7005"/>
    <s v="MORRIS"/>
    <n v="34027"/>
    <s v="PSYCHIATRIC AND SUBSTANCE ABUSE HOSPITALS"/>
    <x v="0"/>
    <n v="246446.12957999995"/>
    <n v="328594.83943999995"/>
    <x v="3"/>
    <s v="NEAR TERM CARE"/>
    <x v="310"/>
  </r>
  <r>
    <n v="7507018"/>
    <s v="EAST ORANGE GENERAL HOSPITAL"/>
    <s v="300 CENTRAL AVENUE"/>
    <s v="EAST ORANGE"/>
    <x v="12"/>
    <n v="7018"/>
    <s v="ESSEX"/>
    <n v="34013"/>
    <s v="GENERAL MEDICAL AND SURGICAL HOSPITALS"/>
    <x v="0"/>
    <n v="246390.56007749998"/>
    <n v="328520.74676999997"/>
    <x v="3"/>
    <s v="GENERAL ACUTE CARE"/>
    <x v="311"/>
  </r>
  <r>
    <n v="2207102"/>
    <s v="MOUNT CARMEL GUILD BEHAVIORAL HEALTHCARE SYSTEM"/>
    <s v="1160 RAYMOND BOULEVARD"/>
    <s v="NEWARK"/>
    <x v="12"/>
    <n v="7102"/>
    <s v="ESSEX"/>
    <n v="34013"/>
    <s v="HOSPITALS, PSYCHIATRIC (EXCEPT CONVALESCENT)"/>
    <x v="0"/>
    <n v="246224.81832000005"/>
    <n v="328299.75776000007"/>
    <x v="3"/>
    <s v="NEAR TERM CARE"/>
    <x v="312"/>
  </r>
  <r>
    <n v="6207102"/>
    <s v="SAINT MICHAELS MEDICAL CENTER"/>
    <s v="111 CENTRAL AVENUE"/>
    <s v="NEWARK"/>
    <x v="12"/>
    <n v="7102"/>
    <s v="ESSEX"/>
    <n v="34013"/>
    <s v="GENERAL MEDICAL AND SURGICAL HOSPITALS"/>
    <x v="2"/>
    <n v="246182.42415000006"/>
    <n v="328243.23220000009"/>
    <x v="3"/>
    <s v="GENERAL ACUTE CARE"/>
    <x v="313"/>
  </r>
  <r>
    <n v="16611235"/>
    <s v="CONEY ISLAND HOSPITAL"/>
    <s v="2601 OCEAN PARKWAY"/>
    <s v="BROOKLYN"/>
    <x v="11"/>
    <n v="11235"/>
    <s v="KINGS"/>
    <n v="36047"/>
    <s v="GENERAL MEDICAL AND SURGICAL HOSPITALS"/>
    <x v="1"/>
    <n v="246180.13296000005"/>
    <n v="328240.17728000006"/>
    <x v="3"/>
    <s v="GENERAL ACUTE CARE"/>
    <x v="314"/>
  </r>
  <r>
    <n v="16911209"/>
    <s v="NYU LUTHERAN MEDICAL CENTER"/>
    <s v="150 55TH ST"/>
    <s v="BROOKLYN"/>
    <x v="11"/>
    <n v="11209"/>
    <s v="KINGS"/>
    <n v="36047"/>
    <s v="GENERAL MEDICAL AND SURGICAL HOSPITALS"/>
    <x v="2"/>
    <n v="245971.62382500002"/>
    <n v="327962.16510000004"/>
    <x v="3"/>
    <s v="GENERAL ACUTE CARE"/>
    <x v="315"/>
  </r>
  <r>
    <n v="13607032"/>
    <s v="HUDSON SURGICAL CENTER"/>
    <s v="206 BERGEN AVENUE"/>
    <s v="KEARNY"/>
    <x v="12"/>
    <n v="7032"/>
    <s v="HUDSON"/>
    <n v="34017"/>
    <s v="SPECIALTY (EXCEPT PSYCHIATRIC AND SUBSTANCE ABUSE) HOSPITALS"/>
    <x v="0"/>
    <n v="245814.71012250008"/>
    <n v="327752.94683000009"/>
    <x v="3"/>
    <s v="SPECIAL"/>
    <x v="316"/>
  </r>
  <r>
    <n v="7007109"/>
    <s v="CLARA MAASS MEDICAL CENTER"/>
    <s v="1 CLARA MAASS DRIVE"/>
    <s v="BELLEVILLE"/>
    <x v="12"/>
    <n v="7109"/>
    <s v="ESSEX"/>
    <n v="34013"/>
    <s v="GENERAL MEDICAL AND SURGICAL HOSPITALS"/>
    <x v="2"/>
    <n v="245736.81325500004"/>
    <n v="327649.08434000006"/>
    <x v="3"/>
    <s v="GENERAL ACUTE CARE"/>
    <x v="317"/>
  </r>
  <r>
    <n v="115411234"/>
    <s v="MOUNT SINAI BETH ISRAEL BROOKLYN"/>
    <s v="3201 KINGS HIGHWAY"/>
    <s v="BROOKLYN"/>
    <x v="11"/>
    <n v="11234"/>
    <s v="KINGS"/>
    <n v="36047"/>
    <s v="GENERAL MEDICAL AND SURGICAL HOSPITALS"/>
    <x v="2"/>
    <n v="245625.51417000001"/>
    <n v="327500.68556000001"/>
    <x v="3"/>
    <s v="GENERAL ACUTE CARE"/>
    <x v="318"/>
  </r>
  <r>
    <n v="17011215"/>
    <s v="NEW YORK METHODIST HOSPITAL"/>
    <s v="506 6TH ST"/>
    <s v="BROOKLYN"/>
    <x v="11"/>
    <n v="11215"/>
    <s v="KINGS"/>
    <n v="36047"/>
    <s v="GENERAL MEDICAL AND SURGICAL HOSPITALS"/>
    <x v="2"/>
    <n v="245388.31052249999"/>
    <n v="327184.41402999999"/>
    <x v="3"/>
    <s v="GENERAL ACUTE CARE"/>
    <x v="319"/>
  </r>
  <r>
    <n v="119511201"/>
    <s v="NYULMC - COBBLE HILL"/>
    <s v="83 AMITY STREET"/>
    <s v="BROOKLYN"/>
    <x v="11"/>
    <n v="11201"/>
    <s v="KINGS"/>
    <n v="36047"/>
    <s v="GENERAL MEDICAL AND SURGICAL HOSPITALS"/>
    <x v="2"/>
    <n v="245301.63574500007"/>
    <n v="327068.84766000009"/>
    <x v="3"/>
    <s v="GENERAL ACUTE CARE"/>
    <x v="320"/>
  </r>
  <r>
    <n v="108007306"/>
    <s v="CAREPOINT HEALTH-CHRIST HOSPITAL"/>
    <s v="176 PALISADE AVE"/>
    <s v="JERSEY CITY"/>
    <x v="12"/>
    <n v="7306"/>
    <s v="HUDSON"/>
    <n v="34017"/>
    <s v="GENERAL MEDICAL AND SURGICAL HOSPITALS"/>
    <x v="0"/>
    <n v="245248.40915250001"/>
    <n v="326997.87887000002"/>
    <x v="3"/>
    <s v="GENERAL ACUTE CARE"/>
    <x v="321"/>
  </r>
  <r>
    <n v="16411203"/>
    <s v="KINGS COUNTY HOSPITAL CENTER"/>
    <s v="451 CLARKSON AVE"/>
    <s v="BROOKLYN"/>
    <x v="11"/>
    <n v="11203"/>
    <s v="KINGS"/>
    <n v="36047"/>
    <s v="GENERAL MEDICAL AND SURGICAL HOSPITALS"/>
    <x v="1"/>
    <n v="245224.61172000002"/>
    <n v="326966.14896000002"/>
    <x v="3"/>
    <s v="GENERAL ACUTE CARE"/>
    <x v="322"/>
  </r>
  <r>
    <n v="16211201"/>
    <s v="BROOKLYN HOSPITAL CENTER"/>
    <s v="121 DEKALB AVE"/>
    <s v="BROOKLYN"/>
    <x v="11"/>
    <n v="11201"/>
    <s v="KINGS"/>
    <n v="36047"/>
    <s v="GENERAL MEDICAL AND SURGICAL HOSPITALS"/>
    <x v="2"/>
    <n v="245127.94454250007"/>
    <n v="326837.25939000008"/>
    <x v="3"/>
    <s v="GENERAL ACUTE CARE"/>
    <x v="323"/>
  </r>
  <r>
    <n v="16111212"/>
    <s v="BROOKDALE HOSPITAL MEDICAL CENTER"/>
    <s v="1 BROOKDALE PLAZA"/>
    <s v="BROOKLYN"/>
    <x v="11"/>
    <n v="11212"/>
    <s v="KINGS"/>
    <n v="36047"/>
    <s v="GENERAL MEDICAL AND SURGICAL HOSPITALS"/>
    <x v="2"/>
    <n v="244971.15114750003"/>
    <n v="326628.20153000002"/>
    <x v="3"/>
    <s v="GENERAL ACUTE CARE"/>
    <x v="324"/>
  </r>
  <r>
    <n v="12807094"/>
    <s v="HUDSON REGIONAL HOSPITAL"/>
    <s v="55 MEADOWLANDS PARKWAY"/>
    <s v="SECAUCUS"/>
    <x v="12"/>
    <n v="7094"/>
    <s v="HUDSON"/>
    <n v="34017"/>
    <s v="GENERAL MEDICAL AND SURGICAL HOSPITALS"/>
    <x v="0"/>
    <n v="244808.24769750002"/>
    <n v="326410.99693000002"/>
    <x v="3"/>
    <s v="GENERAL ACUTE CARE"/>
    <x v="325"/>
  </r>
  <r>
    <n v="109707094"/>
    <s v="HUDSON COUNTY MEADOWVIEW PSYCHIATRIC HOSPITAL"/>
    <s v="595 COUNTY AVENUE"/>
    <s v="SECAUCUS"/>
    <x v="12"/>
    <n v="7094"/>
    <s v="HUDSON"/>
    <n v="34017"/>
    <s v="PSYCHIATRIC AND SUBSTANCE ABUSE HOSPITALS"/>
    <x v="1"/>
    <n v="244750.35655499995"/>
    <n v="326333.80873999995"/>
    <x v="3"/>
    <s v="NEAR TERM CARE"/>
    <x v="326"/>
  </r>
  <r>
    <n v="17910003"/>
    <s v="NYU HOSPITAL FOR JOINT DISEASES"/>
    <s v="301 E 17TH ST"/>
    <s v="NEW YORK"/>
    <x v="11"/>
    <n v="10003"/>
    <s v="NEW YORK"/>
    <n v="36061"/>
    <s v="GENERAL MEDICAL AND SURGICAL HOSPITALS"/>
    <x v="2"/>
    <n v="244687.56912"/>
    <n v="326250.09216"/>
    <x v="3"/>
    <s v="GENERAL ACUTE CARE"/>
    <x v="327"/>
  </r>
  <r>
    <n v="6507461"/>
    <s v="SAINT CLARES HOSPITAL - SUSSEX CAMPUS"/>
    <s v="20 WALNUT STREET"/>
    <s v="SUSSEX"/>
    <x v="12"/>
    <n v="7461"/>
    <s v="SUSSEX"/>
    <n v="34037"/>
    <s v="GENERAL MEDICAL AND SURGICAL HOSPITALS"/>
    <x v="2"/>
    <n v="244642.31923499994"/>
    <n v="326189.75897999993"/>
    <x v="3"/>
    <s v="GENERAL ACUTE CARE"/>
    <x v="328"/>
  </r>
  <r>
    <n v="13614513"/>
    <s v="NEWARK-WAYNE COMMUNITY HOSPITAL"/>
    <s v="1200 DRIVING PARK AVE BOX 111"/>
    <s v="NEWARK"/>
    <x v="11"/>
    <n v="14513"/>
    <s v="WAYNE"/>
    <n v="36117"/>
    <s v="GENERAL MEDICAL AND SURGICAL HOSPITALS"/>
    <x v="2"/>
    <n v="244630.02197999996"/>
    <n v="326173.36263999995"/>
    <x v="3"/>
    <s v="GENERAL ACUTE CARE"/>
    <x v="329"/>
  </r>
  <r>
    <n v="18810019"/>
    <s v="THE ADDICTION INSTITUTE OF NEW YORK"/>
    <s v="1000 10TH AVE"/>
    <s v="NEW YORK"/>
    <x v="11"/>
    <n v="10019"/>
    <s v="NEW YORK"/>
    <n v="36061"/>
    <s v="HOSPITALS, PSYCHIATRIC (EXCEPT CONVALESCENT)"/>
    <x v="2"/>
    <n v="244333.84244249997"/>
    <n v="325778.45658999996"/>
    <x v="3"/>
    <s v="NEAR TERM CARE"/>
    <x v="330"/>
  </r>
  <r>
    <n v="6007470"/>
    <s v="SAINT JOSEPHS WAYNE HOSPITAL"/>
    <s v="224 HAMBURG TURNPIKE"/>
    <s v="WAYNE"/>
    <x v="12"/>
    <n v="7470"/>
    <s v="PASSAIC"/>
    <n v="34031"/>
    <s v="GENERAL MEDICAL AND SURGICAL HOSPITALS"/>
    <x v="2"/>
    <n v="244174.75955999995"/>
    <n v="325566.34607999993"/>
    <x v="3"/>
    <s v="GENERAL ACUTE CARE"/>
    <x v="331"/>
  </r>
  <r>
    <n v="117510021"/>
    <s v="MEMORIAL HOSPITAL FOR CANCER AND ALLIED DISEASES"/>
    <s v="1275 YORK AVENUE"/>
    <s v="NEW YORK"/>
    <x v="11"/>
    <n v="10021"/>
    <s v="NEW YORK"/>
    <n v="36061"/>
    <s v="SPECIALTY (EXCEPT PSYCHIATRIC AND SUBSTANCE ABUSE) HOSPITALS"/>
    <x v="2"/>
    <n v="244138.23336749998"/>
    <n v="325517.64448999998"/>
    <x v="3"/>
    <s v="SPECIAL"/>
    <x v="332"/>
  </r>
  <r>
    <n v="118910021"/>
    <s v="NEW YORK PRESBYTERIAN HOSPITAL - NEW YORK WEILL CORNELL CENTER"/>
    <s v="525 EAST 68TH STREET"/>
    <s v="NEW YORK"/>
    <x v="11"/>
    <n v="10021"/>
    <s v="NEW YORK"/>
    <n v="36061"/>
    <s v="GENERAL MEDICAL AND SURGICAL HOSPITALS"/>
    <x v="2"/>
    <n v="244116.29929500003"/>
    <n v="325488.39906000003"/>
    <x v="3"/>
    <s v="GENERAL ACUTE CARE"/>
    <x v="333"/>
  </r>
  <r>
    <n v="107663"/>
    <s v="KESSLER INSTITUTE FOR REHABILITATION INCORPORATED - NORTH FACILITY"/>
    <s v="300 MARKET STREET"/>
    <s v="SADDLE BROOK"/>
    <x v="12"/>
    <n v="7663"/>
    <s v="BERGEN"/>
    <n v="34003"/>
    <s v="REHABILITATION HOSPITALS (EXCEPT ALCOHOLISM, DRUG ADDICTION)"/>
    <x v="0"/>
    <n v="243821.23329750003"/>
    <n v="325094.97773000004"/>
    <x v="3"/>
    <s v="REHABILITATION"/>
    <x v="334"/>
  </r>
  <r>
    <n v="19611373"/>
    <s v="ELMHURST HOSPITAL CENTER"/>
    <s v="79-01 BROADWAY"/>
    <s v="ELMHURST"/>
    <x v="11"/>
    <n v="11373"/>
    <s v="QUEENS"/>
    <n v="36081"/>
    <s v="GENERAL MEDICAL AND SURGICAL HOSPITALS"/>
    <x v="1"/>
    <n v="243763.83460499998"/>
    <n v="325018.44613999996"/>
    <x v="3"/>
    <s v="GENERAL ACUTE CARE"/>
    <x v="335"/>
  </r>
  <r>
    <n v="118710025"/>
    <s v="MOUNT SINAI ST. LUKE'S"/>
    <s v="1111 AMSTERDAM AVENUE"/>
    <s v="NEW YORK"/>
    <x v="11"/>
    <n v="10025"/>
    <s v="NEW YORK"/>
    <n v="36061"/>
    <s v="GENERAL MEDICAL AND SURGICAL HOSPITALS"/>
    <x v="2"/>
    <n v="243731.7263175"/>
    <n v="324975.63509"/>
    <x v="3"/>
    <s v="GENERAL ACUTE CARE"/>
    <x v="336"/>
  </r>
  <r>
    <n v="19711414"/>
    <s v="JAMAICA HOSPITAL MEDICAL CENTER"/>
    <s v="8900 VAN WYCK EXPRESSWAY"/>
    <s v="JAMAICA"/>
    <x v="11"/>
    <n v="11414"/>
    <s v="QUEENS"/>
    <n v="36081"/>
    <s v="GENERAL MEDICAL AND SURGICAL HOSPITALS"/>
    <x v="2"/>
    <n v="243672.38798250002"/>
    <n v="324896.51731000002"/>
    <x v="3"/>
    <s v="GENERAL ACUTE CARE"/>
    <x v="337"/>
  </r>
  <r>
    <n v="116810035"/>
    <s v="HENRY J. CARTER SPECIALTY HOSPITAL"/>
    <s v="1752 PARK AVENUE"/>
    <s v="NEW YORK"/>
    <x v="11"/>
    <n v="10035"/>
    <s v="NEW YORK"/>
    <n v="36061"/>
    <s v="SPECIALTY (EXCEPT PSYCHIATRIC AND SUBSTANCE ABUSE) HOSPITALS"/>
    <x v="0"/>
    <n v="243583.08729749999"/>
    <n v="324777.44972999999"/>
    <x v="3"/>
    <s v="LONG TERM CARE"/>
    <x v="338"/>
  </r>
  <r>
    <n v="116710037"/>
    <s v="HARLEM HOSPITAL CENTER"/>
    <s v="506 LENOX AVENUE"/>
    <s v="NEW YORK"/>
    <x v="11"/>
    <n v="10037"/>
    <s v="NEW YORK"/>
    <n v="36061"/>
    <s v="GENERAL MEDICAL AND SURGICAL HOSPITALS"/>
    <x v="1"/>
    <n v="243447.25810500002"/>
    <n v="324596.34414"/>
    <x v="3"/>
    <s v="GENERAL ACUTE CARE"/>
    <x v="339"/>
  </r>
  <r>
    <n v="12607666"/>
    <s v="HOLY NAME HOSPITAL"/>
    <s v="718 TEANECK ROAD"/>
    <s v="TEANECK"/>
    <x v="12"/>
    <n v="7666"/>
    <s v="BERGEN"/>
    <n v="34003"/>
    <s v="GENERAL MEDICAL AND SURGICAL HOSPITALS"/>
    <x v="2"/>
    <n v="243277.63856999998"/>
    <n v="324370.18475999997"/>
    <x v="3"/>
    <s v="GENERAL ACUTE CARE"/>
    <x v="340"/>
  </r>
  <r>
    <n v="20311355"/>
    <s v="NEW YORK PRESBYTERIAN QUEENS"/>
    <s v="56 45 MAIN ST"/>
    <s v="FLUSHING"/>
    <x v="11"/>
    <n v="11355"/>
    <s v="QUEENS"/>
    <n v="36081"/>
    <s v="GENERAL MEDICAL AND SURGICAL HOSPITALS"/>
    <x v="2"/>
    <n v="243235.92606750003"/>
    <n v="324314.56809000002"/>
    <x v="3"/>
    <s v="GENERAL ACUTE CARE"/>
    <x v="341"/>
  </r>
  <r>
    <n v="18610032"/>
    <s v="NEW YORK PRESBYTERIAN MORGAN STANLEY CHILDREN'S HOSPITAL"/>
    <s v="3959 BROADWAY"/>
    <s v="NEW YORK"/>
    <x v="11"/>
    <n v="10032"/>
    <s v="NEW YORK"/>
    <n v="36061"/>
    <s v="CHILDREN'S HOSPITALS, GENERAL"/>
    <x v="2"/>
    <n v="243177.78688499998"/>
    <n v="324237.04917999997"/>
    <x v="3"/>
    <s v="CHILDREN"/>
    <x v="342"/>
  </r>
  <r>
    <n v="118810032"/>
    <s v="NEW YORK PRESBYTERIAN HOSPITAL - COLUMBIA PRESBYTERIAN CENTER"/>
    <s v="622 WEST 168TH STREET"/>
    <s v="NEW YORK"/>
    <x v="11"/>
    <n v="10032"/>
    <s v="NEW YORK"/>
    <n v="36061"/>
    <s v="GENERAL MEDICAL AND SURGICAL HOSPITALS"/>
    <x v="2"/>
    <n v="243158.57840999999"/>
    <n v="324211.43787999998"/>
    <x v="3"/>
    <s v="GENERAL ACUTE CARE"/>
    <x v="343"/>
  </r>
  <r>
    <n v="12207652"/>
    <s v="BERGEN REGIONAL MEDICAL CENTER"/>
    <s v="230 EAST RIDGEWOOD AVENUE"/>
    <s v="PARAMUS"/>
    <x v="12"/>
    <n v="7652"/>
    <s v="BERGEN"/>
    <n v="34003"/>
    <s v="GENERAL MEDICAL AND SURGICAL HOSPITALS"/>
    <x v="1"/>
    <n v="242902.66908750008"/>
    <n v="323870.22545000009"/>
    <x v="3"/>
    <s v="GENERAL ACUTE CARE"/>
    <x v="344"/>
  </r>
  <r>
    <n v="7011510"/>
    <s v="SOUTH NASSAU COMMUNITIES HOSPITAL"/>
    <s v="1 HEALTHY WAY"/>
    <s v="OCEANSIDE"/>
    <x v="11"/>
    <n v="11510"/>
    <s v="NASSAU"/>
    <n v="36059"/>
    <s v="GENERAL MEDICAL AND SURGICAL HOSPITALS"/>
    <x v="2"/>
    <n v="242666.10844499999"/>
    <n v="323554.81125999999"/>
    <x v="3"/>
    <s v="GENERAL ACUTE CARE"/>
    <x v="345"/>
  </r>
  <r>
    <n v="116910457"/>
    <s v="SAINT BARNABAS HOSPITAL HEALTH SYSTEM"/>
    <s v="4422 THIRD AVENUE"/>
    <s v="BRONX"/>
    <x v="11"/>
    <n v="10457"/>
    <s v="BRONX"/>
    <n v="36005"/>
    <s v="GENERAL MEDICAL AND SURGICAL HOSPITALS"/>
    <x v="2"/>
    <n v="242618.35066500001"/>
    <n v="323491.13422000001"/>
    <x v="3"/>
    <s v="GENERAL ACUTE CARE"/>
    <x v="346"/>
  </r>
  <r>
    <n v="10610468"/>
    <s v="JAMES J. PETERS VA MEDICAL CENTER"/>
    <s v="130 W KINGSBRIDGE RD"/>
    <s v="BRONX"/>
    <x v="11"/>
    <n v="10468"/>
    <s v="BRONX"/>
    <n v="36005"/>
    <s v="GENERAL MEDICAL AND SURGICAL HOSPITALS"/>
    <x v="1"/>
    <n v="242581.91653499997"/>
    <n v="323442.55537999998"/>
    <x v="3"/>
    <s v="MILITARY"/>
    <x v="347"/>
  </r>
  <r>
    <n v="16310461"/>
    <s v="MONTEFIORE WESTCHESTER SQUARE MEDICAL CENTER"/>
    <s v="2475 RAYMOND AVENUE"/>
    <s v="BRONX"/>
    <x v="11"/>
    <n v="10461"/>
    <s v="BRONX"/>
    <n v="36005"/>
    <s v="GENERAL MEDICAL AND SURGICAL HOSPITALS"/>
    <x v="2"/>
    <n v="242392.48162500001"/>
    <n v="323189.9755"/>
    <x v="3"/>
    <s v="GENERAL ACUTE CARE"/>
    <x v="348"/>
  </r>
  <r>
    <n v="15610467"/>
    <s v="NORTH CENTRAL BRONX HOSPITAL"/>
    <s v="3424 KOSSUTH AVE"/>
    <s v="BRONX"/>
    <x v="11"/>
    <n v="10467"/>
    <s v="BRONX"/>
    <n v="36005"/>
    <s v="GENERAL MEDICAL AND SURGICAL HOSPITALS"/>
    <x v="1"/>
    <n v="242226.75424499996"/>
    <n v="322969.00565999997"/>
    <x v="3"/>
    <s v="GENERAL ACUTE CARE"/>
    <x v="349"/>
  </r>
  <r>
    <n v="15310466"/>
    <s v="MONTEFIORE MEDICAL CENTER - MOSES DIVISION"/>
    <s v="111 E 210TH ST"/>
    <s v="BRONX"/>
    <x v="11"/>
    <n v="10466"/>
    <s v="BRONX"/>
    <n v="36005"/>
    <s v="GENERAL MEDICAL AND SURGICAL HOSPITALS"/>
    <x v="2"/>
    <n v="242219.64357000004"/>
    <n v="322959.52476000006"/>
    <x v="3"/>
    <s v="GENERAL ACUTE CARE"/>
    <x v="350"/>
  </r>
  <r>
    <n v="15210036"/>
    <s v="JACOBI MEDICAL CENTER"/>
    <s v="1400 PELHAM PARKWAY SOUTH"/>
    <s v="BRONX"/>
    <x v="11"/>
    <n v="10036"/>
    <s v="BRONX"/>
    <n v="36005"/>
    <s v="GENERAL MEDICAL AND SURGICAL HOSPITALS"/>
    <x v="1"/>
    <n v="242212.40205000003"/>
    <n v="322949.86940000003"/>
    <x v="3"/>
    <s v="GENERAL ACUTE CARE"/>
    <x v="351"/>
  </r>
  <r>
    <n v="109507675"/>
    <s v="HACKENSACK-UMC AT PASCACK VALLEY"/>
    <s v="250 OLD HOOK ROAD"/>
    <s v="WESTWOOD"/>
    <x v="12"/>
    <n v="7675"/>
    <s v="BERGEN"/>
    <n v="34003"/>
    <s v="GENERAL MEDICAL AND SURGICAL HOSPITALS"/>
    <x v="0"/>
    <n v="242187.572805"/>
    <n v="322916.76374000002"/>
    <x v="3"/>
    <s v="GENERAL ACUTE CARE"/>
    <x v="352"/>
  </r>
  <r>
    <n v="118510466"/>
    <s v="MONTEFIORE MEDICAL CENTER-WAKEFIELD HOSPITAL"/>
    <s v="600 EAST 233RD STREET"/>
    <s v="BRONX"/>
    <x v="11"/>
    <n v="10466"/>
    <s v="BRONX"/>
    <n v="36005"/>
    <s v="GENERAL MEDICAL AND SURGICAL HOSPITALS"/>
    <x v="2"/>
    <n v="241913.66625000001"/>
    <n v="322551.55499999999"/>
    <x v="3"/>
    <s v="GENERAL ACUTE CARE"/>
    <x v="353"/>
  </r>
  <r>
    <n v="6411030"/>
    <s v="NORTH SHORE UNIVERSITY HOSPITAL"/>
    <s v="300 COMMUNITY DR"/>
    <s v="MANHASSET"/>
    <x v="11"/>
    <n v="11030"/>
    <s v="NASSAU"/>
    <n v="36059"/>
    <s v="GENERAL MEDICAL AND SURGICAL HOSPITALS"/>
    <x v="3"/>
    <n v="241862.07510000002"/>
    <n v="322482.76680000004"/>
    <x v="3"/>
    <s v="GENERAL ACUTE CARE"/>
    <x v="354"/>
  </r>
  <r>
    <n v="120511501"/>
    <s v="NYU WINTHROP-UNIVERSITY HOSPITAL"/>
    <s v="259 FIRST STREET"/>
    <s v="MINEOLA"/>
    <x v="11"/>
    <n v="11501"/>
    <s v="NASSAU"/>
    <n v="36059"/>
    <s v="GENERAL MEDICAL AND SURGICAL HOSPITALS"/>
    <x v="3"/>
    <n v="241779.95151749998"/>
    <n v="322373.26869"/>
    <x v="3"/>
    <s v="GENERAL ACUTE CARE"/>
    <x v="355"/>
  </r>
  <r>
    <n v="121310703"/>
    <s v="SJRH - PARK CARE PAVILION"/>
    <s v="2 PARK AVENUE"/>
    <s v="YONKERS"/>
    <x v="11"/>
    <n v="10703"/>
    <s v="WESTCHESTER"/>
    <n v="36119"/>
    <s v="HOSPITALS, SUBSTANCE ABUSE"/>
    <x v="2"/>
    <n v="241652.13924750002"/>
    <n v="322202.85233000002"/>
    <x v="3"/>
    <s v="NEAR TERM CARE"/>
    <x v="356"/>
  </r>
  <r>
    <n v="6511554"/>
    <s v="NASSAU UNIVERSITY MEDICAL CENTER"/>
    <s v="2201 HEMPSTEAD TPKE"/>
    <s v="EAST MEADOW"/>
    <x v="11"/>
    <n v="11554"/>
    <s v="NASSAU"/>
    <n v="36059"/>
    <s v="GENERAL MEDICAL AND SURGICAL HOSPITALS"/>
    <x v="3"/>
    <n v="241193.75876999996"/>
    <n v="321591.67835999996"/>
    <x v="3"/>
    <s v="GENERAL ACUTE CARE"/>
    <x v="357"/>
  </r>
  <r>
    <n v="115310802"/>
    <s v="MONTEFIORE NEW ROCHELLE HOSPITAL"/>
    <s v="16 GUION PLACE"/>
    <s v="NEW ROCHELLE"/>
    <x v="11"/>
    <n v="10802"/>
    <s v="WESTCHESTER"/>
    <n v="36119"/>
    <s v="GENERAL MEDICAL AND SURGICAL HOSPITALS"/>
    <x v="2"/>
    <n v="241089.53156250005"/>
    <n v="321452.70875000005"/>
    <x v="3"/>
    <s v="GENERAL ACUTE CARE"/>
    <x v="358"/>
  </r>
  <r>
    <n v="14110522"/>
    <s v="ST. JOHN'S RIVERSIDE HOSPITAL - DOBBS FERRY"/>
    <s v="128 ASHFORD AVE"/>
    <s v="DOBBS FERRY"/>
    <x v="11"/>
    <n v="10522"/>
    <s v="WESTCHESTER"/>
    <n v="36119"/>
    <s v="GENERAL MEDICAL AND SURGICAL HOSPITALS"/>
    <x v="2"/>
    <n v="240585.49014750007"/>
    <n v="320780.65353000007"/>
    <x v="3"/>
    <s v="GENERAL ACUTE CARE"/>
    <x v="359"/>
  </r>
  <r>
    <n v="10110960"/>
    <s v="MONTEFLORE NYACK HOSPITAL"/>
    <s v="160 N MIDLAND AVE"/>
    <s v="NYACK"/>
    <x v="11"/>
    <n v="10960"/>
    <s v="ROCKLAND"/>
    <n v="36087"/>
    <s v="GENERAL MEDICAL AND SURGICAL HOSPITALS"/>
    <x v="2"/>
    <n v="240214.76150249992"/>
    <n v="320286.34866999992"/>
    <x v="3"/>
    <s v="GENERAL ACUTE CARE"/>
    <x v="360"/>
  </r>
  <r>
    <n v="114511542"/>
    <s v="GLEN COVE HOSPITAL"/>
    <s v="101 ST ANDREWS LANE"/>
    <s v="GLEN COVE"/>
    <x v="11"/>
    <n v="11542"/>
    <s v="NASSAU"/>
    <n v="36059"/>
    <s v="GENERAL MEDICAL AND SURGICAL HOSPITALS"/>
    <x v="2"/>
    <n v="240170.51284500002"/>
    <n v="320227.35046000005"/>
    <x v="3"/>
    <s v="GENERAL ACUTE CARE"/>
    <x v="361"/>
  </r>
  <r>
    <n v="120812742"/>
    <s v="CATSKILL REGIONAL MEDICAL CENTER"/>
    <s v="68 HARRIS-BUSHVILLE RD"/>
    <s v="HARRIS"/>
    <x v="11"/>
    <n v="12742"/>
    <s v="SULLIVAN"/>
    <n v="36105"/>
    <s v="GENERAL MEDICAL AND SURGICAL HOSPITALS"/>
    <x v="2"/>
    <n v="240168.43935"/>
    <n v="320224.5858"/>
    <x v="3"/>
    <s v="GENERAL ACUTE CARE"/>
    <x v="362"/>
  </r>
  <r>
    <n v="9310924"/>
    <s v="ORANGE REGIONAL MEDICAL CENTER"/>
    <s v="707 EAST MAIN STREET"/>
    <s v="MIDDLETOWN"/>
    <x v="11"/>
    <n v="10924"/>
    <s v="ORANGE"/>
    <n v="36071"/>
    <s v="GENERAL MEDICAL AND SURGICAL HOSPITALS"/>
    <x v="2"/>
    <n v="240067.39618499996"/>
    <n v="320089.86157999997"/>
    <x v="3"/>
    <s v="GENERAL ACUTE CARE"/>
    <x v="363"/>
  </r>
  <r>
    <n v="14510591"/>
    <s v="PHELPS MEMORIAL HOSPITAL CENTER"/>
    <s v="701 NORTH BROADWAY"/>
    <s v="SLEEPY HOLLOW"/>
    <x v="11"/>
    <n v="10591"/>
    <s v="WESTCHESTER"/>
    <n v="36119"/>
    <s v="GENERAL MEDICAL AND SURGICAL HOSPITALS"/>
    <x v="2"/>
    <n v="239547.58639500008"/>
    <n v="319396.7818600001"/>
    <x v="3"/>
    <s v="GENERAL ACUTE CARE"/>
    <x v="364"/>
  </r>
  <r>
    <n v="115710605"/>
    <s v="NEW YORK PRESBYTERIAN HOSPITAL - WESTCHESTER DIVISION"/>
    <s v="21 BLOOMINGDALE ROAD"/>
    <s v="WHITE PLAINS"/>
    <x v="11"/>
    <n v="10605"/>
    <s v="WESTCHESTER"/>
    <n v="36119"/>
    <s v="PSYCHIATRIC AND SUBSTANCE ABUSE HOSPITALS"/>
    <x v="2"/>
    <n v="239537.79039750004"/>
    <n v="319383.72053000005"/>
    <x v="3"/>
    <s v="NEAR TERM CARE"/>
    <x v="365"/>
  </r>
  <r>
    <n v="14810595"/>
    <s v="BLYTHEDALE CHILDREN'S HOSPITAL"/>
    <s v="95 BRADHURST AVE"/>
    <s v="VALHALLA"/>
    <x v="11"/>
    <n v="10595"/>
    <s v="WESTCHESTER"/>
    <n v="36119"/>
    <s v="CHILDREN'S HOSPITALS, GENERAL"/>
    <x v="2"/>
    <n v="239399.05459499999"/>
    <n v="319198.73946000001"/>
    <x v="3"/>
    <s v="CHILDREN"/>
    <x v="366"/>
  </r>
  <r>
    <n v="12810901"/>
    <s v="GOOD SAMARITAN HOSPITAL - WEST ISLIP"/>
    <s v="1000 MONTAUK HIGHWAY"/>
    <s v="WEST ISLIP"/>
    <x v="11"/>
    <n v="10901"/>
    <s v="SUFFOLK"/>
    <n v="36103"/>
    <s v="GENERAL MEDICAL AND SURGICAL HOSPITALS"/>
    <x v="2"/>
    <n v="239385.09878250002"/>
    <n v="319180.13171000005"/>
    <x v="3"/>
    <s v="GENERAL ACUTE CARE"/>
    <x v="367"/>
  </r>
  <r>
    <n v="15110532"/>
    <s v="WESTCHESTER MEDICAL CENTER"/>
    <s v="100 WOODS RD"/>
    <s v="VALHALLA"/>
    <x v="11"/>
    <n v="10532"/>
    <s v="WESTCHESTER"/>
    <n v="36119"/>
    <s v="GENERAL MEDICAL AND SURGICAL HOSPITALS"/>
    <x v="1"/>
    <n v="239316.12363000005"/>
    <n v="319088.16484000004"/>
    <x v="3"/>
    <s v="GENERAL ACUTE CARE"/>
    <x v="368"/>
  </r>
  <r>
    <n v="12311706"/>
    <s v="SOUTHSIDE HOSPITAL"/>
    <s v="301 E MAIN ST"/>
    <s v="BAY SHORE"/>
    <x v="11"/>
    <n v="11706"/>
    <s v="SUFFOLK"/>
    <n v="36103"/>
    <s v="GENERAL MEDICAL AND SURGICAL HOSPITALS"/>
    <x v="2"/>
    <n v="238587.29947500001"/>
    <n v="318116.39929999999"/>
    <x v="3"/>
    <s v="GENERAL ACUTE CARE"/>
    <x v="369"/>
  </r>
  <r>
    <n v="12211743"/>
    <s v="HUNTINGTON HOSPITAL"/>
    <s v="270 PARK AVE"/>
    <s v="HUNTINGTON"/>
    <x v="11"/>
    <n v="11743"/>
    <s v="SUFFOLK"/>
    <n v="36103"/>
    <s v="GENERAL MEDICAL AND SURGICAL HOSPITALS"/>
    <x v="2"/>
    <n v="238357.11999749998"/>
    <n v="317809.49332999997"/>
    <x v="3"/>
    <s v="GENERAL ACUTE CARE"/>
    <x v="370"/>
  </r>
  <r>
    <n v="1913856"/>
    <s v="DELAWARE VALLEY HOSPITAL"/>
    <s v="1 TITUS PL"/>
    <s v="WALTON"/>
    <x v="11"/>
    <n v="13856"/>
    <s v="DELAWARE"/>
    <n v="36025"/>
    <s v="GENERAL MEDICAL AND SURGICAL HOSPITALS"/>
    <x v="2"/>
    <n v="238325.37962249995"/>
    <n v="317767.17282999994"/>
    <x v="3"/>
    <s v="CRITICAL ACCESS"/>
    <x v="371"/>
  </r>
  <r>
    <n v="13212428"/>
    <s v="ELLENVILLE REGIONAL HOSPITAL"/>
    <s v="10 HEALTHY WAY"/>
    <s v="ELLENVILLE"/>
    <x v="11"/>
    <n v="12428"/>
    <s v="ULSTER"/>
    <n v="36111"/>
    <s v="GENERAL MEDICAL AND SURGICAL HOSPITALS"/>
    <x v="2"/>
    <n v="236911.78904250005"/>
    <n v="315882.38539000007"/>
    <x v="3"/>
    <s v="CRITICAL ACCESS"/>
    <x v="372"/>
  </r>
  <r>
    <n v="8313210"/>
    <s v="UNIVERSITY HOSPITAL SUNY HEALTH SCIENCE CENTER"/>
    <s v="750 E ADAMS ST"/>
    <s v="SYRACUSE"/>
    <x v="11"/>
    <n v="13210"/>
    <s v="ONONDAGA"/>
    <n v="36067"/>
    <s v="GENERAL MEDICAL AND SURGICAL HOSPITALS"/>
    <x v="3"/>
    <n v="236812.19508749995"/>
    <n v="315749.59344999993"/>
    <x v="3"/>
    <s v="GENERAL ACUTE CARE"/>
    <x v="373"/>
  </r>
  <r>
    <n v="171613210"/>
    <s v="HUTCHINGS PSYCHIATRIC CENTER"/>
    <s v="620 MADISON STREET"/>
    <s v="SYRACUSE"/>
    <x v="11"/>
    <n v="13210"/>
    <s v="ONONDAGA"/>
    <n v="36067"/>
    <s v="PSYCHIATRIC AND SUBSTANCE ABUSE HOSPITALS"/>
    <x v="1"/>
    <n v="236780.4981"/>
    <n v="315707.3308"/>
    <x v="3"/>
    <s v="NEAR TERM CARE"/>
    <x v="374"/>
  </r>
  <r>
    <n v="8712550"/>
    <s v="ST. LUKE'S CORNWALL HOSPITAL - NEWBURGH CAMPUS"/>
    <s v="70 DUBOIS ST"/>
    <s v="NEWBURGH"/>
    <x v="11"/>
    <n v="12550"/>
    <s v="ORANGE"/>
    <n v="36071"/>
    <s v="GENERAL MEDICAL AND SURGICAL HOSPITALS"/>
    <x v="2"/>
    <n v="236428.5782475"/>
    <n v="315238.10433"/>
    <x v="3"/>
    <s v="GENERAL ACUTE CARE"/>
    <x v="375"/>
  </r>
  <r>
    <n v="2706856"/>
    <s v="NORWALK HOSPITAL"/>
    <s v="34 MAPLE ST"/>
    <s v="NORWALK"/>
    <x v="13"/>
    <n v="6856"/>
    <s v="FAIRFIELD"/>
    <n v="9001"/>
    <s v="GENERAL MEDICAL AND SURGICAL HOSPITALS"/>
    <x v="2"/>
    <n v="235841.47271999996"/>
    <n v="314455.29695999995"/>
    <x v="3"/>
    <s v="GENERAL ACUTE CARE"/>
    <x v="376"/>
  </r>
  <r>
    <n v="25710536"/>
    <s v="FOUR WINDS HOSPITAL WESTCHESTER"/>
    <s v="800 CROSS RIVER ROAD"/>
    <s v="KATONAH"/>
    <x v="11"/>
    <n v="10536"/>
    <s v="WESTCHESTER"/>
    <n v="36119"/>
    <s v="PSYCHIATRIC AND SUBSTANCE ABUSE HOSPITALS"/>
    <x v="0"/>
    <n v="235778.00268000001"/>
    <n v="314370.67024000001"/>
    <x v="3"/>
    <s v="NEAR TERM CARE"/>
    <x v="377"/>
  </r>
  <r>
    <n v="3611790"/>
    <s v="UNIVERSITY HOSPITAL- STONEY BROOK"/>
    <s v="101 NICOLLS RD"/>
    <s v="STONY BROOK"/>
    <x v="11"/>
    <n v="11790"/>
    <s v="SUFFOLK"/>
    <n v="36103"/>
    <s v="GENERAL MEDICAL AND SURGICAL HOSPITALS"/>
    <x v="3"/>
    <n v="235518.22424249994"/>
    <n v="314024.29898999992"/>
    <x v="3"/>
    <s v="GENERAL ACUTE CARE"/>
    <x v="378"/>
  </r>
  <r>
    <n v="2912601"/>
    <s v="VASSAR BROTHERS MEDICAL CENTER"/>
    <s v="45 READE PL"/>
    <s v="POUGHKEEPSIE"/>
    <x v="11"/>
    <n v="12601"/>
    <s v="DUTCHESS"/>
    <n v="36027"/>
    <s v="GENERAL MEDICAL AND SURGICAL HOSPITALS"/>
    <x v="2"/>
    <n v="233644.74903749998"/>
    <n v="311526.33204999997"/>
    <x v="3"/>
    <s v="GENERAL ACUTE CARE"/>
    <x v="379"/>
  </r>
  <r>
    <n v="118012601"/>
    <s v="MID-HUDSON VALLEY DIVISION OF WESTCHESTER MEDICAL CENTER"/>
    <s v="241 NORTH ROAD"/>
    <s v="POUGHKEEPSIE"/>
    <x v="11"/>
    <n v="12601"/>
    <s v="DUTCHESS"/>
    <n v="36027"/>
    <s v="GENERAL MEDICAL AND SURGICAL HOSPITALS"/>
    <x v="1"/>
    <n v="233309.15214749996"/>
    <n v="311078.86952999997"/>
    <x v="3"/>
    <s v="GENERAL ACUTE CARE"/>
    <x v="380"/>
  </r>
  <r>
    <n v="1606460"/>
    <s v="MILFORD HOSPITAL"/>
    <s v="300 SEASIDE AVENUE"/>
    <s v="MILFORD"/>
    <x v="13"/>
    <n v="6460"/>
    <s v="NEW HAVEN"/>
    <n v="9009"/>
    <s v="GENERAL MEDICAL AND SURGICAL HOSPITALS"/>
    <x v="2"/>
    <n v="231616.75908750002"/>
    <n v="308822.34545000002"/>
    <x v="3"/>
    <s v="GENERAL ACUTE CARE"/>
    <x v="381"/>
  </r>
  <r>
    <n v="13112401"/>
    <s v="HEALTHALLIANCE HOSPITAL - BROADWAY CAMPUS"/>
    <s v="396 BROADWAY"/>
    <s v="KINGSTON"/>
    <x v="11"/>
    <n v="12401"/>
    <s v="ULSTER"/>
    <n v="36111"/>
    <s v="GENERAL MEDICAL AND SURGICAL HOSPITALS"/>
    <x v="2"/>
    <n v="231530.14408500001"/>
    <n v="308706.85878000001"/>
    <x v="3"/>
    <s v="GENERAL ACUTE CARE"/>
    <x v="382"/>
  </r>
  <r>
    <n v="2506418"/>
    <s v="GRIFFIN HOSPITAL"/>
    <s v="130 DIVISION ST"/>
    <s v="DERBY"/>
    <x v="13"/>
    <n v="6418"/>
    <s v="NEW HAVEN"/>
    <n v="9009"/>
    <s v="GENERAL MEDICAL AND SURGICAL HOSPITALS"/>
    <x v="2"/>
    <n v="230571.1386525"/>
    <n v="307428.18487"/>
    <x v="3"/>
    <s v="GENERAL ACUTE CARE"/>
    <x v="383"/>
  </r>
  <r>
    <n v="1206776"/>
    <s v="NEW MILFORD HOSPITAL"/>
    <s v="21 ELM ST"/>
    <s v="NEW MILFORD"/>
    <x v="13"/>
    <n v="6776"/>
    <s v="LITCHFIELD"/>
    <n v="9005"/>
    <s v="GENERAL MEDICAL AND SURGICAL HOSPITALS"/>
    <x v="2"/>
    <n v="230429.04471750002"/>
    <n v="307238.72629000002"/>
    <x v="3"/>
    <s v="GENERAL ACUTE CARE"/>
    <x v="384"/>
  </r>
  <r>
    <n v="3106516"/>
    <s v="WEST HAVEN VA MEDICAL CENTER"/>
    <s v="950 CAMPBELL AVENUE"/>
    <s v="WEST HAVEN"/>
    <x v="13"/>
    <n v="6516"/>
    <s v="NEW HAVEN"/>
    <n v="9009"/>
    <s v="GENERAL MEDICAL AND SURGICAL HOSPITALS"/>
    <x v="1"/>
    <n v="230100.15107250001"/>
    <n v="306800.20143000002"/>
    <x v="3"/>
    <s v="MILITARY"/>
    <x v="385"/>
  </r>
  <r>
    <n v="11811968"/>
    <s v="UNIVERSITY HOSPITAL STONEY BROOK SOUTHAMPTON HOSPITAL"/>
    <s v="240 MEETING HOUSE LANE"/>
    <s v="SOUTHAMPTON"/>
    <x v="11"/>
    <n v="11968"/>
    <s v="SUFFOLK"/>
    <n v="36103"/>
    <s v="GENERAL MEDICAL AND SURGICAL HOSPITALS"/>
    <x v="3"/>
    <n v="229642.18215000001"/>
    <n v="306189.57620000001"/>
    <x v="3"/>
    <s v="GENERAL ACUTE CARE"/>
    <x v="386"/>
  </r>
  <r>
    <n v="406069"/>
    <s v="SHARON HOSPITAL"/>
    <s v="50 HOSPITAL HILL ROAD, PO BOX 789"/>
    <s v="SHARON"/>
    <x v="13"/>
    <n v="6069"/>
    <s v="LITCHFIELD"/>
    <n v="9005"/>
    <s v="GENERAL MEDICAL AND SURGICAL HOSPITALS"/>
    <x v="0"/>
    <n v="227763.57164250003"/>
    <n v="303684.76219000004"/>
    <x v="3"/>
    <s v="GENERAL ACUTE CARE"/>
    <x v="387"/>
  </r>
  <r>
    <n v="3380649"/>
    <s v="GAYLORD HOSPITAL"/>
    <s v="50 GAYLORD FARM RD"/>
    <s v="WALLINGFORD"/>
    <x v="13"/>
    <n v="6492"/>
    <s v="NEW HAVEN"/>
    <n v="9009"/>
    <s v="CHRONIC DISEASE HOSPITALS"/>
    <x v="2"/>
    <n v="227102.49635999999"/>
    <n v="302803.32847999997"/>
    <x v="3"/>
    <s v="CHRONIC DISEASE"/>
    <x v="388"/>
  </r>
  <r>
    <n v="3006492"/>
    <s v="MASONICARE HEALTH CENTER"/>
    <s v="22 MASONIC AVE"/>
    <s v="WALLINGFORD"/>
    <x v="13"/>
    <n v="6492"/>
    <s v="NEW HAVEN"/>
    <n v="9009"/>
    <s v="CHRONIC DISEASE HOSPITALS"/>
    <x v="2"/>
    <n v="227044.57247999997"/>
    <n v="302726.09663999995"/>
    <x v="3"/>
    <s v="CHRONIC DISEASE"/>
    <x v="389"/>
  </r>
  <r>
    <n v="11911901"/>
    <s v="EASTERN LONG ISLAND HOSPITAL"/>
    <s v="201 MANOR PL"/>
    <s v="GREENPORT"/>
    <x v="11"/>
    <n v="11901"/>
    <s v="SUFFOLK"/>
    <n v="36103"/>
    <s v="GENERAL MEDICAL AND SURGICAL HOSPITALS"/>
    <x v="2"/>
    <n v="226992.77778"/>
    <n v="302657.03704000002"/>
    <x v="3"/>
    <s v="GENERAL ACUTE CARE"/>
    <x v="390"/>
  </r>
  <r>
    <n v="1406450"/>
    <s v="MIDSTATE MEDICAL CENTER"/>
    <s v="435 LEWIS AVE"/>
    <s v="MERIDEN"/>
    <x v="13"/>
    <n v="6450"/>
    <s v="NEW HAVEN"/>
    <n v="9009"/>
    <s v="GENERAL MEDICAL AND SURGICAL HOSPITALS"/>
    <x v="2"/>
    <n v="225785.85437999995"/>
    <n v="301047.80583999993"/>
    <x v="3"/>
    <s v="GENERAL ACUTE CARE"/>
    <x v="391"/>
  </r>
  <r>
    <n v="2406010"/>
    <s v="BRISTOL HOSPITAL"/>
    <s v="41 BREWSTER RD"/>
    <s v="BRISTOL"/>
    <x v="13"/>
    <n v="6010"/>
    <s v="HARTFORD"/>
    <n v="9003"/>
    <s v="GENERAL MEDICAL AND SURGICAL HOSPITALS"/>
    <x v="2"/>
    <n v="225489.32706000001"/>
    <n v="300652.43608000001"/>
    <x v="3"/>
    <s v="GENERAL ACUTE CARE"/>
    <x v="392"/>
  </r>
  <r>
    <n v="2806050"/>
    <s v="THE HOSPITAL OF CENTRAL CONNECTICUT"/>
    <s v="100 GRAND STREET"/>
    <s v="NEW BRITAIN"/>
    <x v="13"/>
    <n v="6050"/>
    <s v="HARTFORD"/>
    <n v="9003"/>
    <s v="GENERAL MEDICAL AND SURGICAL HOSPITALS"/>
    <x v="2"/>
    <n v="224426.58417000002"/>
    <n v="299235.44556000002"/>
    <x v="3"/>
    <s v="GENERAL ACUTE CARE"/>
    <x v="393"/>
  </r>
  <r>
    <n v="3706053"/>
    <s v="HOSPITAL FOR SPECIAL CARE"/>
    <s v="2150 CORBIN AVE"/>
    <s v="NEW BRITAIN"/>
    <x v="13"/>
    <n v="6053"/>
    <s v="HARTFORD"/>
    <n v="9003"/>
    <s v="CHRONIC DISEASE HOSPITALS"/>
    <x v="2"/>
    <n v="224231.05023000005"/>
    <n v="298974.73364000005"/>
    <x v="3"/>
    <s v="CHRONIC DISEASE"/>
    <x v="394"/>
  </r>
  <r>
    <n v="2906032"/>
    <s v="JOHN DEMPSEY HOSPITAL"/>
    <s v="263 FARMINGTON AVE"/>
    <s v="FARMINGTON"/>
    <x v="13"/>
    <n v="6032"/>
    <s v="HARTFORD"/>
    <n v="9003"/>
    <s v="GENERAL MEDICAL AND SURGICAL HOSPITALS"/>
    <x v="1"/>
    <n v="223670.74066499993"/>
    <n v="298227.65421999991"/>
    <x v="3"/>
    <s v="GENERAL ACUTE CARE"/>
    <x v="395"/>
  </r>
  <r>
    <n v="5901230"/>
    <s v="FAIRVIEW HOSPITAL"/>
    <s v="29 LEWIS AVENUE"/>
    <s v="GREAT BARRINGTON"/>
    <x v="14"/>
    <n v="1230"/>
    <s v="BERKSHIRE"/>
    <n v="25003"/>
    <s v="GENERAL MEDICAL AND SURGICAL HOSPITALS"/>
    <x v="2"/>
    <n v="223355.55945000003"/>
    <n v="297807.41260000004"/>
    <x v="3"/>
    <s v="GENERAL ACUTE CARE"/>
    <x v="396"/>
  </r>
  <r>
    <n v="3306106"/>
    <s v="CONNECTICUT CHILDRENS MEDICAL CENTER"/>
    <s v="282 WASHINGTON STREET"/>
    <s v="HARTFORD"/>
    <x v="13"/>
    <n v="6106"/>
    <s v="HARTFORD"/>
    <n v="9003"/>
    <s v="CHILDREN'S HOSPITALS, GENERAL"/>
    <x v="2"/>
    <n v="222506.23325250004"/>
    <n v="296674.97767000005"/>
    <x v="3"/>
    <s v="CHILDREN"/>
    <x v="397"/>
  </r>
  <r>
    <n v="5912010"/>
    <s v="ST. MARY'S HEALTHCARE"/>
    <s v="427 GUY PARK AVE"/>
    <s v="AMSTERDAM"/>
    <x v="11"/>
    <n v="12010"/>
    <s v="MONTGOMERY"/>
    <n v="36057"/>
    <s v="GENERAL MEDICAL AND SURGICAL HOSPITALS"/>
    <x v="2"/>
    <n v="221749.36223250002"/>
    <n v="295665.81631000002"/>
    <x v="3"/>
    <s v="GENERAL ACUTE CARE"/>
    <x v="398"/>
  </r>
  <r>
    <n v="117412010"/>
    <s v="ST. MARY'S HEALTHCARE - AMSTERDAM MEMORIAL CAMPUS"/>
    <s v="4988 STHWY 30"/>
    <s v="AMSTERDAM"/>
    <x v="11"/>
    <n v="12010"/>
    <s v="MONTGOMERY"/>
    <n v="36057"/>
    <s v="GENERAL MEDICAL AND SURGICAL HOSPITALS"/>
    <x v="2"/>
    <n v="221454.71432249996"/>
    <n v="295272.95242999995"/>
    <x v="3"/>
    <s v="GENERAL ACUTE CARE"/>
    <x v="399"/>
  </r>
  <r>
    <n v="117712180"/>
    <s v="THE BURDETT CARE CENTER"/>
    <s v="2215 BURDETT AVENUE"/>
    <s v="TROY"/>
    <x v="11"/>
    <n v="12180"/>
    <s v="RENSSELAER"/>
    <n v="36083"/>
    <s v="SPECIALTY (EXCEPT PSYCHIATRIC AND SUBSTANCE ABUSE) HOSPITALS"/>
    <x v="2"/>
    <n v="219729.73722750007"/>
    <n v="292972.98297000007"/>
    <x v="3"/>
    <s v="WOMEN"/>
    <x v="400"/>
  </r>
  <r>
    <n v="9912180"/>
    <s v="SAMARITAN HOSPITAL"/>
    <s v="2215 BURDETT AVE"/>
    <s v="TROY"/>
    <x v="11"/>
    <n v="12180"/>
    <s v="RENSSELAER"/>
    <n v="36083"/>
    <s v="GENERAL MEDICAL AND SURGICAL HOSPITALS"/>
    <x v="2"/>
    <n v="219726.28721999997"/>
    <n v="292968.38295999996"/>
    <x v="3"/>
    <s v="GENERAL ACUTE CARE"/>
    <x v="401"/>
  </r>
  <r>
    <n v="4201201"/>
    <s v="BERKSHIRE MEDICAL CENTER - BERKSHIRE CAMPUS"/>
    <s v="725 NORTH STREET"/>
    <s v="PITTSFIELD"/>
    <x v="14"/>
    <n v="1201"/>
    <s v="BERKSHIRE"/>
    <n v="25003"/>
    <s v="GENERAL MEDICAL AND SURGICAL HOSPITALS"/>
    <x v="2"/>
    <n v="219294.55659749999"/>
    <n v="292392.74212999997"/>
    <x v="3"/>
    <s v="GENERAL ACUTE CARE"/>
    <x v="402"/>
  </r>
  <r>
    <n v="1806226"/>
    <s v="WINDHAM COMMUNITY MEMORIAL HOSPITAL"/>
    <s v="112 MANSFIELD AVE"/>
    <s v="WILLIMANTIC"/>
    <x v="13"/>
    <n v="6226"/>
    <s v="WINDHAM"/>
    <n v="9015"/>
    <s v="GENERAL MEDICAL AND SURGICAL HOSPITALS"/>
    <x v="2"/>
    <n v="219110.79358499998"/>
    <n v="292147.72477999999"/>
    <x v="3"/>
    <s v="GENERAL ACUTE CARE"/>
    <x v="403"/>
  </r>
  <r>
    <n v="13501085"/>
    <s v="WESTERN MASSACHUSETTS HOSPITAL"/>
    <s v="91 EAST MOUNTAIN RD"/>
    <s v="WESTFIELD"/>
    <x v="14"/>
    <n v="1085"/>
    <s v="HAMPDEN"/>
    <n v="25013"/>
    <s v="SPECIALTY (EXCEPT PSYCHIATRIC AND SUBSTANCE ABUSE) HOSPITALS"/>
    <x v="1"/>
    <n v="218662.62263999996"/>
    <n v="291550.16351999994"/>
    <x v="3"/>
    <s v="LONG TERM CARE"/>
    <x v="404"/>
  </r>
  <r>
    <n v="3906250"/>
    <s v="NATCHAUG HOSPITAL, INC."/>
    <s v="189 STORRS RD"/>
    <s v="MANSFIELD CENTER"/>
    <x v="13"/>
    <n v="6250"/>
    <s v="TOLLAND"/>
    <n v="9013"/>
    <s v="PSYCHIATRIC AND SUBSTANCE ABUSE HOSPITALS"/>
    <x v="2"/>
    <n v="218607.69452250004"/>
    <n v="291476.92603000003"/>
    <x v="3"/>
    <s v="NEAR TERM CARE"/>
    <x v="405"/>
  </r>
  <r>
    <n v="4701199"/>
    <s v="BAYSTATE MEDICAL CENTER"/>
    <s v="759 CHESTNUT STREET"/>
    <s v="SPRINGFIELD"/>
    <x v="14"/>
    <n v="1199"/>
    <s v="HAMPDEN"/>
    <n v="25013"/>
    <s v="GENERAL MEDICAL AND SURGICAL HOSPITALS"/>
    <x v="2"/>
    <n v="217719.3203625"/>
    <n v="290292.42715"/>
    <x v="3"/>
    <s v="GENERAL ACUTE CARE"/>
    <x v="406"/>
  </r>
  <r>
    <n v="12701104"/>
    <s v="SHRINERS' HOSPITAL FOR CHILDREN"/>
    <s v="516 CAREW ST"/>
    <s v="SPRINGFIELD"/>
    <x v="14"/>
    <n v="1104"/>
    <s v="HAMPDEN"/>
    <n v="25013"/>
    <s v="CHILDREN'S HOSPITALS, GENERAL"/>
    <x v="2"/>
    <n v="217633.25904749997"/>
    <n v="290177.67872999999"/>
    <x v="3"/>
    <s v="CHILDREN"/>
    <x v="407"/>
  </r>
  <r>
    <n v="1501040"/>
    <s v="PROVIDENCE BEHAVIORAL HEALTH HOSPITAL CAMPUS"/>
    <s v="1233 MAIN STREET"/>
    <s v="HOLYOKE"/>
    <x v="14"/>
    <n v="1040"/>
    <s v="HAMPDEN"/>
    <n v="25013"/>
    <s v="GENERAL MEDICAL AND SURGICAL HOSPITALS"/>
    <x v="2"/>
    <n v="217478.77115999997"/>
    <n v="289971.69487999997"/>
    <x v="3"/>
    <s v="NEAR TERM CARE"/>
    <x v="408"/>
  </r>
  <r>
    <n v="12801109"/>
    <s v="VIBRA HOSPITAL OF WESTERN MASSACHUSETTS"/>
    <s v="1400 STATE STREET"/>
    <s v="SPRINGFIELD"/>
    <x v="14"/>
    <n v="1109"/>
    <s v="HAMPDEN"/>
    <n v="25013"/>
    <s v="SPECIALTY (EXCEPT PSYCHIATRIC AND SUBSTANCE ABUSE) HOSPITALS"/>
    <x v="0"/>
    <n v="217267.06962000008"/>
    <n v="289689.42616000009"/>
    <x v="3"/>
    <s v="LONG TERM CARE"/>
    <x v="409"/>
  </r>
  <r>
    <n v="25812866"/>
    <s v="FOUR WINDS HOSPITAL SARATOGA"/>
    <s v="30 CRESCENT AVENUE"/>
    <s v="SARATOGA SPRINGS"/>
    <x v="11"/>
    <n v="12866"/>
    <s v="SARATOGA"/>
    <n v="36091"/>
    <s v="PSYCHIATRIC AND SUBSTANCE ABUSE HOSPITALS"/>
    <x v="0"/>
    <n v="216969.64729500003"/>
    <n v="289292.86306000006"/>
    <x v="3"/>
    <s v="NEAR TERM CARE"/>
    <x v="410"/>
  </r>
  <r>
    <n v="10912866"/>
    <s v="SARATOGA HOSPITAL"/>
    <s v="211 CHURCH ST"/>
    <s v="SARATOGA"/>
    <x v="11"/>
    <n v="12866"/>
    <s v="SARATOGA"/>
    <n v="36091"/>
    <s v="GENERAL MEDICAL AND SURGICAL HOSPITALS"/>
    <x v="2"/>
    <n v="216747.55763249996"/>
    <n v="288996.74350999994"/>
    <x v="3"/>
    <s v="GENERAL ACUTE CARE"/>
    <x v="411"/>
  </r>
  <r>
    <n v="12001056"/>
    <s v="ENCOMPASS HEALTH HOSPITAL OF WESTERN MASS"/>
    <s v="222 STATE STREET"/>
    <s v="LUDLOW"/>
    <x v="14"/>
    <n v="1056"/>
    <s v="HAMPDEN"/>
    <n v="25013"/>
    <s v="REHABILITATION HOSPITALS (EXCEPT ALCOHOLISM, DRUG ADDICTION)"/>
    <x v="0"/>
    <n v="216240.91386750003"/>
    <n v="288321.21849000006"/>
    <x v="3"/>
    <s v="REHABILITATION"/>
    <x v="412"/>
  </r>
  <r>
    <n v="6901062"/>
    <s v="VA CENTRAL WESTERN MASSACHUSETTS HEALTHCARE SYSTEM"/>
    <s v="421 N MAIN ST"/>
    <s v="NORTHAMPTON"/>
    <x v="14"/>
    <n v="1062"/>
    <s v="HAMPSHIRE"/>
    <n v="25015"/>
    <s v="GENERAL MEDICAL AND SURGICAL HOSPITALS"/>
    <x v="1"/>
    <n v="215811.7599525"/>
    <n v="287749.01327"/>
    <x v="3"/>
    <s v="MILITARY"/>
    <x v="413"/>
  </r>
  <r>
    <n v="306260"/>
    <s v="DAY KIMBALL HOSPITAL"/>
    <s v="320 POMFRET STREET"/>
    <s v="PUTNAM"/>
    <x v="13"/>
    <n v="6260"/>
    <s v="WINDHAM"/>
    <n v="9015"/>
    <s v="GENERAL MEDICAL AND SURGICAL HOSPITALS"/>
    <x v="2"/>
    <n v="214385.45502749996"/>
    <n v="285847.27336999995"/>
    <x v="3"/>
    <s v="GENERAL ACUTE CARE"/>
    <x v="414"/>
  </r>
  <r>
    <n v="5001082"/>
    <s v="BAYSTATE MARY LANE HOSPITAL"/>
    <s v="85 SOUTH STREET"/>
    <s v="WARE"/>
    <x v="14"/>
    <n v="1082"/>
    <s v="HAMPSHIRE"/>
    <n v="25015"/>
    <s v="GENERAL MEDICAL AND SURGICAL HOSPITALS"/>
    <x v="2"/>
    <n v="213224.1143625"/>
    <n v="284298.81915"/>
    <x v="3"/>
    <s v="GENERAL ACUTE CARE"/>
    <x v="415"/>
  </r>
  <r>
    <n v="11801542"/>
    <s v="VIBRA HOSPITAL OF WESTERN MASS CENTRAL CAMPUS"/>
    <s v="111 HUNTOON MEMORIAL HIGHWAY"/>
    <s v="LEICESTER"/>
    <x v="14"/>
    <n v="1542"/>
    <s v="WORCESTER"/>
    <n v="25027"/>
    <s v="SPECIALTY (EXCEPT PSYCHIATRIC AND SUBSTANCE ABUSE) HOSPITALS"/>
    <x v="0"/>
    <n v="210935.22954750003"/>
    <n v="281246.97273000004"/>
    <x v="3"/>
    <s v="LONG TERM CARE"/>
    <x v="416"/>
  </r>
  <r>
    <n v="5802721"/>
    <s v="SAINT ANNE'S HOSPITAL"/>
    <s v="795 MIDDLE STREET"/>
    <s v="FALL RIVER"/>
    <x v="14"/>
    <n v="2721"/>
    <s v="BRISTOL"/>
    <n v="25005"/>
    <s v="GENERAL MEDICAL AND SURGICAL HOSPITALS"/>
    <x v="0"/>
    <n v="210514.7840025"/>
    <n v="280686.37867000001"/>
    <x v="3"/>
    <s v="GENERAL ACUTE CARE"/>
    <x v="417"/>
  </r>
  <r>
    <n v="11402720"/>
    <s v="DR JOHN C CORRIGAN MENTAL HEALTH CENTER"/>
    <s v="49 HILLSIDE STREET"/>
    <s v="FALL RIVER"/>
    <x v="14"/>
    <n v="2720"/>
    <s v="BRISTOL"/>
    <n v="25005"/>
    <s v="PSYCHIATRIC AND SUBSTANCE ABUSE HOSPITALS"/>
    <x v="1"/>
    <n v="210198.15681749993"/>
    <n v="280264.2090899999"/>
    <x v="3"/>
    <s v="NEAR TERM CARE"/>
    <x v="418"/>
  </r>
  <r>
    <n v="9802703"/>
    <s v="ARBOUR FULLER HOSPITAL"/>
    <s v="200 MAY STREET"/>
    <s v="ATTLEBORO"/>
    <x v="14"/>
    <n v="2703"/>
    <s v="BRISTOL"/>
    <n v="25005"/>
    <s v="PSYCHIATRIC AND SUBSTANCE ABUSE HOSPITALS"/>
    <x v="0"/>
    <n v="209570.21089500003"/>
    <n v="279426.94786000001"/>
    <x v="3"/>
    <s v="NEAR TERM CARE"/>
    <x v="419"/>
  </r>
  <r>
    <n v="3602740"/>
    <s v="SOUTHCOAST HOSPITALS GROUP - ST. LUKE'S HOSPITAL"/>
    <s v="101 PAGE STREET"/>
    <s v="NEW BEDFORD"/>
    <x v="14"/>
    <n v="2740"/>
    <s v="BRISTOL"/>
    <n v="25005"/>
    <s v="GENERAL MEDICAL AND SURGICAL HOSPITALS"/>
    <x v="2"/>
    <n v="209373.55044749999"/>
    <n v="279164.73392999999"/>
    <x v="3"/>
    <s v="GENERAL ACUTE CARE"/>
    <x v="420"/>
  </r>
  <r>
    <n v="5301605"/>
    <s v="UMASS MEMORIAL MEDICAL CENTER - MEMORIAL CAMPUS"/>
    <s v="119 BELMONT STREET"/>
    <s v="WORCESTER"/>
    <x v="14"/>
    <n v="1605"/>
    <s v="WORCESTER"/>
    <n v="25027"/>
    <s v="GENERAL MEDICAL AND SURGICAL HOSPITALS"/>
    <x v="2"/>
    <n v="209245.17554249999"/>
    <n v="278993.56738999998"/>
    <x v="3"/>
    <s v="GENERAL ACUTE CARE"/>
    <x v="421"/>
  </r>
  <r>
    <n v="9401605"/>
    <s v="ADCARE HOSPITAL OF WORCESTER INC"/>
    <s v="107 LINCOLN STREET"/>
    <s v="WORCESTER"/>
    <x v="14"/>
    <n v="1605"/>
    <s v="WORCESTER"/>
    <n v="25027"/>
    <s v="HOSPITALS, SUBSTANCE ABUSE"/>
    <x v="0"/>
    <n v="209227.41955500003"/>
    <n v="278969.89274000004"/>
    <x v="3"/>
    <s v="REHABILITATION"/>
    <x v="422"/>
  </r>
  <r>
    <n v="13925027"/>
    <s v="WORCESTER RECOVERY CENTER AND HOSPITAL"/>
    <s v="309 BELMONT STREET"/>
    <s v="WORCESTER"/>
    <x v="14"/>
    <n v="1604"/>
    <s v="WORCESTER"/>
    <n v="25027"/>
    <s v="PSYCHIATRIC AND SUBSTANCE ABUSE HOSPITALS"/>
    <x v="1"/>
    <n v="208974.84432749997"/>
    <n v="278633.12576999998"/>
    <x v="3"/>
    <s v="NEAR TERM CARE"/>
    <x v="423"/>
  </r>
  <r>
    <n v="2002703"/>
    <s v="STURDY MEMORIAL HOSPITAL"/>
    <s v="211 PARK STREET"/>
    <s v="ATTLEBORO"/>
    <x v="14"/>
    <n v="2703"/>
    <s v="BRISTOL"/>
    <n v="25005"/>
    <s v="GENERAL MEDICAL AND SURGICAL HOSPITALS"/>
    <x v="2"/>
    <n v="208648.43711250005"/>
    <n v="278197.91615000006"/>
    <x v="3"/>
    <s v="GENERAL ACUTE CARE"/>
    <x v="424"/>
  </r>
  <r>
    <n v="702557"/>
    <s v="MARTHA'S VINEYARD HOSPITAL"/>
    <s v="ONE HOSPITAL ROAD"/>
    <s v="OAK BLUFFS"/>
    <x v="14"/>
    <n v="2557"/>
    <s v="DUKES"/>
    <n v="25007"/>
    <s v="GENERAL MEDICAL AND SURGICAL HOSPITALS"/>
    <x v="2"/>
    <n v="208226.87970750002"/>
    <n v="277635.83961000002"/>
    <x v="3"/>
    <s v="GENERAL ACUTE CARE"/>
    <x v="425"/>
  </r>
  <r>
    <n v="10713676"/>
    <s v="CANTON-POTSDAM HOSPITAL"/>
    <s v="50 LEROY ST"/>
    <s v="POTSDAM"/>
    <x v="11"/>
    <n v="13676"/>
    <s v="ST. LAWRENCE"/>
    <n v="36089"/>
    <s v="GENERAL MEDICAL AND SURGICAL HOSPITALS"/>
    <x v="2"/>
    <n v="208217.50086000003"/>
    <n v="277623.33448000002"/>
    <x v="3"/>
    <s v="GENERAL ACUTE CARE"/>
    <x v="426"/>
  </r>
  <r>
    <n v="12402745"/>
    <s v="VIBRA HOSPITAL OF SOUTHWESTERN MASSACHUSETTS"/>
    <s v="4499 ACUSHNET AVENUE"/>
    <s v="NEW BEDFORD"/>
    <x v="14"/>
    <n v="2745"/>
    <s v="BRISTOL"/>
    <n v="25005"/>
    <s v="REHABILITATION HOSPITALS (EXCEPT ALCOHOLISM, DRUG ADDICTION)"/>
    <x v="0"/>
    <n v="208156.87855500006"/>
    <n v="277542.50474000006"/>
    <x v="3"/>
    <s v="REHABILITATION"/>
    <x v="427"/>
  </r>
  <r>
    <n v="4902780"/>
    <s v="MORTON HOSPITAL AND MEDICAL CENTER"/>
    <s v="88 WASHINGTON STREET"/>
    <s v="TAUNTON"/>
    <x v="14"/>
    <n v="2780"/>
    <s v="BRISTOL"/>
    <n v="25005"/>
    <s v="GENERAL MEDICAL AND SURGICAL HOSPITALS"/>
    <x v="2"/>
    <n v="207544.84048500005"/>
    <n v="276726.45398000005"/>
    <x v="3"/>
    <s v="GENERAL ACUTE CARE"/>
    <x v="428"/>
  </r>
  <r>
    <n v="2802540"/>
    <s v="FALMOUTH HOSPITAL"/>
    <s v="100 TER HEUN DRIVE"/>
    <s v="FALMOUTH"/>
    <x v="14"/>
    <n v="2540"/>
    <s v="BARNSTABLE"/>
    <n v="25001"/>
    <s v="GENERAL MEDICAL AND SURGICAL HOSPITALS"/>
    <x v="2"/>
    <n v="207428.83917749999"/>
    <n v="276571.78557000001"/>
    <x v="3"/>
    <s v="GENERAL ACUTE CARE"/>
    <x v="429"/>
  </r>
  <r>
    <n v="3001440"/>
    <s v="HEYWOOD HOSPITAL"/>
    <s v="242 GREEN STREET"/>
    <s v="GARDNER"/>
    <x v="14"/>
    <n v="1440"/>
    <s v="WORCESTER"/>
    <n v="25027"/>
    <s v="GENERAL MEDICAL AND SURGICAL HOSPITALS"/>
    <x v="2"/>
    <n v="207326.57438999997"/>
    <n v="276435.43251999997"/>
    <x v="3"/>
    <s v="GENERAL ACUTE CARE"/>
    <x v="430"/>
  </r>
  <r>
    <n v="2701510"/>
    <s v="CLINTON HOSPITAL"/>
    <s v="201 HIGHLAND STREET"/>
    <s v="CLINTON"/>
    <x v="14"/>
    <n v="1510"/>
    <s v="WORCESTER"/>
    <n v="25027"/>
    <s v="GENERAL MEDICAL AND SURGICAL HOSPITALS"/>
    <x v="2"/>
    <n v="206668.76820749999"/>
    <n v="275558.35761000001"/>
    <x v="3"/>
    <s v="GENERAL ACUTE CARE"/>
    <x v="431"/>
  </r>
  <r>
    <n v="901752"/>
    <s v="MARLBOROUGH HOSPITAL"/>
    <s v="157 UNION STREET"/>
    <s v="MARLBOROUGH"/>
    <x v="14"/>
    <n v="1752"/>
    <s v="MIDDLESEX"/>
    <n v="25017"/>
    <s v="GENERAL MEDICAL AND SURGICAL HOSPITALS"/>
    <x v="2"/>
    <n v="206330.28687750001"/>
    <n v="275107.04917000001"/>
    <x v="3"/>
    <s v="GENERAL ACUTE CARE"/>
    <x v="432"/>
  </r>
  <r>
    <n v="6402554"/>
    <s v="NANTUCKET COTTAGE HOSPITAL"/>
    <s v="57 PROSPECT STREET"/>
    <s v="NANTUCKET"/>
    <x v="14"/>
    <n v="2554"/>
    <s v="NANTUCKET"/>
    <n v="25019"/>
    <s v="GENERAL MEDICAL AND SURGICAL HOSPITALS"/>
    <x v="2"/>
    <n v="206292.49677750003"/>
    <n v="275056.66237000003"/>
    <x v="3"/>
    <s v="GENERAL ACUTE CARE"/>
    <x v="433"/>
  </r>
  <r>
    <n v="12302346"/>
    <s v="MCLEAN SOUTHEAST"/>
    <s v="23 ISAAC STREET"/>
    <s v="MIDDLEBOROUGH"/>
    <x v="14"/>
    <n v="2346"/>
    <s v="PLYMOUTH"/>
    <n v="25023"/>
    <s v="PSYCHIATRIC AND SUBSTANCE ABUSE HOSPITALS"/>
    <x v="0"/>
    <n v="206105.53771500007"/>
    <n v="274807.3836200001"/>
    <x v="3"/>
    <s v="NEAR TERM CARE"/>
    <x v="434"/>
  </r>
  <r>
    <n v="2901701"/>
    <s v="METROWEST MEDICAL CENTER - FRAMINGHAM CAMPUS"/>
    <s v="115 LINCOLN STREET"/>
    <s v="FRAMINGHAM"/>
    <x v="14"/>
    <n v="1701"/>
    <s v="MIDDLESEX"/>
    <n v="25017"/>
    <s v="GENERAL MEDICAL AND SURGICAL HOSPITALS"/>
    <x v="0"/>
    <n v="205986.3721875"/>
    <n v="274648.49625000003"/>
    <x v="3"/>
    <s v="GENERAL ACUTE CARE"/>
    <x v="435"/>
  </r>
  <r>
    <n v="21276104"/>
    <s v="BAYLOR SURGICAL HOSPITAL AT FORT WORTH"/>
    <s v="750 12TH AVENUE"/>
    <s v="FORT WORTH"/>
    <x v="1"/>
    <n v="76104"/>
    <s v="TARRANT"/>
    <n v="48439"/>
    <s v="GENERAL MEDICAL AND SURGICAL HOSPITALS"/>
    <x v="0"/>
    <n v="906933.39698000019"/>
    <n v="192101.02009999999"/>
    <x v="1"/>
    <s v="GENERAL ACUTE CARE"/>
    <x v="436"/>
  </r>
  <r>
    <n v="19676104"/>
    <s v="COOK CHILDREN'S MEDICAL CENTER"/>
    <s v="801 SEVENTH AVENUE"/>
    <s v="FORT WORTH"/>
    <x v="1"/>
    <n v="76104"/>
    <s v="TARRANT"/>
    <n v="48439"/>
    <s v="CHILDREN'S HOSPITALS, GENERAL"/>
    <x v="2"/>
    <n v="906820.10027700011"/>
    <n v="192113.92329000001"/>
    <x v="1"/>
    <s v="CHILDREN"/>
    <x v="437"/>
  </r>
  <r>
    <n v="155080909"/>
    <s v="UNIVERSITY OF COLORADO HEALTH AT MEMORIAL HOSPITAL CENTRAL"/>
    <s v="1400 E BOULDER ST"/>
    <s v="COLORADO SPRINGS"/>
    <x v="4"/>
    <n v="80909"/>
    <s v="EL PASO"/>
    <n v="8041"/>
    <s v="GENERAL MEDICAL AND SURGICAL HOSPITALS"/>
    <x v="3"/>
    <n v="905777.50251300004"/>
    <n v="191211.92100999999"/>
    <x v="1"/>
    <s v="GENERAL ACUTE CARE"/>
    <x v="438"/>
  </r>
  <r>
    <n v="4680918"/>
    <s v="PEAK VIEW BEHAVIORAL HEALTH"/>
    <s v="2102 UNIVERSITY PARK BLVD"/>
    <s v="COLORADO SPRINGS"/>
    <x v="4"/>
    <n v="80918"/>
    <s v="EL PASO"/>
    <n v="8041"/>
    <s v="HOSPITALS, PSYCHIATRIC (EXCEPT CONVALESCENT)"/>
    <x v="2"/>
    <n v="904312.52135900012"/>
    <n v="191121.01102999999"/>
    <x v="1"/>
    <s v="NEAR TERM CARE"/>
    <x v="439"/>
  </r>
  <r>
    <n v="4176015"/>
    <s v="MEDICAL CITY OF ARLINGTON"/>
    <s v="3301 MATLOCK ROAD"/>
    <s v="ARLINGTON"/>
    <x v="1"/>
    <n v="76015"/>
    <s v="TARRANT"/>
    <n v="48439"/>
    <s v="GENERAL MEDICAL AND SURGICAL HOSPITALS"/>
    <x v="2"/>
    <n v="904280.25941499998"/>
    <n v="191100.19910999999"/>
    <x v="1"/>
    <s v="GENERAL ACUTE CARE"/>
    <x v="440"/>
  </r>
  <r>
    <n v="8381050"/>
    <s v="ARKANSAS VALLEY REGIONAL MEDICAL CENTER"/>
    <s v="1100 CARSON AVENUE"/>
    <s v="LA JUNTA"/>
    <x v="4"/>
    <n v="81050"/>
    <s v="OTERO"/>
    <n v="8089"/>
    <s v="GENERAL MEDICAL AND SURGICAL HOSPITALS"/>
    <x v="2"/>
    <n v="903598.60862700001"/>
    <n v="191021.81229"/>
    <x v="1"/>
    <s v="GENERAL ACUTE CARE"/>
    <x v="441"/>
  </r>
  <r>
    <n v="13177954"/>
    <s v="CROCKETT MEDICAL CENTER"/>
    <s v="1100 EAST LOOP 304"/>
    <s v="CROCKETT"/>
    <x v="1"/>
    <n v="77954"/>
    <s v="HOUSTON"/>
    <n v="48225"/>
    <s v="GENERAL MEDICAL AND SURGICAL HOSPITALS"/>
    <x v="2"/>
    <n v="903417.15618699987"/>
    <n v="190931.22399"/>
    <x v="1"/>
    <s v="GENERAL ACUTE CARE"/>
    <x v="442"/>
  </r>
  <r>
    <n v="155280918"/>
    <s v="PEAK VIEW BEHAVIORAL HEALTH"/>
    <s v="7353 SISTERS GROVE"/>
    <s v="COLORADO SPRINGS"/>
    <x v="4"/>
    <n v="80918"/>
    <s v="EL PASO"/>
    <n v="8041"/>
    <s v="PSYCHIATRIC AND SUBSTANCE ABUSE HOSPITALS"/>
    <x v="2"/>
    <n v="902703.5333159999"/>
    <n v="190382.33332000001"/>
    <x v="1"/>
    <s v="NEAR TERM CARE"/>
    <x v="443"/>
  </r>
  <r>
    <n v="12580129"/>
    <s v="CHILDRENS HOSPITAL COLORADO SOUTH CAMPUS"/>
    <s v="1811 PLAZA DRIVE"/>
    <s v="HIGHLANDS RANCH"/>
    <x v="4"/>
    <n v="80129"/>
    <s v="DOUGLAS"/>
    <n v="8031"/>
    <s v="CHILDREN'S HOSPITALS, GENERAL"/>
    <x v="2"/>
    <n v="895419.08773200004"/>
    <n v="188283.91310000001"/>
    <x v="1"/>
    <s v="CHILDREN"/>
    <x v="444"/>
  </r>
  <r>
    <n v="1080122"/>
    <s v="CENTURA HEALTH-LITTLETON ADVENTIST HOSPITAL"/>
    <s v="7700 S BROADWAY"/>
    <s v="LITTLETON"/>
    <x v="4"/>
    <n v="80122"/>
    <s v="ARAPAHOE"/>
    <n v="8005"/>
    <s v="GENERAL MEDICAL AND SURGICAL HOSPITALS"/>
    <x v="2"/>
    <n v="894715.99570600002"/>
    <n v="188203.02312"/>
    <x v="1"/>
    <s v="GENERAL ACUTE CARE"/>
    <x v="445"/>
  </r>
  <r>
    <n v="4180130"/>
    <s v="HIGHLANDS BEHAVIORAL HEALTH SYSTEM"/>
    <s v="8565 S POPLAR WAY"/>
    <s v="LITTLETON"/>
    <x v="4"/>
    <n v="80130"/>
    <s v="DOUGLAS"/>
    <n v="8035"/>
    <s v="PSYCHIATRIC AND SUBSTANCE ABUSE HOSPITALS"/>
    <x v="2"/>
    <n v="893836.23705999996"/>
    <n v="182111.33119999999"/>
    <x v="1"/>
    <s v="NEAR TERM CARE"/>
    <x v="446"/>
  </r>
  <r>
    <n v="21475034"/>
    <s v="BAYLOR SCOTT &amp; WHITE MEDICAL CENTER - FRISCO"/>
    <s v="5601 WARREN PARKWAY"/>
    <s v="FRISCO"/>
    <x v="1"/>
    <n v="75034"/>
    <s v="COLLIN"/>
    <n v="48085"/>
    <s v="GENERAL MEDICAL AND SURGICAL HOSPITALS"/>
    <x v="0"/>
    <n v="893198.26507600001"/>
    <n v="182021.18812000001"/>
    <x v="1"/>
    <s v="GENERAL ACUTE CARE"/>
    <x v="447"/>
  </r>
  <r>
    <n v="3680210"/>
    <s v="KINDRED HOSPITAL - DENVER SOUTH"/>
    <s v="2525 S DOWNING RD, 3RD FLOOR"/>
    <s v="DENVER"/>
    <x v="4"/>
    <n v="80210"/>
    <s v="DENVER"/>
    <n v="8031"/>
    <s v="SPECIALTY (EXCEPT PSYCHIATRIC AND SUBSTANCE ABUSE) HOSPITALS"/>
    <x v="2"/>
    <n v="892784.96045699995"/>
    <n v="181212.11189"/>
    <x v="1"/>
    <s v="LONG TERM CARE"/>
    <x v="448"/>
  </r>
  <r>
    <n v="2680210"/>
    <s v="CENTURA HEALTH-PORTER ADVENTIST HOSPITAL"/>
    <s v="2525 S DOWNING ST"/>
    <s v="DENVER"/>
    <x v="4"/>
    <n v="80210"/>
    <s v="DENVER"/>
    <n v="8031"/>
    <s v="GENERAL MEDICAL AND SURGICAL HOSPITALS"/>
    <x v="2"/>
    <n v="892780.02308300009"/>
    <n v="181213.81391"/>
    <x v="1"/>
    <s v="GENERAL ACUTE CARE"/>
    <x v="449"/>
  </r>
  <r>
    <n v="3980138"/>
    <s v="PARKER ADVENTIST HOSPITAL"/>
    <s v="9395 CROWN CREST BLVD"/>
    <s v="PARKER"/>
    <x v="4"/>
    <n v="80138"/>
    <s v="DOUGLAS"/>
    <n v="8035"/>
    <s v="GENERAL MEDICAL AND SURGICAL HOSPITALS"/>
    <x v="2"/>
    <n v="892131.94474299997"/>
    <n v="181211.30210999999"/>
    <x v="1"/>
    <s v="GENERAL ACUTE CARE"/>
    <x v="450"/>
  </r>
  <r>
    <n v="153780218"/>
    <s v="CHILDREN'S HOSPITAL COLORADO AT ST JOSEPHS HOSP"/>
    <s v="1830 FRANKLIN STREET"/>
    <s v="DENVER"/>
    <x v="4"/>
    <n v="80218"/>
    <s v="DENVER"/>
    <n v="8031"/>
    <s v="CHILDREN'S HOSPITALS, GENERAL"/>
    <x v="2"/>
    <n v="891279.65728100005"/>
    <n v="181199.23131999999"/>
    <x v="1"/>
    <s v="CHILDREN"/>
    <x v="451"/>
  </r>
  <r>
    <n v="6001453"/>
    <s v="HEALTH ALLIANCE HOSPITAL - LEOMINSTER CAMPUS"/>
    <s v="60 HOSPITAL ROAD"/>
    <s v="LEOMINSTER"/>
    <x v="14"/>
    <n v="1453"/>
    <s v="WORCESTER"/>
    <n v="25027"/>
    <s v="GENERAL MEDICAL AND SURGICAL HOSPITALS"/>
    <x v="2"/>
    <n v="205962.93183749996"/>
    <n v="274617.24244999996"/>
    <x v="3"/>
    <s v="GENERAL ACUTE CARE"/>
    <x v="452"/>
  </r>
  <r>
    <n v="1401420"/>
    <s v="HEALTH ALLIANCE HOSPITAL - BURBANK CAMPUS"/>
    <s v="275 NICHOLS ROAD"/>
    <s v="FITCHBURG"/>
    <x v="14"/>
    <n v="1420"/>
    <s v="WORCESTER"/>
    <n v="25027"/>
    <s v="GENERAL MEDICAL AND SURGICAL HOSPITALS"/>
    <x v="2"/>
    <n v="205685.2929"/>
    <n v="274247.05719999998"/>
    <x v="3"/>
    <s v="GENERAL ACUTE CARE"/>
    <x v="453"/>
  </r>
  <r>
    <n v="6002401"/>
    <s v="VA MEDICAL CENTER - BROCKTON DIVISION"/>
    <s v="940 BELMONT ST"/>
    <s v="BROCKTON"/>
    <x v="14"/>
    <n v="2401"/>
    <s v="PLYMOUTH"/>
    <n v="25023"/>
    <s v="GENERAL MEDICAL AND SURGICAL HOSPITALS"/>
    <x v="1"/>
    <n v="205444.75127250003"/>
    <n v="273926.33503000002"/>
    <x v="3"/>
    <s v="MILITARY"/>
    <x v="454"/>
  </r>
  <r>
    <n v="4002062"/>
    <s v="NORWOOD HOSPITAL"/>
    <s v="800 WASHINGTON ROAD"/>
    <s v="NORWOOD"/>
    <x v="14"/>
    <n v="2062"/>
    <s v="NORFOLK"/>
    <n v="25021"/>
    <s v="GENERAL MEDICAL AND SURGICAL HOSPITALS"/>
    <x v="0"/>
    <n v="205263.64565999995"/>
    <n v="273684.86087999993"/>
    <x v="3"/>
    <s v="GENERAL ACUTE CARE"/>
    <x v="455"/>
  </r>
  <r>
    <n v="13002072"/>
    <s v="NEW ENGLAND SINAI HOSPITAL"/>
    <s v="150 YORK STREET, PO BOX CS9105"/>
    <s v="STOUGHTON"/>
    <x v="14"/>
    <n v="2072"/>
    <s v="NORFOLK"/>
    <n v="25021"/>
    <s v="REHABILITATION HOSPITALS (EXCEPT ALCOHOLISM, DRUG ADDICTION)"/>
    <x v="0"/>
    <n v="204901.26889499999"/>
    <n v="273201.69185999996"/>
    <x v="3"/>
    <s v="REHABILITATION"/>
    <x v="456"/>
  </r>
  <r>
    <n v="11102021"/>
    <s v="PAPPAS REHABILITATION HOSPITAL FOR CHILDREN"/>
    <s v="3 RANDOLPH STREET"/>
    <s v="CANTON"/>
    <x v="14"/>
    <n v="2021"/>
    <s v="NORFOLK"/>
    <n v="25021"/>
    <s v="CHILDREN'S HOSPITALS, SPECIALTY (EXCEPT PSYCHIATRIC, SUBSTANCE ABUSE)"/>
    <x v="1"/>
    <n v="204768.65792250005"/>
    <n v="273024.87723000004"/>
    <x v="3"/>
    <s v="CHILDREN"/>
    <x v="457"/>
  </r>
  <r>
    <n v="3502492"/>
    <s v="BETH ISRAEL DEACONESS HOSPITAL - NEEDHAM"/>
    <s v="148 CHESTNUT STREET"/>
    <s v="NEEDHAM"/>
    <x v="14"/>
    <n v="2492"/>
    <s v="NORFOLK"/>
    <n v="25021"/>
    <s v="GENERAL MEDICAL AND SURGICAL HOSPITALS"/>
    <x v="2"/>
    <n v="204560.77133250004"/>
    <n v="272747.69511000003"/>
    <x v="3"/>
    <s v="GENERAL ACUTE CARE"/>
    <x v="458"/>
  </r>
  <r>
    <n v="11302026"/>
    <s v="HEBREW REHABILITATION CENTER AT DEDHAM"/>
    <s v="7000 GREAT MEADOW ROAD"/>
    <s v="DEDHAM"/>
    <x v="14"/>
    <n v="2026"/>
    <s v="NORFOLK"/>
    <n v="25021"/>
    <s v="REHABILITATION HOSPITALS (EXCEPT ALCOHOLISM, DRUG ADDICTION)"/>
    <x v="2"/>
    <n v="204330.33287250006"/>
    <n v="272440.44383000006"/>
    <x v="3"/>
    <s v="REHABILITATION"/>
    <x v="459"/>
  </r>
  <r>
    <n v="12602537"/>
    <s v="SPAULDING REHABILITATION HOSPITAL CAPE COD"/>
    <s v="311 SERVICE ROAD"/>
    <s v="SANDWICH"/>
    <x v="14"/>
    <n v="2537"/>
    <s v="BARNSTABLE"/>
    <n v="25001"/>
    <s v="REHABILITATION HOSPITALS (EXCEPT ALCOHOLISM, DRUG ADDICTION)"/>
    <x v="2"/>
    <n v="204255.5976225"/>
    <n v="272340.79683000001"/>
    <x v="3"/>
    <s v="REHABILITATION"/>
    <x v="460"/>
  </r>
  <r>
    <n v="3802462"/>
    <s v="NEWTON-WELLESLEY HOSPITAL"/>
    <s v="2014 WASHINGTON STREET"/>
    <s v="NEWTON"/>
    <x v="14"/>
    <n v="2462"/>
    <s v="MIDDLESEX"/>
    <n v="25017"/>
    <s v="GENERAL MEDICAL AND SURGICAL HOSPITALS"/>
    <x v="2"/>
    <n v="204026.02532999997"/>
    <n v="272034.70043999999"/>
    <x v="3"/>
    <s v="GENERAL ACUTE CARE"/>
    <x v="461"/>
  </r>
  <r>
    <n v="13302453"/>
    <s v="WALDEN BEHAVIORAL CARE, LLC"/>
    <s v="9 HOPE AVENUE"/>
    <s v="WALTHAM"/>
    <x v="14"/>
    <n v="2453"/>
    <s v="MIDDLESEX"/>
    <n v="25017"/>
    <s v="PSYCHIATRIC AND SUBSTANCE ABUSE HOSPITALS"/>
    <x v="0"/>
    <n v="203619.80177250004"/>
    <n v="271493.06903000007"/>
    <x v="3"/>
    <s v="NEAR TERM CARE"/>
    <x v="462"/>
  </r>
  <r>
    <n v="10902167"/>
    <s v="BOURNEWOOD HOSPITAL"/>
    <s v="300 SOUTH STREET"/>
    <s v="BROOKLINE"/>
    <x v="14"/>
    <n v="2167"/>
    <s v="NORFOLK"/>
    <n v="25021"/>
    <s v="PSYCHIATRIC AND SUBSTANCE ABUSE HOSPITALS"/>
    <x v="0"/>
    <n v="203589.81406500001"/>
    <n v="271453.08542000002"/>
    <x v="3"/>
    <s v="NEAR TERM CARE"/>
    <x v="463"/>
  </r>
  <r>
    <n v="3780218"/>
    <s v="EATING RECOVERY CENTER A BEHAVIORAL HOSPITAL"/>
    <s v="1830 FRANKLIN STREET, SUITE 500"/>
    <s v="DENVER"/>
    <x v="4"/>
    <n v="80218"/>
    <s v="DENVER"/>
    <n v="8031"/>
    <s v="PSYCHIATRIC AND SUBSTANCE ABUSE HOSPITALS"/>
    <x v="2"/>
    <n v="891273.21529999992"/>
    <n v="181190.28099999999"/>
    <x v="1"/>
    <s v="NEAR TERM CARE"/>
    <x v="464"/>
  </r>
  <r>
    <n v="3080218"/>
    <s v="PRESBYTERIAN ST LUKE'S MEDICAL CENTER"/>
    <s v="1719 E 19TH AVE"/>
    <s v="DENVER"/>
    <x v="4"/>
    <n v="80218"/>
    <s v="DENVER"/>
    <n v="8031"/>
    <s v="GENERAL MEDICAL AND SURGICAL HOSPITALS"/>
    <x v="2"/>
    <n v="891224.44032699999"/>
    <n v="181112.21129000001"/>
    <x v="1"/>
    <s v="GENERAL ACUTE CARE"/>
    <x v="465"/>
  </r>
  <r>
    <n v="174380220"/>
    <s v="VA EASTERN COLORADO HEALTHCARE SYSTEM"/>
    <s v="1055 CLEMONT STREET"/>
    <s v="DENVER"/>
    <x v="4"/>
    <n v="80220"/>
    <s v="DENVER"/>
    <n v="8031"/>
    <s v="GENERAL MEDICAL AND SURGICAL HOSPITALS"/>
    <x v="1"/>
    <n v="891064.36248699995"/>
    <n v="181030.12099"/>
    <x v="1"/>
    <s v="MILITARY"/>
    <x v="466"/>
  </r>
  <r>
    <n v="1180012"/>
    <s v="MEDICAL CENTER OF AURORA, THE"/>
    <s v="1501 S POTOMAC ST"/>
    <s v="AURORA"/>
    <x v="4"/>
    <n v="80012"/>
    <s v="ARAPAHOE"/>
    <n v="8005"/>
    <s v="GENERAL MEDICAL AND SURGICAL HOSPITALS"/>
    <x v="2"/>
    <n v="890348.06114799995"/>
    <n v="180883.12390999999"/>
    <x v="1"/>
    <s v="GENERAL ACUTE CARE"/>
    <x v="467"/>
  </r>
  <r>
    <n v="177180020"/>
    <s v="SCL HEALTH COMMUNITY HOSPITAL- WESTMINSTER"/>
    <s v="6500 WEST 104TH AVE"/>
    <s v="WESTMINSTER"/>
    <x v="4"/>
    <n v="80020"/>
    <s v="ADAMS"/>
    <n v="8001"/>
    <s v="GENERAL MEDICAL AND SURGICAL HOSPITALS"/>
    <x v="2"/>
    <n v="890046.4107730001"/>
    <n v="180111.08121"/>
    <x v="1"/>
    <s v="GENERAL ACUTE CARE"/>
    <x v="468"/>
  </r>
  <r>
    <n v="1780027"/>
    <s v="CENTURA HEALTH-AVISTA ADVENTIST HOSPITAL"/>
    <s v="100 HEALTH PARK DRIVE"/>
    <s v="LOUISVILLE"/>
    <x v="4"/>
    <n v="80027"/>
    <s v="BOULDER"/>
    <n v="8013"/>
    <s v="GENERAL MEDICAL AND SURGICAL HOSPITALS"/>
    <x v="2"/>
    <n v="890043.24142500001"/>
    <n v="180108.10221000001"/>
    <x v="1"/>
    <s v="GENERAL ACUTE CARE"/>
    <x v="469"/>
  </r>
  <r>
    <n v="680011"/>
    <s v="KINDRED HOSPITAL AURORA"/>
    <s v="700 POTOMAC ST, 2ND FLOOR"/>
    <s v="AURORA"/>
    <x v="4"/>
    <n v="80011"/>
    <s v="ARAPAHOE"/>
    <n v="8005"/>
    <s v="SPECIALTY (EXCEPT PSYCHIATRIC AND SUBSTANCE ABUSE) HOSPITALS"/>
    <x v="2"/>
    <n v="889560.37075100001"/>
    <n v="180222.20822"/>
    <x v="1"/>
    <s v="LONG TERM CARE"/>
    <x v="470"/>
  </r>
  <r>
    <n v="580011"/>
    <s v="SPALDING REHABILITATION HOSPITAL"/>
    <s v="900 POTOMAC STREET"/>
    <s v="AURORA"/>
    <x v="4"/>
    <n v="80011"/>
    <s v="ARAPAHOE"/>
    <n v="8005"/>
    <s v="REHABILITATION HOSPITALS (EXCEPT ALCOHOLISM, DRUG ADDICTION)"/>
    <x v="2"/>
    <n v="889513.03530700004"/>
    <n v="180200.29139"/>
    <x v="1"/>
    <s v="REHABILITATION"/>
    <x v="471"/>
  </r>
  <r>
    <n v="780229"/>
    <s v="VIBRA LONG TERM ACUTE CARE HOSPITAL"/>
    <s v="8451 PEARL ST"/>
    <s v="THORNTON"/>
    <x v="4"/>
    <n v="80229"/>
    <s v="ADAMS"/>
    <n v="8001"/>
    <s v="SPECIALTY (EXCEPT PSYCHIATRIC AND SUBSTANCE ABUSE) HOSPITALS"/>
    <x v="2"/>
    <n v="889475.36520700005"/>
    <n v="180211.81938999999"/>
    <x v="1"/>
    <s v="LONG TERM CARE"/>
    <x v="472"/>
  </r>
  <r>
    <n v="21876240"/>
    <s v="NORTH TEXAS MEDICAL CENTER"/>
    <s v="1900 HOSPITAL BOULEVARD"/>
    <s v="GAINESVILLE"/>
    <x v="1"/>
    <n v="76240"/>
    <s v="COOKE"/>
    <n v="48097"/>
    <s v="GENERAL MEDICAL AND SURGICAL HOSPITALS"/>
    <x v="1"/>
    <n v="888509.75203900004"/>
    <n v="183019.00003"/>
    <x v="1"/>
    <s v="GENERAL ACUTE CARE"/>
    <x v="473"/>
  </r>
  <r>
    <n v="177380233"/>
    <s v="SCL HEALTH COMMUNITY HOSPITAL - NORTHGLENN"/>
    <s v="11900 GRANT STREET"/>
    <s v="DENVER"/>
    <x v="4"/>
    <n v="80233"/>
    <s v="ADAMS"/>
    <n v="8001"/>
    <s v="GENERAL MEDICAL AND SURGICAL HOSPITALS"/>
    <x v="2"/>
    <n v="888361.74219000014"/>
    <n v="183311.1813"/>
    <x v="1"/>
    <s v="GENERAL ACUTE CARE"/>
    <x v="474"/>
  </r>
  <r>
    <n v="1980501"/>
    <s v="LONGMONT UNITED HOSPITAL"/>
    <s v="1950 MOUNTAIN VIEW AVENUE"/>
    <s v="LONGMONT"/>
    <x v="4"/>
    <n v="80501"/>
    <s v="BOULDER"/>
    <n v="8013"/>
    <s v="GENERAL MEDICAL AND SURGICAL HOSPITALS"/>
    <x v="2"/>
    <n v="885326.05175300001"/>
    <n v="181020.03980999999"/>
    <x v="1"/>
    <s v="GENERAL ACUTE CARE"/>
    <x v="475"/>
  </r>
  <r>
    <n v="6281036"/>
    <s v="WEISBROD MEMORIAL COUNTY HOSPITAL"/>
    <s v="1208 LUTHER STREET"/>
    <s v="EADS"/>
    <x v="4"/>
    <n v="81036"/>
    <s v="KIOWA"/>
    <n v="8061"/>
    <s v="GENERAL MEDICAL AND SURGICAL HOSPITALS"/>
    <x v="1"/>
    <n v="883279.31107000005"/>
    <n v="129001.12390000001"/>
    <x v="1"/>
    <s v="GENERAL ACUTE CARE"/>
    <x v="476"/>
  </r>
  <r>
    <n v="7380821"/>
    <s v="LINCOLN COMMUNITY HOSPITAL"/>
    <s v="111 6TH ST"/>
    <s v="HUGO"/>
    <x v="4"/>
    <n v="80821"/>
    <s v="LINCOLN"/>
    <n v="8073"/>
    <s v="GENERAL MEDICAL AND SURGICAL HOSPITALS"/>
    <x v="1"/>
    <n v="881025.98560599983"/>
    <n v="122212.29111999999"/>
    <x v="1"/>
    <s v="CRITICAL ACCESS"/>
    <x v="477"/>
  </r>
  <r>
    <n v="7180534"/>
    <s v="NORTHERN COLORADO LONG TERM ACUTE HOSPITAL"/>
    <s v="4401A UNION STREET"/>
    <s v="JOHNSTOWN"/>
    <x v="4"/>
    <n v="80534"/>
    <s v="LARIMER"/>
    <n v="8069"/>
    <s v="SPECIALTY (EXCEPT PSYCHIATRIC AND SUBSTANCE ABUSE) HOSPITALS"/>
    <x v="0"/>
    <n v="878821.39291699999"/>
    <n v="121011.01109"/>
    <x v="1"/>
    <s v="LONG TERM CARE"/>
    <x v="478"/>
  </r>
  <r>
    <n v="178959701"/>
    <s v="ACADIA MONTANA"/>
    <s v="55 BASIN CREEK ROAD"/>
    <s v="BUTTE"/>
    <x v="15"/>
    <n v="59701"/>
    <s v="SILVER BOW"/>
    <n v="30093"/>
    <s v="PSYCHIATRIC AND SUBSTANCE ABUSE HOSPITALS"/>
    <x v="0"/>
    <n v="878149.38542499987"/>
    <n v="121099.12221"/>
    <x v="1"/>
    <s v="NEAR TERM CARE"/>
    <x v="479"/>
  </r>
  <r>
    <n v="9980631"/>
    <s v="NORTH COLORADO MEDICAL CENTER"/>
    <s v="1801 16TH STREET"/>
    <s v="GREELEY"/>
    <x v="4"/>
    <n v="80631"/>
    <s v="WELD"/>
    <n v="8123"/>
    <s v="GENERAL MEDICAL AND SURGICAL HOSPITALS"/>
    <x v="2"/>
    <n v="874865.58532099985"/>
    <n v="122923.12212"/>
    <x v="1"/>
    <s v="GENERAL ACUTE CARE"/>
    <x v="480"/>
  </r>
  <r>
    <n v="57375494"/>
    <s v="CHRISTUS MOTHER FRANCES HOSPITAL - WINNSBORO"/>
    <s v="719 WEST COKE ROAD"/>
    <s v="WINNSBORO"/>
    <x v="1"/>
    <n v="75494"/>
    <s v="WOOD"/>
    <n v="48499"/>
    <s v="GENERAL MEDICAL AND SURGICAL HOSPITALS"/>
    <x v="2"/>
    <n v="873809.71251600003"/>
    <n v="122111.31232"/>
    <x v="1"/>
    <s v="CRITICAL ACCESS"/>
    <x v="481"/>
  </r>
  <r>
    <n v="2859923"/>
    <s v="CABINET PEAKS MEDICAL CENTER"/>
    <s v="209 HEALTH PARK DRIVE"/>
    <s v="LIBBY"/>
    <x v="15"/>
    <n v="59923"/>
    <s v="LINCOLN"/>
    <n v="30053"/>
    <s v="GENERAL MEDICAL AND SURGICAL HOSPITALS"/>
    <x v="2"/>
    <n v="869764.78953000007"/>
    <n v="119009.83809999999"/>
    <x v="1"/>
    <s v="CRITICAL ACCESS"/>
    <x v="482"/>
  </r>
  <r>
    <n v="16482001"/>
    <s v="VA MEDICAL CENTER - CHEYENNE"/>
    <s v="2360 E PERSHING BLVD"/>
    <s v="CHEYENNE"/>
    <x v="5"/>
    <n v="82001"/>
    <s v="LARAMIE"/>
    <n v="56021"/>
    <s v="GENERAL MEDICAL AND SURGICAL HOSPITALS"/>
    <x v="1"/>
    <n v="861956.44351700007"/>
    <n v="113003.01809"/>
    <x v="1"/>
    <s v="MILITARY"/>
    <x v="483"/>
  </r>
  <r>
    <n v="6380807"/>
    <s v="KIT CARSON COUNTY MEMORIAL HOSPITAL"/>
    <s v="286 16TH STREET"/>
    <s v="BURLINGTON"/>
    <x v="4"/>
    <n v="80807"/>
    <s v="KIT CARSON"/>
    <n v="8063"/>
    <s v="GENERAL MEDICAL AND SURGICAL HOSPITALS"/>
    <x v="1"/>
    <n v="860535.49019099993"/>
    <n v="111910.32202000001"/>
    <x v="1"/>
    <s v="CRITICAL ACCESS"/>
    <x v="484"/>
  </r>
  <r>
    <n v="2759644"/>
    <s v="BROADWATER HEALTH CENTER"/>
    <s v="110 N OAK"/>
    <s v="TOWNSEND"/>
    <x v="15"/>
    <n v="59644"/>
    <s v="BROADWATER"/>
    <n v="30007"/>
    <s v="GENERAL MEDICAL AND SURGICAL HOSPITALS"/>
    <x v="1"/>
    <n v="855637.318172"/>
    <n v="118182.11199999999"/>
    <x v="1"/>
    <s v="CRITICAL ACCESS"/>
    <x v="485"/>
  </r>
  <r>
    <n v="3382609"/>
    <s v="ELKHORN VALLEY REHABILITATION HOSPITAL LLC"/>
    <s v="5715 EAST 2ND STREET"/>
    <s v="CASPER"/>
    <x v="5"/>
    <n v="82609"/>
    <s v="NATRONA"/>
    <n v="56025"/>
    <s v="REHABILITATION HOSPITALS (EXCEPT ALCOHOLISM, DRUG ADDICTION)"/>
    <x v="0"/>
    <n v="850012.17371200002"/>
    <n v="113811.1182"/>
    <x v="1"/>
    <s v="REHABILITATION"/>
    <x v="486"/>
  </r>
  <r>
    <n v="10180758"/>
    <s v="WRAY COMMUNITY DISTRICT HOSPITAL"/>
    <s v="1017 W 7TH ST"/>
    <s v="WRAY"/>
    <x v="4"/>
    <n v="80758"/>
    <s v="YUMA"/>
    <n v="8125"/>
    <s v="GENERAL MEDICAL AND SURGICAL HOSPITALS"/>
    <x v="1"/>
    <n v="845484.33193899994"/>
    <n v="110322.11302999999"/>
    <x v="1"/>
    <s v="CRITICAL ACCESS"/>
    <x v="487"/>
  </r>
  <r>
    <n v="4659417"/>
    <s v="PHS INDIAN HOSPITAL AT BROWNING BLACKFEET"/>
    <s v="760 HOSPITAL CIRCLE"/>
    <s v="BROWNING"/>
    <x v="15"/>
    <n v="59417"/>
    <s v="GLACIER"/>
    <n v="30035"/>
    <s v="GENERAL MEDICAL AND SURGICAL HOSPITALS"/>
    <x v="1"/>
    <n v="829375.53264800005"/>
    <n v="132981.12891"/>
    <x v="1"/>
    <s v="CRITICAL ACCESS"/>
    <x v="488"/>
  </r>
  <r>
    <n v="5159405"/>
    <s v="GREAT FALLS CLINIC MEDICAL CENTER"/>
    <s v="1411 9TH ST SOUTH"/>
    <s v="GREAT FALLS"/>
    <x v="15"/>
    <n v="59405"/>
    <s v="CASCADE"/>
    <n v="30013"/>
    <s v="GENERAL MEDICAL AND SURGICAL HOSPITALS"/>
    <x v="0"/>
    <n v="827655.20501299994"/>
    <n v="131112.81000999999"/>
    <x v="1"/>
    <s v="GENERAL ACUTE CARE"/>
    <x v="489"/>
  </r>
  <r>
    <n v="4759102"/>
    <s v="ADVANCED CARE HOSPITAL OF MONTANA"/>
    <s v="3528 GABEL ROAD"/>
    <s v="BILLINGS"/>
    <x v="15"/>
    <n v="59102"/>
    <s v="YELLOWSTONE"/>
    <n v="30111"/>
    <s v="SPECIALTY (EXCEPT PSYCHIATRIC AND SUBSTANCE ABUSE) HOSPITALS"/>
    <x v="0"/>
    <n v="825569.06143400003"/>
    <n v="131013.12018"/>
    <x v="1"/>
    <s v="LONG TERM CARE"/>
    <x v="490"/>
  </r>
  <r>
    <n v="4959107"/>
    <s v="ST VINCENT HEALTH CARE"/>
    <s v="1233 NORTH 30TH STREET"/>
    <s v="BILLINGS"/>
    <x v="15"/>
    <n v="59107"/>
    <s v="YELLOWSTONE"/>
    <n v="30111"/>
    <s v="GENERAL MEDICAL AND SURGICAL HOSPITALS"/>
    <x v="2"/>
    <n v="823293.76178399997"/>
    <n v="133302.89318000001"/>
    <x v="1"/>
    <s v="GENERAL ACUTE CARE"/>
    <x v="491"/>
  </r>
  <r>
    <n v="4859101"/>
    <s v="BILLINGS CLINIC"/>
    <s v="2800 10TH AVE N"/>
    <s v="BILLINGS"/>
    <x v="15"/>
    <n v="59101"/>
    <s v="YELLOWSTONE"/>
    <n v="30111"/>
    <s v="GENERAL MEDICAL AND SURGICAL HOSPITALS"/>
    <x v="2"/>
    <n v="823287.70836000005"/>
    <n v="133298.2322"/>
    <x v="1"/>
    <s v="GENERAL ACUTE CARE"/>
    <x v="492"/>
  </r>
  <r>
    <n v="184759101"/>
    <s v="RIMROCK FOUNDATION"/>
    <s v="1231 N 29TH ST"/>
    <s v="BILLILINGS"/>
    <x v="15"/>
    <n v="59101"/>
    <s v="YELLOWSTONE"/>
    <n v="30111"/>
    <s v="REHABILITATION HOSPITALS (EXCEPT ALCOHOLISM, DRUG ADDICTION)"/>
    <x v="0"/>
    <n v="823268.80801100004"/>
    <n v="133283.19802000001"/>
    <x v="1"/>
    <s v="REHABILITATION"/>
    <x v="493"/>
  </r>
  <r>
    <n v="153482801"/>
    <s v="SHERIDAN MEMORIAL HOSPITAL"/>
    <s v="1401 WEST 5TH STREET"/>
    <s v="SHERIDAN"/>
    <x v="5"/>
    <n v="82801"/>
    <s v="SHERIDAN"/>
    <n v="56033"/>
    <s v="GENERAL MEDICAL AND SURGICAL HOSPITALS"/>
    <x v="0"/>
    <n v="821224.30601900013"/>
    <n v="131211.00013"/>
    <x v="1"/>
    <s v="GENERAL ACUTE CARE"/>
    <x v="494"/>
  </r>
  <r>
    <n v="17182801"/>
    <s v="VA MEDICAL CENTER - SHERIDAN"/>
    <s v="1898 FORT RD"/>
    <s v="SHERIDAN"/>
    <x v="5"/>
    <n v="82801"/>
    <s v="SHERIDAN"/>
    <n v="56033"/>
    <s v="GENERAL MEDICAL AND SURGICAL HOSPITALS"/>
    <x v="1"/>
    <n v="820977.46190200001"/>
    <n v="131121.1201"/>
    <x v="1"/>
    <s v="MILITARY"/>
    <x v="495"/>
  </r>
  <r>
    <n v="9564850"/>
    <s v="FREEMAN NEOSHO HOSPITAL"/>
    <s v="113 WEST HICKORY STREET"/>
    <s v="NEOSHO"/>
    <x v="16"/>
    <n v="64850"/>
    <s v="NEWTON"/>
    <n v="29145"/>
    <s v="GENERAL MEDICAL AND SURGICAL HOSPITALS"/>
    <x v="2"/>
    <n v="790995.79535599996"/>
    <n v="108018.30012"/>
    <x v="1"/>
    <s v="CRITICAL ACCESS"/>
    <x v="496"/>
  </r>
  <r>
    <n v="9464804"/>
    <s v="LANDMARK HOSPITAL OF JOPLIN"/>
    <s v="2040 W. 32ND STREET"/>
    <s v="JOPLIN"/>
    <x v="16"/>
    <n v="64804"/>
    <s v="NEWTON"/>
    <n v="29145"/>
    <s v="SPECIALTY (EXCEPT PSYCHIATRIC AND SUBSTANCE ABUSE) HOSPITALS"/>
    <x v="2"/>
    <n v="790061.02845799993"/>
    <n v="102239.21210999999"/>
    <x v="1"/>
    <s v="LONG TERM CARE"/>
    <x v="497"/>
  </r>
  <r>
    <n v="18064804"/>
    <s v="MERCY HOSPITAL JOPLIN"/>
    <s v="100 MERCY WAY"/>
    <s v="JOPLIN"/>
    <x v="16"/>
    <n v="64804"/>
    <s v="NEWTON"/>
    <n v="29145"/>
    <s v="GENERAL MEDICAL AND SURGICAL HOSPITALS"/>
    <x v="2"/>
    <n v="789954.77667599998"/>
    <n v="102112.12012000001"/>
    <x v="1"/>
    <s v="GENERAL ACUTE CARE"/>
    <x v="498"/>
  </r>
  <r>
    <n v="9364804"/>
    <s v="FREEMAN HOSPITAL WEST"/>
    <s v="1102 WEST 32ND STREET"/>
    <s v="JOPLIN"/>
    <x v="16"/>
    <n v="64804"/>
    <s v="NEWTON"/>
    <n v="29145"/>
    <s v="GENERAL MEDICAL AND SURGICAL HOSPITALS"/>
    <x v="2"/>
    <n v="789908.03196499997"/>
    <n v="102121.11301"/>
    <x v="1"/>
    <s v="GENERAL ACUTE CARE"/>
    <x v="499"/>
  </r>
  <r>
    <n v="7864801"/>
    <s v="MERCY HOSPITAL JOPLIN"/>
    <s v="2817 ST. JOHN'S BLVD"/>
    <s v="JOPLIN"/>
    <x v="16"/>
    <n v="64801"/>
    <s v="JASPER"/>
    <n v="29097"/>
    <s v="GENERAL MEDICAL AND SURGICAL HOSPITALS"/>
    <x v="2"/>
    <n v="789843.74652299983"/>
    <n v="102122.11221000001"/>
    <x v="1"/>
    <s v="GENERAL ACUTE CARE"/>
    <x v="500"/>
  </r>
  <r>
    <n v="9264804"/>
    <s v="FREEMAN HOSPITAL EAST"/>
    <s v="932 EAST 34TH STREET"/>
    <s v="JOPLIN"/>
    <x v="16"/>
    <n v="64804"/>
    <s v="NEWTON"/>
    <n v="29145"/>
    <s v="GENERAL MEDICAL AND SURGICAL HOSPITALS"/>
    <x v="2"/>
    <n v="789657.50035900006"/>
    <n v="102028.80103"/>
    <x v="1"/>
    <s v="GENERAL ACUTE CARE"/>
    <x v="501"/>
  </r>
  <r>
    <n v="1565625"/>
    <s v="MERCY HOSPITAL CASSVILLE"/>
    <s v="94 MAIN STREET"/>
    <s v="CASSVILLE"/>
    <x v="16"/>
    <n v="65625"/>
    <s v="BARRY"/>
    <n v="29009"/>
    <s v="GENERAL MEDICAL AND SURGICAL HOSPITALS"/>
    <x v="2"/>
    <n v="787269.7915810002"/>
    <n v="101192.10232000001"/>
    <x v="1"/>
    <s v="CRITICAL ACCESS"/>
    <x v="502"/>
  </r>
  <r>
    <n v="6264836"/>
    <s v="MERCY HOSPITAL CARTHAGE"/>
    <s v="3125 DR RUSSELL SMITH WAY"/>
    <s v="CARTHAGE"/>
    <x v="16"/>
    <n v="64836"/>
    <s v="JASPER"/>
    <n v="29097"/>
    <s v="GENERAL MEDICAL AND SURGICAL HOSPITALS"/>
    <x v="2"/>
    <n v="785416.75027399999"/>
    <n v="100111.23097999999"/>
    <x v="1"/>
    <s v="CRITICAL ACCESS"/>
    <x v="503"/>
  </r>
  <r>
    <n v="1665708"/>
    <s v="COX MONETT HOSPITAL"/>
    <s v="801 NORTH LINCOLN AVENUE"/>
    <s v="MONETT"/>
    <x v="16"/>
    <n v="65708"/>
    <s v="BARRY"/>
    <n v="29009"/>
    <s v="GENERAL MEDICAL AND SURGICAL HOSPITALS"/>
    <x v="2"/>
    <n v="783560.18161199999"/>
    <n v="102238.1012"/>
    <x v="1"/>
    <s v="CRITICAL ACCESS"/>
    <x v="504"/>
  </r>
  <r>
    <n v="5759501"/>
    <s v="NORTHERN MONTANA HOSPITAL"/>
    <s v="30 13TH ST"/>
    <s v="HAVRE"/>
    <x v="15"/>
    <n v="59501"/>
    <s v="HILL"/>
    <n v="30041"/>
    <s v="GENERAL MEDICAL AND SURGICAL HOSPITALS"/>
    <x v="2"/>
    <n v="781732.40831399988"/>
    <n v="101332.12128000001"/>
    <x v="1"/>
    <s v="GENERAL ACUTE CARE"/>
    <x v="505"/>
  </r>
  <r>
    <n v="16264772"/>
    <s v="NEVADA REGIONAL MEDICAL CENTER"/>
    <s v="800 SOUTH ASH STREET"/>
    <s v="NEVADA"/>
    <x v="16"/>
    <n v="64772"/>
    <s v="VERNON"/>
    <n v="29217"/>
    <s v="GENERAL MEDICAL AND SURGICAL HOSPITALS"/>
    <x v="1"/>
    <n v="773312.27743900008"/>
    <n v="190811.19803"/>
    <x v="1"/>
    <s v="GENERAL ACUTE CARE"/>
    <x v="506"/>
  </r>
  <r>
    <n v="5502601"/>
    <s v="CAPE COD HOSPITAL"/>
    <s v="27 PARK STREET"/>
    <s v="BARNSTABLE"/>
    <x v="14"/>
    <n v="2601"/>
    <s v="BARNSTABLE"/>
    <n v="25001"/>
    <s v="GENERAL MEDICAL AND SURGICAL HOSPITALS"/>
    <x v="2"/>
    <n v="203515.68215250003"/>
    <n v="271354.24287000002"/>
    <x v="3"/>
    <s v="GENERAL ACUTE CARE"/>
    <x v="507"/>
  </r>
  <r>
    <n v="10302131"/>
    <s v="HEBREW REHABILITATION CENTER"/>
    <s v="1200 CENTRE ST"/>
    <s v="BOSTON"/>
    <x v="14"/>
    <n v="2131"/>
    <s v="SUFFOLK"/>
    <n v="25025"/>
    <s v="REHABILITATION HOSPITALS (EXCEPT ALCOHOLISM, DRUG ADDICTION)"/>
    <x v="2"/>
    <n v="203460.94308749994"/>
    <n v="271281.25744999992"/>
    <x v="3"/>
    <s v="REHABILITATION"/>
    <x v="508"/>
  </r>
  <r>
    <n v="10402130"/>
    <s v="LEMUEL SATTUCK HOSPITAL"/>
    <s v="170 MORTON ST"/>
    <s v="BOSTON"/>
    <x v="14"/>
    <n v="2130"/>
    <s v="SUFFOLK"/>
    <n v="25025"/>
    <s v="PSYCHIATRIC AND SUBSTANCE ABUSE HOSPITALS"/>
    <x v="1"/>
    <n v="203178.63186750002"/>
    <n v="270904.84249000001"/>
    <x v="3"/>
    <s v="NEAR TERM CARE"/>
    <x v="509"/>
  </r>
  <r>
    <n v="7402124"/>
    <s v="CARNEY HOSPITAL"/>
    <s v="2100 DORCHESTER AVENUE"/>
    <s v="BOSTON"/>
    <x v="14"/>
    <n v="2124"/>
    <s v="SUFFOLK"/>
    <n v="25025"/>
    <s v="GENERAL MEDICAL AND SURGICAL HOSPITALS"/>
    <x v="2"/>
    <n v="203124.41079749994"/>
    <n v="270832.54772999993"/>
    <x v="3"/>
    <s v="GENERAL ACUTE CARE"/>
    <x v="510"/>
  </r>
  <r>
    <n v="9602130"/>
    <s v="ARBOUR HOSPITAL, THE"/>
    <s v="49 ROBINWOOD AVENUE"/>
    <s v="BOSTON"/>
    <x v="14"/>
    <n v="2130"/>
    <s v="SUFFOLK"/>
    <n v="25025"/>
    <s v="PSYCHIATRIC AND SUBSTANCE ABUSE HOSPITALS"/>
    <x v="0"/>
    <n v="203083.23729750002"/>
    <n v="270777.64973"/>
    <x v="3"/>
    <s v="NEAR TERM CARE"/>
    <x v="511"/>
  </r>
  <r>
    <n v="4402169"/>
    <s v="QUINCY MEDICAL CENTER"/>
    <s v="114 WHITWELL STREET"/>
    <s v="QUINCY"/>
    <x v="14"/>
    <n v="2169"/>
    <s v="NORFOLK"/>
    <n v="25021"/>
    <s v="GENERAL MEDICAL AND SURGICAL HOSPITALS"/>
    <x v="2"/>
    <n v="202993.69484250003"/>
    <n v="270658.25979000004"/>
    <x v="3"/>
    <s v="GENERAL ACUTE CARE"/>
    <x v="512"/>
  </r>
  <r>
    <n v="10202135"/>
    <s v="FRANCISCAN CHILDREN'S HOSPITAL &amp; REHAB CENTER"/>
    <s v="30 WARREN STREET"/>
    <s v="BOSTON"/>
    <x v="14"/>
    <n v="2135"/>
    <s v="SUFFOLK"/>
    <n v="25025"/>
    <s v="CHILDREN'S HOSPITALS, GENERAL"/>
    <x v="2"/>
    <n v="202950.95737500003"/>
    <n v="270601.27650000004"/>
    <x v="3"/>
    <s v="CHILDREN"/>
    <x v="513"/>
  </r>
  <r>
    <n v="9902478"/>
    <s v="MCLEAN HOSPITAL CORPORATION"/>
    <s v="115 MILL STREET"/>
    <s v="BELMONT"/>
    <x v="14"/>
    <n v="2478"/>
    <s v="MIDDLESEX"/>
    <n v="25017"/>
    <s v="PSYCHIATRIC AND SUBSTANCE ABUSE HOSPITALS"/>
    <x v="2"/>
    <n v="202862.75535749996"/>
    <n v="270483.67380999995"/>
    <x v="3"/>
    <s v="NEAR TERM CARE"/>
    <x v="514"/>
  </r>
  <r>
    <n v="1202215"/>
    <s v="BETH ISRAEL DEACONESS MEDICAL CENTER - WEST CAMPUS"/>
    <s v="ONE DEACONESS RD"/>
    <s v="BOSTON"/>
    <x v="14"/>
    <n v="2215"/>
    <s v="SUFFOLK"/>
    <n v="25025"/>
    <s v="GENERAL MEDICAL AND SURGICAL HOSPITALS"/>
    <x v="2"/>
    <n v="202808.21615999998"/>
    <n v="270410.95487999998"/>
    <x v="3"/>
    <s v="GENERAL ACUTE CARE"/>
    <x v="515"/>
  </r>
  <r>
    <n v="7502115"/>
    <s v="BOSTON CHILDREN'S HOSPITAL"/>
    <s v="300 LONGWOOD AVENUE"/>
    <s v="BOSTON"/>
    <x v="14"/>
    <n v="2115"/>
    <s v="SUFFOLK"/>
    <n v="25025"/>
    <s v="GENERAL MEDICAL AND SURGICAL HOSPITALS"/>
    <x v="2"/>
    <n v="202792.74539249999"/>
    <n v="270390.32718999998"/>
    <x v="3"/>
    <s v="GENERAL ACUTE CARE"/>
    <x v="516"/>
  </r>
  <r>
    <n v="16164772"/>
    <s v="HEARTLAND BEHAVIORAL HEALTH SERVICES"/>
    <s v="1500 WEST ASHLAND"/>
    <s v="NEVADA"/>
    <x v="16"/>
    <n v="64772"/>
    <s v="VERNON"/>
    <n v="29217"/>
    <s v="PSYCHIATRIC AND SUBSTANCE ABUSE HOSPITALS"/>
    <x v="2"/>
    <n v="773263.56027699984"/>
    <n v="190818.12328999999"/>
    <x v="1"/>
    <s v="NEAR TERM CARE"/>
    <x v="517"/>
  </r>
  <r>
    <n v="18465721"/>
    <s v="MERCY ORTHOPEDIC HOSPITAL SPRINGFIELD"/>
    <s v="3050 E RIVERBLUFF BOULEVARD"/>
    <s v="OZARK"/>
    <x v="16"/>
    <n v="65721"/>
    <s v="GREENE"/>
    <n v="29077"/>
    <s v="ORTHOPEDIC HOSPITALS"/>
    <x v="2"/>
    <n v="770371.60133700003"/>
    <n v="192193.13909000001"/>
    <x v="1"/>
    <s v="SPECIAL"/>
    <x v="518"/>
  </r>
  <r>
    <n v="18565804"/>
    <s v="MERCY REHABILITATION HOSPITAL SPRINGFIELD"/>
    <s v="5904 S SOUTHWOOD ROAD"/>
    <s v="SPRINGFIELD"/>
    <x v="16"/>
    <n v="65804"/>
    <s v="GREENE"/>
    <n v="29077"/>
    <s v="REHABILITATION HOSPITALS (EXCEPT ALCOHOLISM, DRUG ADDICTION)"/>
    <x v="2"/>
    <n v="770281.84724399983"/>
    <n v="192120.09288000001"/>
    <x v="1"/>
    <s v="REHABILITATION"/>
    <x v="519"/>
  </r>
  <r>
    <n v="1865807"/>
    <s v="COX MEDICAL CENTERS SOUTH HOSPITAL"/>
    <s v="3801 SOUTH NATIONAL AVENUE"/>
    <s v="SPRINGFIELD"/>
    <x v="16"/>
    <n v="65807"/>
    <s v="GREENE"/>
    <n v="29077"/>
    <s v="GENERAL MEDICAL AND SURGICAL HOSPITALS"/>
    <x v="2"/>
    <n v="770187.13869499997"/>
    <n v="192011.10110999999"/>
    <x v="1"/>
    <s v="GENERAL ACUTE CARE"/>
    <x v="520"/>
  </r>
  <r>
    <n v="5365807"/>
    <s v="COX MEDICAL CENTERS MEYER ORTHOPEDIC"/>
    <s v="3535 S. NATIONAL AVE."/>
    <s v="SPRINGFIELD"/>
    <x v="16"/>
    <n v="65807"/>
    <s v="GREENE"/>
    <n v="29077"/>
    <s v="REHABILITATION HOSPITALS (EXCEPT ALCOHOLISM, DRUG ADDICTION)"/>
    <x v="2"/>
    <n v="770080.81941700005"/>
    <n v="192319.81109"/>
    <x v="1"/>
    <s v="REHABILITATION"/>
    <x v="521"/>
  </r>
  <r>
    <n v="2365804"/>
    <s v="SELECT SPECIALTY HOSPITAL - SPRINGFIELD"/>
    <s v="1630 EAST PRIMROSE STREET"/>
    <s v="SPRINGFIELD"/>
    <x v="16"/>
    <n v="65804"/>
    <s v="GREENE"/>
    <n v="29077"/>
    <s v="SPECIALTY (EXCEPT PSYCHIATRIC AND SUBSTANCE ABUSE) HOSPITALS"/>
    <x v="2"/>
    <n v="769969.60327299987"/>
    <n v="192280.31021"/>
    <x v="1"/>
    <s v="LONG TERM CARE"/>
    <x v="522"/>
  </r>
  <r>
    <n v="2265804"/>
    <s v="MERCY HOSPITAL SPRINGFIELD"/>
    <s v="1235 EAST CHEROKEE STREET"/>
    <s v="SPRINGFIELD"/>
    <x v="16"/>
    <n v="65804"/>
    <s v="GREENE"/>
    <n v="29077"/>
    <s v="GENERAL MEDICAL AND SURGICAL HOSPITALS"/>
    <x v="2"/>
    <n v="769505.38016299997"/>
    <n v="191922.21111"/>
    <x v="1"/>
    <s v="GENERAL ACUTE CARE"/>
    <x v="523"/>
  </r>
  <r>
    <n v="1765806"/>
    <s v="LAKELAND BEHAVIORAL HEALTH SYSTEM"/>
    <s v="440 SOUTH MARKET"/>
    <s v="SPRINGFIELD"/>
    <x v="16"/>
    <n v="65806"/>
    <s v="GREENE"/>
    <n v="29077"/>
    <s v="PSYCHIATRIC AND SUBSTANCE ABUSE HOSPITALS"/>
    <x v="0"/>
    <n v="769306.77812299994"/>
    <n v="191220.00021"/>
    <x v="1"/>
    <s v="NEAR TERM CARE"/>
    <x v="524"/>
  </r>
  <r>
    <n v="2065802"/>
    <s v="COX MEDICAL CENTERS NORTH HOSPITAL"/>
    <s v="1423 NORTH JEFFERSON STREET"/>
    <s v="SPRINGFIELD"/>
    <x v="16"/>
    <n v="65802"/>
    <s v="GREENE"/>
    <n v="29077"/>
    <s v="GENERAL MEDICAL AND SURGICAL HOSPITALS"/>
    <x v="2"/>
    <n v="768885.80743000004"/>
    <n v="191010.12109999999"/>
    <x v="1"/>
    <s v="GENERAL ACUTE CARE"/>
    <x v="525"/>
  </r>
  <r>
    <n v="3664744"/>
    <s v="CEDAR COUNTY MEMORIAL HOSPITAL"/>
    <s v="1401 SOUTH PARK STREET"/>
    <s v="EL DORADO SPRINGS"/>
    <x v="16"/>
    <n v="64744"/>
    <s v="CEDAR"/>
    <n v="29039"/>
    <s v="GENERAL MEDICAL AND SURGICAL HOSPITALS"/>
    <x v="1"/>
    <n v="767809.48861499992"/>
    <n v="190122.18311000001"/>
    <x v="1"/>
    <s v="CRITICAL ACCESS"/>
    <x v="526"/>
  </r>
  <r>
    <n v="2164730"/>
    <s v="BATES COUNTY MEMORIAL HOSPITAL"/>
    <s v="615 WEST NURSERY STREET"/>
    <s v="BUTLER"/>
    <x v="16"/>
    <n v="64730"/>
    <s v="BATES"/>
    <n v="29013"/>
    <s v="GENERAL MEDICAL AND SURGICAL HOSPITALS"/>
    <x v="1"/>
    <n v="765379.7918649998"/>
    <n v="188213.18101"/>
    <x v="1"/>
    <s v="GENERAL ACUTE CARE"/>
    <x v="527"/>
  </r>
  <r>
    <n v="10265613"/>
    <s v="CITIZENS MEMORIAL HOSPITAL"/>
    <s v="1500 NORTH OAKLAND AVE"/>
    <s v="BOLIVAR"/>
    <x v="16"/>
    <n v="65613"/>
    <s v="POLK"/>
    <n v="29167"/>
    <s v="GENERAL MEDICAL AND SURGICAL HOSPITALS"/>
    <x v="1"/>
    <n v="763449.11602700001"/>
    <n v="182218.11029000001"/>
    <x v="1"/>
    <s v="GENERAL ACUTE CARE"/>
    <x v="528"/>
  </r>
  <r>
    <n v="11764724"/>
    <s v="ELLETT MEMORIAL HOSPITAL"/>
    <s v="610 NORTH OHIO AVENUE"/>
    <s v="APPLETON CITY"/>
    <x v="16"/>
    <n v="64724"/>
    <s v="ST. CLAIR"/>
    <n v="29185"/>
    <s v="GENERAL MEDICAL AND SURGICAL HOSPITALS"/>
    <x v="1"/>
    <n v="761767.02724199998"/>
    <n v="181920.13130000001"/>
    <x v="1"/>
    <s v="CRITICAL ACCESS"/>
    <x v="529"/>
  </r>
  <r>
    <n v="764701"/>
    <s v="CASS REGIONAL MEDICAL CENTER"/>
    <s v="2800 E ROCK HAVEN ROAD"/>
    <s v="HARRISONVILLE"/>
    <x v="16"/>
    <n v="64701"/>
    <s v="CASS"/>
    <n v="29037"/>
    <s v="GENERAL MEDICAL AND SURGICAL HOSPITALS"/>
    <x v="1"/>
    <n v="758191.97270699998"/>
    <n v="183220.19039"/>
    <x v="1"/>
    <s v="CRITICAL ACCESS"/>
    <x v="530"/>
  </r>
  <r>
    <n v="5764012"/>
    <s v="BELTON REGIONAL MEDICAL CENTER"/>
    <s v="17065 S. 71 HIGHWAY"/>
    <s v="BELTON"/>
    <x v="16"/>
    <n v="64012"/>
    <s v="CASS"/>
    <n v="29037"/>
    <s v="GENERAL MEDICAL AND SURGICAL HOSPITALS"/>
    <x v="0"/>
    <n v="757211.44816199993"/>
    <n v="182020.3002"/>
    <x v="1"/>
    <s v="GENERAL ACUTE CARE"/>
    <x v="531"/>
  </r>
  <r>
    <n v="4264131"/>
    <s v="KINDRED HOSPITAL - KANSAS CITY"/>
    <s v="8701 TROOST AVENUE"/>
    <s v="KANSAS CITY"/>
    <x v="16"/>
    <n v="64131"/>
    <s v="JACKSON"/>
    <n v="29095"/>
    <s v="GENERAL MEDICAL AND SURGICAL HOSPITALS"/>
    <x v="0"/>
    <n v="755410.84989499999"/>
    <n v="181081.21911000001"/>
    <x v="1"/>
    <s v="GENERAL ACUTE CARE"/>
    <x v="532"/>
  </r>
  <r>
    <n v="4064134"/>
    <s v="CRITTENTON CHILDREN'S CENTER"/>
    <s v="10918 ELM AVENUE"/>
    <s v="KANSAS CITY"/>
    <x v="16"/>
    <n v="64134"/>
    <s v="JACKSON"/>
    <n v="29095"/>
    <s v="PSYCHIATRIC AND SUBSTANCE ABUSE HOSPITALS"/>
    <x v="2"/>
    <n v="754879.27963499993"/>
    <n v="180121.31891"/>
    <x v="1"/>
    <s v="NEAR TERM CARE"/>
    <x v="533"/>
  </r>
  <r>
    <n v="2764735"/>
    <s v="GOLDEN VALLEY MEMORIAL HOSPITAL"/>
    <s v="1600 NORTH SECOND STREET"/>
    <s v="CLINTON"/>
    <x v="16"/>
    <n v="64735"/>
    <s v="HENRY"/>
    <n v="29083"/>
    <s v="GENERAL MEDICAL AND SURGICAL HOSPITALS"/>
    <x v="1"/>
    <n v="754477.56825999997"/>
    <n v="180312.31020000001"/>
    <x v="1"/>
    <s v="GENERAL ACUTE CARE"/>
    <x v="534"/>
  </r>
  <r>
    <n v="6664132"/>
    <s v="RESEARCH MEDICAL CENTER"/>
    <s v="2316 EAST MEYER BOULEVARD"/>
    <s v="KANSAS CITY"/>
    <x v="16"/>
    <n v="64132"/>
    <s v="JACKSON"/>
    <n v="29095"/>
    <s v="GENERAL MEDICAL AND SURGICAL HOSPITALS"/>
    <x v="0"/>
    <n v="754418.06129300012"/>
    <n v="180321.18111"/>
    <x v="1"/>
    <s v="GENERAL ACUTE CARE"/>
    <x v="535"/>
  </r>
  <r>
    <n v="6964130"/>
    <s v="RESEARCH PSYCHIATRIC CENTER"/>
    <s v="2323 EAST 63RD STREET"/>
    <s v="KANSAS CITY"/>
    <x v="16"/>
    <n v="64130"/>
    <s v="JACKSON"/>
    <n v="29095"/>
    <s v="PSYCHIATRIC AND SUBSTANCE ABUSE HOSPITALS"/>
    <x v="2"/>
    <n v="754398.80894299992"/>
    <n v="180301.22111000001"/>
    <x v="1"/>
    <s v="NEAR TERM CARE"/>
    <x v="536"/>
  </r>
  <r>
    <n v="7364108"/>
    <s v="TRUMAN MEDICAL CENTER - HOSPITAL HILL"/>
    <s v="2301 HOLMES STREET"/>
    <s v="KANSAS CITY"/>
    <x v="16"/>
    <n v="64108"/>
    <s v="JACKSON"/>
    <n v="29095"/>
    <s v="GENERAL MEDICAL AND SURGICAL HOSPITALS"/>
    <x v="2"/>
    <n v="753257.46736499993"/>
    <n v="129028.82101"/>
    <x v="1"/>
    <s v="GENERAL ACUTE CARE"/>
    <x v="537"/>
  </r>
  <r>
    <n v="3764108"/>
    <s v="CENTER FOR BEHAVIORAL MEDICINE"/>
    <s v="1000 EAST 24TH STREET"/>
    <s v="KANSAS CITY"/>
    <x v="16"/>
    <n v="64108"/>
    <s v="JACKSON"/>
    <n v="29095"/>
    <s v="PSYCHIATRIC AND SUBSTANCE ABUSE HOSPITALS"/>
    <x v="1"/>
    <n v="753205.97561299999"/>
    <n v="129389.21201"/>
    <x v="1"/>
    <s v="NEAR TERM CARE"/>
    <x v="538"/>
  </r>
  <r>
    <n v="7564063"/>
    <s v="LEE'S SUMMIT MEDICAL CENTER"/>
    <s v="2100 SE BLUE PARKWAY"/>
    <s v="LEE'S SUMMIT"/>
    <x v="16"/>
    <n v="64063"/>
    <s v="JACKSON"/>
    <n v="29095"/>
    <s v="GENERAL MEDICAL AND SURGICAL HOSPITALS"/>
    <x v="2"/>
    <n v="753118.86080599995"/>
    <n v="129322.20011999999"/>
    <x v="1"/>
    <s v="GENERAL ACUTE CARE"/>
    <x v="539"/>
  </r>
  <r>
    <n v="7864128"/>
    <s v="VA MEDICAL CENTER - KANSAS CITY"/>
    <s v="4801 LINWOOD BLVD"/>
    <s v="KANSAS CITY"/>
    <x v="16"/>
    <n v="64128"/>
    <s v="JACKSON"/>
    <n v="29095"/>
    <s v="GENERAL MEDICAL AND SURGICAL HOSPITALS"/>
    <x v="1"/>
    <n v="752931.39379899995"/>
    <n v="129122.99123"/>
    <x v="1"/>
    <s v="MILITARY"/>
    <x v="540"/>
  </r>
  <r>
    <n v="5564133"/>
    <s v="TWO RIVERS BEHAVIORAL HEALTH SYSTEM"/>
    <s v="5121 RAYTOWN ROAD"/>
    <s v="KANSAS CITY"/>
    <x v="16"/>
    <n v="64133"/>
    <s v="JACKSON"/>
    <n v="29095"/>
    <s v="PSYCHIATRIC AND SUBSTANCE ABUSE HOSPITALS"/>
    <x v="2"/>
    <n v="752719.17851"/>
    <n v="129010.21219999999"/>
    <x v="1"/>
    <s v="NEAR TERM CARE"/>
    <x v="541"/>
  </r>
  <r>
    <n v="7464139"/>
    <s v="TRUMAN MEDICAL CENTER - LAKEWOOD"/>
    <s v="7900 LEE'S SUMM IT ROAD"/>
    <s v="KANSAS CITY"/>
    <x v="16"/>
    <n v="64139"/>
    <s v="JACKSON"/>
    <n v="29095"/>
    <s v="GENERAL MEDICAL AND SURGICAL HOSPITALS"/>
    <x v="2"/>
    <n v="752671.93017900002"/>
    <n v="128928.00283"/>
    <x v="1"/>
    <s v="GENERAL ACUTE CARE"/>
    <x v="542"/>
  </r>
  <r>
    <n v="964116"/>
    <s v="NORTH KANSAS CITY HOSPITAL"/>
    <s v="2800 CLAY EDWARDS DRIVE NORTH"/>
    <s v="NORTH KANSAS CITY"/>
    <x v="16"/>
    <n v="64116"/>
    <s v="CLAY"/>
    <n v="29047"/>
    <s v="GENERAL MEDICAL AND SURGICAL HOSPITALS"/>
    <x v="1"/>
    <n v="751705.74372399994"/>
    <n v="128231.18208"/>
    <x v="1"/>
    <s v="GENERAL ACUTE CARE"/>
    <x v="543"/>
  </r>
  <r>
    <n v="18164116"/>
    <s v="SIGNATURE PSYCHIATRIC HOSPITAL"/>
    <s v="2900 CLAY EDWARDS DRIVE"/>
    <s v="NORTH KANSAS CITY"/>
    <x v="16"/>
    <n v="61446"/>
    <s v="CLAY"/>
    <n v="29047"/>
    <s v="PSYCHIATRIC AND SUBSTANCE ABUSE HOSPITALS"/>
    <x v="2"/>
    <n v="751671.33735199994"/>
    <n v="128208.22100000001"/>
    <x v="1"/>
    <s v="NEAR TERM CARE"/>
    <x v="544"/>
  </r>
  <r>
    <n v="3964118"/>
    <s v="KINDRED HOSPITAL NORTHLAND"/>
    <s v="500 NW 68TH STREEET"/>
    <s v="KANSAS CITY"/>
    <x v="16"/>
    <n v="64118"/>
    <s v="CLAY"/>
    <n v="29047"/>
    <s v="SPECIALTY (EXCEPT PSYCHIATRIC AND SUBSTANCE ABUSE) HOSPITALS"/>
    <x v="2"/>
    <n v="750915.76584700006"/>
    <n v="122122.11219"/>
    <x v="1"/>
    <s v="LONG TERM CARE"/>
    <x v="545"/>
  </r>
  <r>
    <n v="3564057"/>
    <s v="CENTERPOINT MEDICAL CENTER"/>
    <s v="19600 EAST 39TH STREET"/>
    <s v="INDEPENDENCE"/>
    <x v="16"/>
    <n v="64057"/>
    <s v="JACKSON"/>
    <n v="29095"/>
    <s v="GENERAL MEDICAL AND SURGICAL HOSPITALS"/>
    <x v="2"/>
    <n v="750633.13039000006"/>
    <n v="122010.10030000001"/>
    <x v="1"/>
    <s v="GENERAL ACUTE CARE"/>
    <x v="546"/>
  </r>
  <r>
    <n v="6865360"/>
    <s v="ROYAL OAKS HOSPITAL"/>
    <s v="307 NORTH MAIN"/>
    <s v="WINDSOR"/>
    <x v="16"/>
    <n v="65360"/>
    <s v="HENRY"/>
    <n v="29083"/>
    <s v="PSYCHIATRIC AND SUBSTANCE ABUSE HOSPITALS"/>
    <x v="2"/>
    <n v="748185.99651900004"/>
    <n v="121122.18913"/>
    <x v="1"/>
    <s v="NEAR TERM CARE"/>
    <x v="547"/>
  </r>
  <r>
    <n v="16465483"/>
    <s v="TEXAS COUNTY MEMORIAL HOSPITAL"/>
    <s v="1333 S. SAM HOUSTON BOULEVARD"/>
    <s v="HOUSTON"/>
    <x v="16"/>
    <n v="65483"/>
    <s v="TEXAS"/>
    <n v="29215"/>
    <s v="GENERAL MEDICAL AND SURGICAL HOSPITALS"/>
    <x v="1"/>
    <n v="747995.07923399995"/>
    <n v="121380.83018"/>
    <x v="1"/>
    <s v="GENERAL ACUTE CARE"/>
    <x v="548"/>
  </r>
  <r>
    <n v="5864089"/>
    <s v="SAINT LUKE'S NORTHLAND HOSPITAL - SMITHVILLE"/>
    <s v="601 SOUTH 169 HIGHWAY"/>
    <s v="SMITHVILLE"/>
    <x v="16"/>
    <n v="64089"/>
    <s v="CLAY"/>
    <n v="29047"/>
    <s v="GENERAL MEDICAL AND SURGICAL HOSPITALS"/>
    <x v="2"/>
    <n v="747891.03236900002"/>
    <n v="121300.29012999999"/>
    <x v="1"/>
    <s v="GENERAL ACUTE CARE"/>
    <x v="549"/>
  </r>
  <r>
    <n v="183364068"/>
    <s v="SIGNATURE PSYCHIATRIC HOSPITAL LIBERTY"/>
    <s v="2525 GLENN HENDREN DR."/>
    <s v="LIBERTY"/>
    <x v="16"/>
    <n v="64068"/>
    <s v="CLAY"/>
    <n v="29047"/>
    <s v="PSYCHIATRIC AND SUBSTANCE ABUSE HOSPITALS"/>
    <x v="2"/>
    <n v="747522.67697899998"/>
    <n v="121012.00383"/>
    <x v="1"/>
    <s v="NEAR TERM CARE"/>
    <x v="550"/>
  </r>
  <r>
    <n v="4164068"/>
    <s v="LIBERTY HOSPITAL"/>
    <s v="2525 GLENN HENDREN"/>
    <s v="LIBERTY"/>
    <x v="16"/>
    <n v="64068"/>
    <s v="CLAY"/>
    <n v="29047"/>
    <s v="GENERAL MEDICAL AND SURGICAL HOSPITALS"/>
    <x v="1"/>
    <n v="747503.16161299986"/>
    <n v="121002.03201"/>
    <x v="1"/>
    <s v="GENERAL ACUTE CARE"/>
    <x v="551"/>
  </r>
  <r>
    <n v="6564093"/>
    <s v="WESTERN MISSOURI MEDICAL CENTER"/>
    <s v="403 BURKARTH ROAD"/>
    <s v="WARRENSBURG"/>
    <x v="16"/>
    <n v="64093"/>
    <s v="JOHNSON"/>
    <n v="29101"/>
    <s v="GENERAL MEDICAL AND SURGICAL HOSPITALS"/>
    <x v="1"/>
    <n v="746839.52307899995"/>
    <n v="120091.90083"/>
    <x v="1"/>
    <s v="GENERAL ACUTE CARE"/>
    <x v="552"/>
  </r>
  <r>
    <n v="2359230"/>
    <s v="FRANCES MAHON DEACONESS HOSPITAL"/>
    <s v="621 3RD ST S"/>
    <s v="GLASGOW"/>
    <x v="15"/>
    <n v="59230"/>
    <s v="VALLEY"/>
    <n v="30105"/>
    <s v="GENERAL MEDICAL AND SURGICAL HOSPITALS"/>
    <x v="2"/>
    <n v="745179.89772200014"/>
    <n v="123211.30190000001"/>
    <x v="1"/>
    <s v="CRITICAL ACCESS"/>
    <x v="553"/>
  </r>
  <r>
    <n v="10863935"/>
    <s v="SOUTHEASTHEALTH CENTER OF RIPLEY COUNTY"/>
    <s v="109 PLUM STREET"/>
    <s v="DONIPHAN"/>
    <x v="16"/>
    <n v="63935"/>
    <s v="RIPLEY"/>
    <n v="29181"/>
    <s v="GENERAL MEDICAL AND SURGICAL HOSPITALS"/>
    <x v="2"/>
    <n v="744150.26674300001"/>
    <n v="122023.28211"/>
    <x v="1"/>
    <s v="GENERAL ACUTE CARE"/>
    <x v="554"/>
  </r>
  <r>
    <n v="564502"/>
    <s v="NORTHWEST MO PSYCHIATRIC REHAB CTR"/>
    <s v="3505 FREDERICK AVENUE"/>
    <s v="ST. JOSEPH"/>
    <x v="16"/>
    <n v="64502"/>
    <s v="BUCHANAN"/>
    <n v="29021"/>
    <s v="PSYCHIATRIC AND SUBSTANCE ABUSE HOSPITALS"/>
    <x v="1"/>
    <n v="743671.77306499984"/>
    <n v="122011.21001"/>
    <x v="1"/>
    <s v="NEAR TERM CARE"/>
    <x v="555"/>
  </r>
  <r>
    <n v="364506"/>
    <s v="LONG TERM ACUTE CARE HOSPITAL MOSAIC LIFE CARE AT ST. JOSEPH"/>
    <s v="5325 FARAON STREET"/>
    <s v="ST. JOSEPH"/>
    <x v="16"/>
    <n v="64506"/>
    <s v="BUCHANAN"/>
    <n v="29021"/>
    <s v="SPECIALTY (EXCEPT PSYCHIATRIC AND SUBSTANCE ABUSE) HOSPITALS"/>
    <x v="2"/>
    <n v="743196.79419699986"/>
    <n v="121189.80119"/>
    <x v="1"/>
    <s v="LONG TERM CARE"/>
    <x v="556"/>
  </r>
  <r>
    <n v="464506"/>
    <s v="MOSAIC LIFE CARE AT ST. JOSEPH"/>
    <s v="5325 FARAON STREET"/>
    <s v="ST. JOSEPH"/>
    <x v="16"/>
    <n v="64506"/>
    <s v="BUCHANAN"/>
    <n v="29021"/>
    <s v="GENERAL MEDICAL AND SURGICAL HOSPITALS"/>
    <x v="2"/>
    <n v="743194.85731400002"/>
    <n v="121188.31127999999"/>
    <x v="1"/>
    <s v="GENERAL ACUTE CARE"/>
    <x v="557"/>
  </r>
  <r>
    <n v="18265065"/>
    <s v="OSAGE BEACH CENTER FOR COGNITIVE DISORDERS"/>
    <s v="840 PASSOVER RD"/>
    <s v="OSAGE BEACH"/>
    <x v="16"/>
    <n v="65065"/>
    <s v="CAMDEN"/>
    <n v="29029"/>
    <s v="PSYCHIATRIC AND SUBSTANCE ABUSE HOSPITALS"/>
    <x v="0"/>
    <n v="742675.90537399985"/>
    <n v="121289.11298000001"/>
    <x v="1"/>
    <s v="NEAR TERM CARE"/>
    <x v="558"/>
  </r>
  <r>
    <n v="4564446"/>
    <s v="COMMUNITY HOSPITAL FAIRFAX"/>
    <s v="26136 US HIGHWAY 59"/>
    <s v="FAIRFAX"/>
    <x v="16"/>
    <n v="64446"/>
    <s v="ATCHISON"/>
    <n v="29005"/>
    <s v="GENERAL MEDICAL AND SURGICAL HOSPITALS"/>
    <x v="2"/>
    <n v="741462.12852400017"/>
    <n v="120311.08308"/>
    <x v="1"/>
    <s v="CRITICAL ACCESS"/>
    <x v="559"/>
  </r>
  <r>
    <n v="8164067"/>
    <s v="LAFAYETTE REGIONAL HEALTH CENTER"/>
    <s v="1500 STATE STREET"/>
    <s v="LEXINGTON"/>
    <x v="16"/>
    <n v="64067"/>
    <s v="LAFAYETTE"/>
    <n v="29107"/>
    <s v="GENERAL MEDICAL AND SURGICAL HOSPITALS"/>
    <x v="0"/>
    <n v="741193.13186100009"/>
    <n v="120108.11292"/>
    <x v="1"/>
    <s v="CRITICAL ACCESS"/>
    <x v="560"/>
  </r>
  <r>
    <n v="10564085"/>
    <s v="RAY COUNTY MEMORIAL HOSPITAL"/>
    <s v="904 WOLLARD BOULEVARD"/>
    <s v="RICHMOND"/>
    <x v="16"/>
    <n v="64085"/>
    <s v="RAY"/>
    <n v="29177"/>
    <s v="GENERAL MEDICAL AND SURGICAL HOSPITALS"/>
    <x v="1"/>
    <n v="740958.3718679999"/>
    <n v="119912.92831"/>
    <x v="1"/>
    <s v="CRITICAL ACCESS"/>
    <x v="561"/>
  </r>
  <r>
    <n v="9865301"/>
    <s v="BOTHWELL REGIONAL HEALTH CENTER"/>
    <s v="601 EAST 14TH STREET"/>
    <s v="SEDALIA"/>
    <x v="16"/>
    <n v="65301"/>
    <s v="PETTIS"/>
    <n v="29159"/>
    <s v="GENERAL MEDICAL AND SURGICAL HOSPITALS"/>
    <x v="1"/>
    <n v="740824.55199999991"/>
    <n v="119811"/>
    <x v="1"/>
    <s v="GENERAL ACUTE CARE"/>
    <x v="562"/>
  </r>
  <r>
    <n v="10965351"/>
    <s v="I-70 COMMUNITY HOSPITAL"/>
    <s v="105 HOSPITAL DRIVE"/>
    <s v="SWEET SPRINGS"/>
    <x v="16"/>
    <n v="65351"/>
    <s v="SALINE"/>
    <n v="29195"/>
    <s v="GENERAL MEDICAL AND SURGICAL HOSPITALS"/>
    <x v="0"/>
    <n v="738461.16032000014"/>
    <n v="118002.001"/>
    <x v="1"/>
    <s v="CRITICAL ACCESS"/>
    <x v="563"/>
  </r>
  <r>
    <n v="4765560"/>
    <s v="SALEM MEMORIAL DISTRICT HOSPITAL"/>
    <s v="35629 HWY 72"/>
    <s v="SULLIVAN"/>
    <x v="16"/>
    <n v="65560"/>
    <s v="DENT"/>
    <n v="29065"/>
    <s v="GENERAL MEDICAL AND SURGICAL HOSPITALS"/>
    <x v="1"/>
    <n v="736044.87208200002"/>
    <n v="111188.3131"/>
    <x v="1"/>
    <s v="CRITICAL ACCESS"/>
    <x v="564"/>
  </r>
  <r>
    <n v="6164429"/>
    <s v="CAMERON REGIONAL MEDICAL CENTER"/>
    <s v="1600 EAST EVERGREEN ST"/>
    <s v="CAMERON"/>
    <x v="16"/>
    <n v="64429"/>
    <s v="CLINTON"/>
    <n v="29049"/>
    <s v="GENERAL MEDICAL AND SURGICAL HOSPITALS"/>
    <x v="2"/>
    <n v="735989.69911999989"/>
    <n v="111101.92200000001"/>
    <x v="1"/>
    <s v="GENERAL ACUTE CARE"/>
    <x v="565"/>
  </r>
  <r>
    <n v="9965401"/>
    <s v="PHELPS COUNTY REGIONAL MEDICAL CENTER"/>
    <s v="1000 WEST TENTH STREET"/>
    <s v="ROLLA"/>
    <x v="16"/>
    <n v="65401"/>
    <s v="PHELPS"/>
    <n v="29161"/>
    <s v="GENERAL MEDICAL AND SURGICAL HOSPITALS"/>
    <x v="1"/>
    <n v="733830.82997900003"/>
    <n v="110081.21382999999"/>
    <x v="1"/>
    <s v="GENERAL ACUTE CARE"/>
    <x v="566"/>
  </r>
  <r>
    <n v="11065340"/>
    <s v="FITZGIBBON HOSPITAL"/>
    <s v="2305 SOUTH 65 HIGHWAY"/>
    <s v="MARSHALL"/>
    <x v="16"/>
    <n v="65340"/>
    <s v="SALINE"/>
    <n v="29195"/>
    <s v="GENERAL MEDICAL AND SURGICAL HOSPITALS"/>
    <x v="2"/>
    <n v="733415.15286000003"/>
    <n v="110111.10219999999"/>
    <x v="1"/>
    <s v="GENERAL ACUTE CARE"/>
    <x v="567"/>
  </r>
  <r>
    <n v="3464633"/>
    <s v="CARROLL COUNTY MEMORIAL HOSPITAL"/>
    <s v="1502 NORTH JEFFERSON"/>
    <s v="CARROLLTON"/>
    <x v="16"/>
    <n v="64633"/>
    <s v="CARROLL"/>
    <n v="29033"/>
    <s v="GENERAL MEDICAL AND SURGICAL HOSPITALS"/>
    <x v="2"/>
    <n v="732138.01818300004"/>
    <n v="113183.09091"/>
    <x v="1"/>
    <s v="CRITICAL ACCESS"/>
    <x v="568"/>
  </r>
  <r>
    <n v="4365233"/>
    <s v="PINNACLE REGIONAL HOSPITAL"/>
    <s v="17651 B. HIGHWAY"/>
    <s v="BOONVILLE"/>
    <x v="16"/>
    <n v="65233"/>
    <s v="COOPER"/>
    <n v="29053"/>
    <s v="GENERAL MEDICAL AND SURGICAL HOSPITALS"/>
    <x v="1"/>
    <n v="729322.64027999993"/>
    <n v="111012.0111"/>
    <x v="1"/>
    <s v="GENERAL ACUTE CARE"/>
    <x v="569"/>
  </r>
  <r>
    <n v="17965109"/>
    <s v="SSM HEALTH ST. MARY'S HOSPITAL - JEFFERSON CITY"/>
    <s v="2505 MISSION DR"/>
    <s v="JEFFERSON CITY"/>
    <x v="16"/>
    <n v="65109"/>
    <s v="COLE"/>
    <n v="29051"/>
    <s v="GENERAL MEDICAL AND SURGICAL HOSPITALS"/>
    <x v="2"/>
    <n v="728962.46078500012"/>
    <n v="110200.31001"/>
    <x v="1"/>
    <s v="GENERAL ACUTE CARE"/>
    <x v="570"/>
  </r>
  <r>
    <n v="6365101"/>
    <s v="CAPITAL REGION MEDICAL CENTER"/>
    <s v="1125 MADISON"/>
    <s v="JEFFERSON CITY"/>
    <x v="16"/>
    <n v="65101"/>
    <s v="COLE"/>
    <n v="29051"/>
    <s v="GENERAL MEDICAL AND SURGICAL HOSPITALS"/>
    <x v="2"/>
    <n v="728255.53754199995"/>
    <n v="110191.11229999999"/>
    <x v="1"/>
    <s v="GENERAL ACUTE CARE"/>
    <x v="571"/>
  </r>
  <r>
    <n v="5164402"/>
    <s v="MOSAIC MEDICAL CENTER"/>
    <s v="705 N. COLLEGE STREET"/>
    <s v="ALBANY"/>
    <x v="16"/>
    <n v="64402"/>
    <s v="GENTRY"/>
    <n v="29075"/>
    <s v="GENERAL MEDICAL AND SURGICAL HOSPITALS"/>
    <x v="2"/>
    <n v="727662.35413300013"/>
    <n v="119200.22201"/>
    <x v="1"/>
    <s v="CRITICAL ACCESS"/>
    <x v="572"/>
  </r>
  <r>
    <n v="17864601"/>
    <s v="HEDRICK MEDICAL CENTER"/>
    <s v="2799 NORTH WASHINGTON STREET"/>
    <s v="CHILLICOTHE"/>
    <x v="16"/>
    <n v="64601"/>
    <s v="LIVINGSTON"/>
    <n v="29117"/>
    <s v="GENERAL MEDICAL AND SURGICAL HOSPITALS"/>
    <x v="2"/>
    <n v="724704.0087430001"/>
    <n v="112010.12211"/>
    <x v="1"/>
    <s v="CRITICAL ACCESS"/>
    <x v="573"/>
  </r>
  <r>
    <n v="8665201"/>
    <s v="HARRY S. TRUMAN MEMORIAL VETERANS HOSPITAL"/>
    <s v="800 HOSPITAL DR"/>
    <s v="COLUMBIA"/>
    <x v="16"/>
    <n v="65201"/>
    <s v="BOONE"/>
    <n v="29019"/>
    <s v="GENERAL MEDICAL AND SURGICAL HOSPITALS"/>
    <x v="1"/>
    <n v="723504.59327899991"/>
    <n v="111101.99083"/>
    <x v="1"/>
    <s v="GENERAL ACUTE CARE"/>
    <x v="574"/>
  </r>
  <r>
    <n v="7663663"/>
    <s v="IRON COUNTY HOSPITAL"/>
    <s v="301 NORTH HIGHWAY 21"/>
    <s v="PILOT KNOB"/>
    <x v="16"/>
    <n v="63663"/>
    <s v="IRON"/>
    <n v="29093"/>
    <s v="GENERAL MEDICAL AND SURGICAL HOSPITALS"/>
    <x v="1"/>
    <n v="723346.26425100002"/>
    <n v="111020.20322"/>
    <x v="1"/>
    <s v="CRITICAL ACCESS"/>
    <x v="575"/>
  </r>
  <r>
    <n v="265203"/>
    <s v="RUSK REHAB CENTER, A JV OF HEALTHSOUTH &amp; UNIV."/>
    <s v="315 BUSINESS LOOP 70 WEST"/>
    <s v="COLUMBIA"/>
    <x v="16"/>
    <n v="65203"/>
    <s v="BOONE"/>
    <n v="29019"/>
    <s v="REHABILITATION HOSPITALS (EXCEPT ALCOHOLISM, DRUG ADDICTION)"/>
    <x v="2"/>
    <n v="723140.44528699992"/>
    <n v="0"/>
    <x v="1"/>
    <s v="REHABILITATION"/>
    <x v="576"/>
  </r>
  <r>
    <n v="5664424"/>
    <s v="HARRISON COUNTY COMMUNITY HOSPITAL"/>
    <s v="2600 MILLER STREET"/>
    <s v="BETHANY"/>
    <x v="16"/>
    <n v="64424"/>
    <s v="HARRISON"/>
    <n v="29081"/>
    <s v="GENERAL MEDICAL AND SURGICAL HOSPITALS"/>
    <x v="1"/>
    <n v="723115.80919499998"/>
    <n v="0"/>
    <x v="1"/>
    <s v="CRITICAL ACCESS"/>
    <x v="577"/>
  </r>
  <r>
    <n v="4663080"/>
    <s v="MISSOURI BAPTIST HOSPITAL OF SULLIVAN"/>
    <s v="751 SAPPINGTON BRIDGE ROAD"/>
    <s v="BOONVILLE"/>
    <x v="16"/>
    <n v="63080"/>
    <s v="CRAWFORD"/>
    <n v="29055"/>
    <s v="GENERAL MEDICAL AND SURGICAL HOSPITALS"/>
    <x v="2"/>
    <n v="720452.52002100006"/>
    <n v="0"/>
    <x v="1"/>
    <s v="CRITICAL ACCESS"/>
    <x v="578"/>
  </r>
  <r>
    <n v="5464683"/>
    <s v="WRIGHT MEMORIAL HOSPITAL"/>
    <s v="191 IOWA BOULEVARD"/>
    <s v="TRENTON"/>
    <x v="16"/>
    <n v="64683"/>
    <s v="GRUNDY"/>
    <n v="29079"/>
    <s v="GENERAL MEDICAL AND SURGICAL HOSPITALS"/>
    <x v="2"/>
    <n v="720414.63578499993"/>
    <n v="0"/>
    <x v="1"/>
    <s v="CRITICAL ACCESS"/>
    <x v="579"/>
  </r>
  <r>
    <n v="16363664"/>
    <s v="WASHINGTON COUNTY MEMORIAL HOSPITAL"/>
    <s v="300 HEALTH WAY"/>
    <s v="POTOSI"/>
    <x v="16"/>
    <n v="63664"/>
    <s v="WASHINGTON"/>
    <n v="29221"/>
    <s v="GENERAL MEDICAL AND SURGICAL HOSPITALS"/>
    <x v="1"/>
    <n v="719653.13787900005"/>
    <n v="0"/>
    <x v="1"/>
    <s v="CRITICAL ACCESS"/>
    <x v="580"/>
  </r>
  <r>
    <n v="12463640"/>
    <s v="SOUTHEAST MISSOURI MENTAL HEALTH CENTER"/>
    <s v="1010 WEST COLUMBIA STREET"/>
    <s v="FARMINGTON"/>
    <x v="16"/>
    <n v="63640"/>
    <s v="ST. FRANCOIS"/>
    <n v="29187"/>
    <s v="PSYCHIATRIC AND SUBSTANCE ABUSE HOSPITALS"/>
    <x v="1"/>
    <n v="717586.64222699997"/>
    <n v="0"/>
    <x v="1"/>
    <s v="NEAR TERM CARE"/>
    <x v="581"/>
  </r>
  <r>
    <n v="12363640"/>
    <s v="PARKLAND HEALTH CENTER-FARMINGTON"/>
    <s v="1101 WEST LIBERTY STREET"/>
    <s v="FARMINGTON"/>
    <x v="16"/>
    <n v="63640"/>
    <s v="ST. FRANCOIS"/>
    <n v="29187"/>
    <s v="GENERAL MEDICAL AND SURGICAL HOSPITALS"/>
    <x v="2"/>
    <n v="717463.93262700003"/>
    <n v="0"/>
    <x v="1"/>
    <s v="GENERAL ACUTE CARE"/>
    <x v="582"/>
  </r>
  <r>
    <n v="12163628"/>
    <s v="PARKLAND HEALTH CENTER-BONNE TERRE"/>
    <s v="7245 RAIDER ROAD"/>
    <s v="BONNE TERRE"/>
    <x v="16"/>
    <n v="63628"/>
    <s v="ST. FRANCOIS"/>
    <n v="29187"/>
    <s v="GENERAL MEDICAL AND SURGICAL HOSPITALS"/>
    <x v="2"/>
    <n v="716388.48096399987"/>
    <n v="0"/>
    <x v="1"/>
    <s v="CRITICAL ACCESS"/>
    <x v="583"/>
  </r>
  <r>
    <n v="4965041"/>
    <s v="HERMANN AREA DISTRICT HOSPITAL"/>
    <s v="509 WEST 18TH STREET"/>
    <s v="HERMANN"/>
    <x v="16"/>
    <n v="65041"/>
    <s v="GASCONADE"/>
    <n v="29073"/>
    <s v="GENERAL MEDICAL AND SURGICAL HOSPITALS"/>
    <x v="1"/>
    <n v="715301.44125699997"/>
    <n v="0"/>
    <x v="1"/>
    <s v="CRITICAL ACCESS"/>
    <x v="584"/>
  </r>
  <r>
    <n v="2458533"/>
    <s v="JACOBSON MEMORIAL HOSPITAL &amp; CARE CENTER"/>
    <s v="601 EAST ST N"/>
    <s v="ELGIN"/>
    <x v="17"/>
    <n v="58533"/>
    <s v="GRANT"/>
    <n v="38037"/>
    <s v="GENERAL MEDICAL AND SURGICAL HOSPITALS"/>
    <x v="2"/>
    <n v="713839.66919199983"/>
    <n v="0"/>
    <x v="1"/>
    <s v="CRITICAL ACCESS"/>
    <x v="585"/>
  </r>
  <r>
    <n v="3363703"/>
    <s v="SAINT FRANCIS MEDICAL CENTER"/>
    <s v="211 SAINT FRANCIS DRIVE"/>
    <s v="CAPE GIRARDEAU"/>
    <x v="16"/>
    <n v="63703"/>
    <s v="CAPE GIRARDEAU"/>
    <n v="29031"/>
    <s v="GENERAL MEDICAL AND SURGICAL HOSPITALS"/>
    <x v="2"/>
    <n v="713635.92986400006"/>
    <n v="0"/>
    <x v="1"/>
    <s v="GENERAL ACUTE CARE"/>
    <x v="586"/>
  </r>
  <r>
    <n v="4863090"/>
    <s v="MERCY HOSPITAL WASHINGTON"/>
    <s v="901 EAST 5TH STREET"/>
    <s v="WASHINGTON"/>
    <x v="16"/>
    <n v="63090"/>
    <s v="FRANKLIN"/>
    <n v="29071"/>
    <s v="GENERAL MEDICAL AND SURGICAL HOSPITALS"/>
    <x v="2"/>
    <n v="711428.40953599999"/>
    <n v="0"/>
    <x v="1"/>
    <s v="GENERAL ACUTE CARE"/>
    <x v="587"/>
  </r>
  <r>
    <n v="15963556"/>
    <s v="SULLIVAN COUNTY MEMORIAL HOSPITAL"/>
    <s v="630 WEST 3RD STREET"/>
    <s v="MILAN"/>
    <x v="16"/>
    <n v="63556"/>
    <s v="SULLIVAN"/>
    <n v="29211"/>
    <s v="GENERAL MEDICAL AND SURGICAL HOSPITALS"/>
    <x v="1"/>
    <n v="711402.00816099998"/>
    <n v="0"/>
    <x v="1"/>
    <s v="CRITICAL ACCESS"/>
    <x v="588"/>
  </r>
  <r>
    <n v="190063552"/>
    <s v="MACON COUNTY SAMARITAN MEMORIAL HOS"/>
    <s v="1205 NORTH MISSOURI ST"/>
    <s v="MACON"/>
    <x v="16"/>
    <n v="63552"/>
    <s v="MACON"/>
    <n v="29121"/>
    <s v="GENERAL MEDICAL AND SURGICAL HOSPITALS"/>
    <x v="2"/>
    <n v="710340.41830700007"/>
    <n v="0"/>
    <x v="1"/>
    <s v="GENERAL ACUTE CARE"/>
    <x v="589"/>
  </r>
  <r>
    <n v="9763775"/>
    <s v="PERRY COUNTY MEMORIAL HOSPITAL"/>
    <s v="434 NORTH WEST STREET"/>
    <s v="PERRYVILLE"/>
    <x v="16"/>
    <n v="63775"/>
    <s v="PERRY"/>
    <n v="29157"/>
    <s v="GENERAL MEDICAL AND SURGICAL HOSPITALS"/>
    <x v="2"/>
    <n v="710101.36814500007"/>
    <n v="0"/>
    <x v="1"/>
    <s v="CRITICAL ACCESS"/>
    <x v="590"/>
  </r>
  <r>
    <n v="8463019"/>
    <s v="MERCY HOSPITAL JEFFERSON"/>
    <s v="1400 HIGHWAY 61 SOUTH"/>
    <s v="CRYSTAL CITY"/>
    <x v="16"/>
    <n v="63019"/>
    <s v="JEFFERSON"/>
    <n v="29099"/>
    <s v="GENERAL MEDICAL AND SURGICAL HOSPITALS"/>
    <x v="2"/>
    <n v="709192.09796500008"/>
    <n v="0"/>
    <x v="1"/>
    <s v="GENERAL ACUTE CARE"/>
    <x v="591"/>
  </r>
  <r>
    <n v="15763670"/>
    <s v="STE GENEVIEVE COUNTY MEMORIAL HOSPITAL"/>
    <s v="800 STE. GENEVIEVE DRIVE"/>
    <s v="STE GENEVIEVE"/>
    <x v="16"/>
    <n v="63670"/>
    <s v="STE. GENEVIEVE"/>
    <n v="29186"/>
    <s v="GENERAL MEDICAL AND SURGICAL HOSPITALS"/>
    <x v="1"/>
    <n v="708466.52830200002"/>
    <n v="0"/>
    <x v="1"/>
    <s v="CRITICAL ACCESS"/>
    <x v="592"/>
  </r>
  <r>
    <n v="11563385"/>
    <s v="SSM ST. JOSEPH HEALTH CENTER-WENTZVILLE"/>
    <s v="500 MEDICAL DRIVE"/>
    <s v="WENTZVILLE"/>
    <x v="16"/>
    <n v="63385"/>
    <s v="ST. CHARLES"/>
    <n v="29183"/>
    <s v="GENERAL MEDICAL AND SURGICAL HOSPITALS"/>
    <x v="2"/>
    <n v="704673.77723600005"/>
    <n v="0"/>
    <x v="1"/>
    <s v="GENERAL ACUTE CARE"/>
    <x v="593"/>
  </r>
  <r>
    <n v="10363565"/>
    <s v="PUTNAM COUNTY MEMORIAL HOSPITAL"/>
    <s v="1926 OAK STREET"/>
    <s v="UNIONVILLE"/>
    <x v="16"/>
    <n v="63565"/>
    <s v="PUTNAM"/>
    <n v="29171"/>
    <s v="GENERAL MEDICAL AND SURGICAL HOSPITALS"/>
    <x v="1"/>
    <n v="704209.69897200004"/>
    <n v="0"/>
    <x v="1"/>
    <s v="CRITICAL ACCESS"/>
    <x v="594"/>
  </r>
  <r>
    <n v="10663368"/>
    <s v="PROGRESS WEST HEALTHCARE CENTER"/>
    <s v="2 PROGRESS POINT PKWY"/>
    <s v="O'FALLON"/>
    <x v="16"/>
    <n v="63368"/>
    <s v="ST. CHARLES"/>
    <n v="29183"/>
    <s v="GENERAL MEDICAL AND SURGICAL HOSPITALS"/>
    <x v="2"/>
    <n v="704002.71795100009"/>
    <n v="0"/>
    <x v="1"/>
    <s v="GENERAL ACUTE CARE"/>
    <x v="595"/>
  </r>
  <r>
    <n v="11863304"/>
    <s v="CENTERPOINTE HOSPITAL"/>
    <s v="4801 WELDON SPRING PARKWAY"/>
    <s v="ST. CHARLES"/>
    <x v="16"/>
    <n v="63304"/>
    <s v="ST. CHARLES"/>
    <n v="29183"/>
    <s v="PSYCHIATRIC AND SUBSTANCE ABUSE HOSPITALS"/>
    <x v="2"/>
    <n v="703641.04655000009"/>
    <n v="0"/>
    <x v="1"/>
    <s v="NEAR TERM CARE"/>
    <x v="596"/>
  </r>
  <r>
    <n v="11663367"/>
    <s v="SSM ST. JOSEPH HOSPITAL WEST"/>
    <s v="100 MEDICAL PLAZA"/>
    <s v="LAKE ST. LOUIS"/>
    <x v="16"/>
    <n v="63367"/>
    <s v="ST. CHARLES"/>
    <n v="29183"/>
    <s v="GENERAL MEDICAL AND SURGICAL HOSPITALS"/>
    <x v="2"/>
    <n v="703514.08145200007"/>
    <n v="0"/>
    <x v="1"/>
    <s v="GENERAL ACUTE CARE"/>
    <x v="597"/>
  </r>
  <r>
    <n v="14363128"/>
    <s v="KINDRED HOSPITAL ST LOUIS SOUTH"/>
    <s v="10018 KENNERLY ROAD"/>
    <s v="ST. LOUIS"/>
    <x v="16"/>
    <n v="63128"/>
    <s v="ST. LOUIS"/>
    <n v="29189"/>
    <s v="GENERAL MEDICAL AND SURGICAL HOSPITALS"/>
    <x v="2"/>
    <n v="703260.9783030001"/>
    <n v="0"/>
    <x v="1"/>
    <s v="GENERAL ACUTE CARE"/>
    <x v="598"/>
  </r>
  <r>
    <n v="7963379"/>
    <s v="MERCY HOSPITAL LINCOLN"/>
    <s v="1000 EAST CHERRY"/>
    <s v="TROY"/>
    <x v="16"/>
    <n v="63379"/>
    <s v="LINCOLN"/>
    <n v="29113"/>
    <s v="GENERAL MEDICAL AND SURGICAL HOSPITALS"/>
    <x v="2"/>
    <n v="702873.74314299994"/>
    <n v="100122.11010999999"/>
    <x v="1"/>
    <s v="CRITICAL ACCESS"/>
    <x v="599"/>
  </r>
  <r>
    <n v="2758538"/>
    <s v="STANDING ROCK INDIAN HEALTH SERVICES HOSPITAL"/>
    <s v="10 NORTH RIVER ROAD"/>
    <s v="FORT YATES"/>
    <x v="17"/>
    <n v="58538"/>
    <s v="SIOUX"/>
    <n v="38085"/>
    <s v="GENERAL MEDICAL AND SURGICAL HOSPITALS"/>
    <x v="1"/>
    <n v="702813.75531900011"/>
    <n v="100121.91112999999"/>
    <x v="1"/>
    <s v="CRITICAL ACCESS"/>
    <x v="600"/>
  </r>
  <r>
    <n v="4258801"/>
    <s v="CHI ST ALEXIUS HEALTH WILLISTON"/>
    <s v="1301 15TH AVE W"/>
    <s v="WILLISTON"/>
    <x v="17"/>
    <n v="58801"/>
    <s v="WILLIAMS"/>
    <n v="38105"/>
    <s v="GENERAL MEDICAL AND SURGICAL HOSPITALS"/>
    <x v="2"/>
    <n v="702647.74535799993"/>
    <n v="100098.21111"/>
    <x v="1"/>
    <s v="CRITICAL ACCESS"/>
    <x v="601"/>
  </r>
  <r>
    <n v="12563017"/>
    <s v="MERCY CONTINUING CARE HOSPITAL"/>
    <s v="13190 SOUTH OUTER 40 ROAD"/>
    <s v="CHESTERFIELD"/>
    <x v="16"/>
    <n v="63017"/>
    <s v="ST. LOUIS"/>
    <n v="29189"/>
    <s v="GENERAL MEDICAL AND SURGICAL HOSPITALS"/>
    <x v="2"/>
    <n v="702397.50574499997"/>
    <n v="100301.22311000001"/>
    <x v="1"/>
    <s v="GENERAL ACUTE CARE"/>
    <x v="602"/>
  </r>
  <r>
    <n v="12863017"/>
    <s v="ST. LUKE'S HOSPITAL"/>
    <s v="232 SOUTH WOODS MILL ROAD"/>
    <s v="CHESTERFIELD"/>
    <x v="16"/>
    <n v="63017"/>
    <s v="ST. LOUIS"/>
    <n v="29189"/>
    <s v="GENERAL MEDICAL AND SURGICAL HOSPITALS"/>
    <x v="2"/>
    <n v="702380.69304000004"/>
    <n v="100292.8008"/>
    <x v="1"/>
    <s v="GENERAL ACUTE CARE"/>
    <x v="603"/>
  </r>
  <r>
    <n v="13063017"/>
    <s v="ST. LUKE'S REHABILITATION HOSPITAL"/>
    <s v="14709 OLIVE BOULEVARD"/>
    <s v="CHESTERFIELD"/>
    <x v="16"/>
    <n v="63017"/>
    <s v="ST. LOUIS"/>
    <n v="29189"/>
    <s v="REHABILITATION HOSPITALS (EXCEPT ALCOHOLISM, DRUG ADDICTION)"/>
    <x v="0"/>
    <n v="702347.18156199984"/>
    <n v="100212.0122"/>
    <x v="1"/>
    <s v="REHABILITATION"/>
    <x v="604"/>
  </r>
  <r>
    <n v="8463125"/>
    <s v="VA MEDICAL CENTER - JEFFERSON BARRACKS DIVISION"/>
    <s v="1 JEFFERSON BARRACKS DR"/>
    <s v="ST. LOUIS"/>
    <x v="16"/>
    <n v="63125"/>
    <s v="ST. LOUIS"/>
    <n v="29189"/>
    <s v="GENERAL MEDICAL AND SURGICAL HOSPITALS"/>
    <x v="1"/>
    <n v="702105.32016299991"/>
    <n v="100081.01111000001"/>
    <x v="1"/>
    <s v="MILITARY"/>
    <x v="605"/>
  </r>
  <r>
    <n v="14463131"/>
    <s v="MISSOURI BAPTIST MEDICAL CENTER"/>
    <s v="3015 NORTH BALLAS ROAD TOWN"/>
    <s v="ST. LOUIS"/>
    <x v="16"/>
    <n v="63131"/>
    <s v="ST. LOUIS"/>
    <n v="29189"/>
    <s v="GENERAL MEDICAL AND SURGICAL HOSPITALS"/>
    <x v="2"/>
    <n v="701840.27962099994"/>
    <n v="139822.13811999999"/>
    <x v="1"/>
    <s v="GENERAL ACUTE CARE"/>
    <x v="606"/>
  </r>
  <r>
    <n v="186963131"/>
    <s v="SELECT SPECIALTY HOSPITAL - TOWN AND CO"/>
    <s v="3015 N. BALLAS RD."/>
    <s v="ST. LOUIS"/>
    <x v="16"/>
    <n v="63131"/>
    <s v="ST LOUIS"/>
    <n v="29189"/>
    <s v="SPECIALTY (EXCEPT PSYCHIATRIC AND SUBSTANCE ABUSE) HOSPITALS"/>
    <x v="2"/>
    <n v="701829.17255100003"/>
    <n v="139818.19021999999"/>
    <x v="1"/>
    <s v="SPECIAL"/>
    <x v="607"/>
  </r>
  <r>
    <n v="14163128"/>
    <s v="MERCY HOSPITAL ST. LOUIS"/>
    <s v="615 SOUTH NEW BALLAS ROAD"/>
    <s v="ST. LOUIS"/>
    <x v="16"/>
    <n v="63128"/>
    <s v="ST. LOUIS"/>
    <n v="29189"/>
    <s v="GENERAL MEDICAL AND SURGICAL HOSPITALS"/>
    <x v="2"/>
    <n v="701661.11919799994"/>
    <n v="139239.32201"/>
    <x v="1"/>
    <s v="GENERAL ACUTE CARE"/>
    <x v="608"/>
  </r>
  <r>
    <n v="12963141"/>
    <s v="BARNES-JEWISH WEST COUNTY HOSPITAL"/>
    <s v="12634 OLIVE BOULEVARD"/>
    <s v="CREVE COEUR"/>
    <x v="16"/>
    <n v="63141"/>
    <s v="ST. LOUIS"/>
    <n v="29189"/>
    <s v="GENERAL MEDICAL AND SURGICAL HOSPITALS"/>
    <x v="2"/>
    <n v="701408.84325200005"/>
    <n v="139101.21"/>
    <x v="1"/>
    <s v="GENERAL ACUTE CARE"/>
    <x v="609"/>
  </r>
  <r>
    <n v="11963376"/>
    <s v="BARNES-JEWISH ST. PETERS HOSPITAL"/>
    <s v="10 HOSPITAL DRIVE"/>
    <s v="ST. PETERS"/>
    <x v="16"/>
    <n v="63376"/>
    <s v="ST. CHARLES"/>
    <n v="29183"/>
    <s v="GENERAL MEDICAL AND SURGICAL HOSPITALS"/>
    <x v="2"/>
    <n v="700846.43365099991"/>
    <n v="139112.10122000001"/>
    <x v="1"/>
    <s v="GENERAL ACUTE CARE"/>
    <x v="610"/>
  </r>
  <r>
    <n v="13363043"/>
    <s v="RANKEN JORDAN A PEDIATRIC REHABILITATION CENTER"/>
    <s v="11365 DORSETT ROAD"/>
    <s v="MARYLAND HEIGHTS"/>
    <x v="16"/>
    <n v="63043"/>
    <s v="ST. LOUIS"/>
    <n v="29189"/>
    <s v="REHABILITATION HOSPITALS (EXCEPT ALCOHOLISM, DRUG ADDICTION)"/>
    <x v="2"/>
    <n v="700022.88324799982"/>
    <n v="138029.10091000001"/>
    <x v="1"/>
    <s v="REHABILITATION"/>
    <x v="611"/>
  </r>
  <r>
    <n v="11263301"/>
    <s v="SSM ST. JOSEPH HEALTH CENTER"/>
    <s v="300 1ST CAPITOL DRIVE"/>
    <s v="ST. CHARLES"/>
    <x v="16"/>
    <n v="63301"/>
    <s v="ST. CHARLES"/>
    <n v="29183"/>
    <s v="GENERAL MEDICAL AND SURGICAL HOSPITALS"/>
    <x v="2"/>
    <n v="699707.43072099995"/>
    <n v="138231.08111999999"/>
    <x v="1"/>
    <s v="GENERAL ACUTE CARE"/>
    <x v="612"/>
  </r>
  <r>
    <n v="11163301"/>
    <s v="SELECT SPECIALTY HOSPITAL-ST. LOUIS"/>
    <s v="300 1ST CAPITOL DRIVE"/>
    <s v="ST. CHARLES"/>
    <x v="16"/>
    <n v="63301"/>
    <s v="ST. CHARLES"/>
    <n v="29183"/>
    <s v="SPECIALTY (EXCEPT PSYCHIATRIC AND SUBSTANCE ABUSE) HOSPITALS"/>
    <x v="2"/>
    <n v="699699.2170089999"/>
    <n v="138230.11193000001"/>
    <x v="1"/>
    <s v="LONG TERM CARE"/>
    <x v="613"/>
  </r>
  <r>
    <n v="12663044"/>
    <s v="SSM HEALTH DEPAUL HEALTH CENTER"/>
    <s v="12303 DEPAUL DRIVE"/>
    <s v="BRIDGETON"/>
    <x v="16"/>
    <n v="63044"/>
    <s v="ST. LOUIS"/>
    <n v="29189"/>
    <s v="GENERAL MEDICAL AND SURGICAL HOSPITALS"/>
    <x v="2"/>
    <n v="699534.48554599984"/>
    <n v="138103.01001999999"/>
    <x v="1"/>
    <s v="GENERAL ACUTE CARE"/>
    <x v="614"/>
  </r>
  <r>
    <n v="14563110"/>
    <s v="BARNES-JEWISH HOSPITAL"/>
    <s v="ONE BARNES-JEWISH HOSPITAL PLAZA"/>
    <s v="ST. LOUIS"/>
    <x v="16"/>
    <n v="63110"/>
    <s v="ST. LOUIS CITY"/>
    <n v="29510"/>
    <s v="GENERAL MEDICAL AND SURGICAL HOSPITALS"/>
    <x v="2"/>
    <n v="699218.46961200016"/>
    <n v="132810.3112"/>
    <x v="1"/>
    <s v="GENERAL ACUTE CARE"/>
    <x v="615"/>
  </r>
  <r>
    <n v="15563111"/>
    <s v="SSM HEALTH ST. LOUIS UNIVERSITY HOSPITAL"/>
    <s v="3635 VISTA"/>
    <s v="ST. LOUIS"/>
    <x v="16"/>
    <n v="63111"/>
    <s v="ST. LOUIS CITY"/>
    <n v="29510"/>
    <s v="GENERAL MEDICAL AND SURGICAL HOSPITALS"/>
    <x v="3"/>
    <n v="699077.38313399977"/>
    <n v="132211.83317999999"/>
    <x v="1"/>
    <s v="GENERAL ACUTE CARE"/>
    <x v="616"/>
  </r>
  <r>
    <n v="14663108"/>
    <s v="KINDRED HOSPITAL - ST. LOUIS"/>
    <s v="4930 LINDELL BOULEVARD"/>
    <s v="ST. LOUIS"/>
    <x v="16"/>
    <n v="63108"/>
    <s v="ST. LOUIS CITY"/>
    <n v="29510"/>
    <s v="GENERAL MEDICAL AND SURGICAL HOSPITALS"/>
    <x v="2"/>
    <n v="699058.35370800004"/>
    <n v="132232.19111000001"/>
    <x v="1"/>
    <s v="GENERAL ACUTE CARE"/>
    <x v="617"/>
  </r>
  <r>
    <n v="18963112"/>
    <s v="BARNES-JEWISH HOSPITAL - PSYCHIATRIC SUPPORT CENTER"/>
    <s v="5355 DELMAR BLVD"/>
    <s v="ST. LOUIS"/>
    <x v="16"/>
    <n v="63112"/>
    <s v="ST. LOUIS CITY"/>
    <n v="29510"/>
    <s v="PSYCHIATRIC AND SUBSTANCE ABUSE HOSPITALS"/>
    <x v="2"/>
    <n v="699037.25942700007"/>
    <n v="132220.91829"/>
    <x v="1"/>
    <s v="NEAR TERM CARE"/>
    <x v="618"/>
  </r>
  <r>
    <n v="13763133"/>
    <s v="HAWTHORN CHILDREN'S PSYCHIATRIC HOSPITAL"/>
    <s v="1901 PENNSYLVANIA AVENUE"/>
    <s v="ST. LOUIS"/>
    <x v="16"/>
    <n v="63133"/>
    <s v="ST. LOUIS"/>
    <n v="29189"/>
    <s v="PSYCHIATRIC AND SUBSTANCE ABUSE HOSPITALS"/>
    <x v="1"/>
    <n v="698985.76724599977"/>
    <n v="132181.31902"/>
    <x v="1"/>
    <s v="NEAR TERM CARE"/>
    <x v="619"/>
  </r>
  <r>
    <n v="13663136"/>
    <s v="CHRISTIAN HOSPITAL NORTHEAST-NORTHWEST"/>
    <s v="11133 DUNN ROAD"/>
    <s v="ST. LOUIS"/>
    <x v="16"/>
    <n v="63136"/>
    <s v="ST. LOUIS"/>
    <n v="29189"/>
    <s v="GENERAL MEDICAL AND SURGICAL HOSPITALS"/>
    <x v="2"/>
    <n v="696252.90170800011"/>
    <n v="131129.11111"/>
    <x v="1"/>
    <s v="GENERAL ACUTE CARE"/>
    <x v="620"/>
  </r>
  <r>
    <n v="2058545"/>
    <s v="SAKAKAWEA MEDICAL CENTER - CAH"/>
    <s v="510 8TH AVENUE NE"/>
    <s v="HAZEN"/>
    <x v="17"/>
    <n v="58545"/>
    <s v="MERCER"/>
    <n v="38057"/>
    <s v="GENERAL MEDICAL AND SURGICAL HOSPITALS"/>
    <x v="2"/>
    <n v="691636.93511900003"/>
    <n v="132028.01113"/>
    <x v="1"/>
    <s v="CRITICAL ACCESS"/>
    <x v="621"/>
  </r>
  <r>
    <n v="5158554"/>
    <s v="VIBRA HOSPITAL OF CENTRAL DAKOTAS"/>
    <s v="1000 18TH ST NW"/>
    <s v="MANDAN"/>
    <x v="17"/>
    <n v="58554"/>
    <s v="MORTON"/>
    <n v="38059"/>
    <s v="SPECIALTY (EXCEPT PSYCHIATRIC AND SUBSTANCE ABUSE) HOSPITALS"/>
    <x v="0"/>
    <n v="691170.00176899997"/>
    <n v="131119.23212999999"/>
    <x v="1"/>
    <s v="LONG TERM CARE"/>
    <x v="622"/>
  </r>
  <r>
    <n v="458506"/>
    <s v="SANFORD BISMARCK"/>
    <s v="300 N 7TH ST"/>
    <s v="BISMARCK"/>
    <x v="17"/>
    <n v="58506"/>
    <s v="BURLEIGH"/>
    <n v="38015"/>
    <s v="GENERAL MEDICAL AND SURGICAL HOSPITALS"/>
    <x v="2"/>
    <n v="690073.3380450001"/>
    <n v="130821.10011"/>
    <x v="1"/>
    <s v="GENERAL ACUTE CARE"/>
    <x v="623"/>
  </r>
  <r>
    <n v="1058852"/>
    <s v="TIOGA MEDICAL CENTER"/>
    <s v="810 N WELO ST"/>
    <s v="TIOGA"/>
    <x v="17"/>
    <n v="58852"/>
    <s v="WILLIAMS"/>
    <n v="38105"/>
    <s v="GENERAL MEDICAL AND SURGICAL HOSPITALS"/>
    <x v="2"/>
    <n v="686978.90528800013"/>
    <n v="128001.31121"/>
    <x v="1"/>
    <s v="CRITICAL ACCESS"/>
    <x v="624"/>
  </r>
  <r>
    <n v="1358540"/>
    <s v="GARRISON MEMORIAL HOSPITAL"/>
    <s v="407 3RD AVE SE"/>
    <s v="GARRISON"/>
    <x v="17"/>
    <n v="58540"/>
    <s v="MCLEAN"/>
    <n v="38055"/>
    <s v="GENERAL MEDICAL AND SURGICAL HOSPITALS"/>
    <x v="2"/>
    <n v="681260.51837999991"/>
    <n v="0"/>
    <x v="1"/>
    <s v="CRITICAL ACCESS"/>
    <x v="625"/>
  </r>
  <r>
    <n v="3458730"/>
    <s v="ST LUKE'S HOSPITAL"/>
    <s v="702 1ST ST SW"/>
    <s v="CROSBY"/>
    <x v="17"/>
    <n v="58730"/>
    <s v="DIVIDE"/>
    <n v="38023"/>
    <s v="GENERAL MEDICAL AND SURGICAL HOSPITALS"/>
    <x v="2"/>
    <n v="681219.75937600015"/>
    <n v="0"/>
    <x v="1"/>
    <s v="CRITICAL ACCESS"/>
    <x v="626"/>
  </r>
  <r>
    <n v="1158784"/>
    <s v="MOUNTRAIL COUNTY MEDICAL CENTER"/>
    <s v="615 6TH ST SE"/>
    <s v="STANLEY"/>
    <x v="17"/>
    <n v="58784"/>
    <s v="MOUNTRAIL"/>
    <n v="38061"/>
    <s v="GENERAL MEDICAL AND SURGICAL HOSPITALS"/>
    <x v="2"/>
    <n v="680957.71350099996"/>
    <n v="0"/>
    <x v="1"/>
    <s v="CRITICAL ACCESS"/>
    <x v="627"/>
  </r>
  <r>
    <n v="6456187"/>
    <s v="SANFORD WORTHINGTON MEDICAL CE"/>
    <s v="1018 SIXTH AVENUE"/>
    <s v="WORTHINGTON"/>
    <x v="18"/>
    <n v="56187"/>
    <s v="NOBLES"/>
    <n v="27105"/>
    <s v="GENERAL MEDICAL AND SURGICAL HOSPITALS"/>
    <x v="2"/>
    <n v="680520.61500800005"/>
    <n v="0"/>
    <x v="1"/>
    <s v="GENERAL ACUTE CARE"/>
    <x v="628"/>
  </r>
  <r>
    <n v="1458575"/>
    <s v="CHI ST ALEXIUS HEALTH TURTLE LAKE"/>
    <s v="220 5TH AVE W"/>
    <s v="TURTLE LAKE"/>
    <x v="17"/>
    <n v="58575"/>
    <s v="MCLEAN"/>
    <n v="38055"/>
    <s v="GENERAL MEDICAL AND SURGICAL HOSPITALS"/>
    <x v="2"/>
    <n v="676577.78593599994"/>
    <n v="0"/>
    <x v="1"/>
    <s v="CRITICAL ACCESS"/>
    <x v="629"/>
  </r>
  <r>
    <n v="9702146"/>
    <s v="ARBOUR HUMAN RESOURCE INSTITUTE"/>
    <s v="227 BABCOCK STREET"/>
    <s v="BROOKLINE"/>
    <x v="14"/>
    <n v="2146"/>
    <s v="NORFOLK"/>
    <n v="25021"/>
    <s v="PSYCHIATRIC AND SUBSTANCE ABUSE HOSPITALS"/>
    <x v="0"/>
    <n v="202763.27020499995"/>
    <n v="270351.02693999995"/>
    <x v="3"/>
    <s v="NEAR TERM CARE"/>
    <x v="630"/>
  </r>
  <r>
    <n v="502215"/>
    <s v="BETH ISRAEL DEACONESS MEDICAL CENTER - EAST CAMPUS"/>
    <s v="330 BROOKLINE AVENUE"/>
    <s v="BOSTON"/>
    <x v="14"/>
    <n v="2215"/>
    <s v="SUFFOLK"/>
    <n v="25025"/>
    <s v="GENERAL MEDICAL AND SURGICAL HOSPITALS"/>
    <x v="2"/>
    <n v="202755.9135"/>
    <n v="270341.21799999999"/>
    <x v="3"/>
    <s v="GENERAL ACUTE CARE"/>
    <x v="631"/>
  </r>
  <r>
    <n v="12502359"/>
    <s v="WESTWOOD/PEMBROKE HEALTH SYSTEM PEMBROKE"/>
    <s v="199 OAK STREET"/>
    <s v="PEMBROKE"/>
    <x v="14"/>
    <n v="2359"/>
    <s v="PLYMOUTH"/>
    <n v="25023"/>
    <s v="PSYCHIATRIC AND SUBSTANCE ABUSE HOSPITALS"/>
    <x v="0"/>
    <n v="202638.694605"/>
    <n v="270184.92614"/>
    <x v="3"/>
    <s v="NEAR TERM CARE"/>
    <x v="632"/>
  </r>
  <r>
    <n v="1102118"/>
    <s v="BOSTON MEDICAL CENTER - MENINO CAMPUS"/>
    <s v="818 HARRISON AVENUE"/>
    <s v="BOSTON"/>
    <x v="14"/>
    <n v="2118"/>
    <s v="SUFFOLK"/>
    <n v="25025"/>
    <s v="GENERAL MEDICAL AND SURGICAL HOSPITALS"/>
    <x v="2"/>
    <n v="202543.79600249999"/>
    <n v="270058.39467000001"/>
    <x v="3"/>
    <s v="GENERAL ACUTE CARE"/>
    <x v="633"/>
  </r>
  <r>
    <n v="11002138"/>
    <s v="SPAULDING HOSPITAL FOR CONTINUING MED CARE CAMBRIDGE"/>
    <s v="1575 CAMBRIDGE STREET"/>
    <s v="CAMBRIDGE"/>
    <x v="14"/>
    <n v="2138"/>
    <s v="MIDDLESEX"/>
    <n v="25017"/>
    <s v="REHABILITATION HOSPITALS (EXCEPT ALCOHOLISM, DRUG ADDICTION)"/>
    <x v="2"/>
    <n v="202366.57500750001"/>
    <n v="269822.10000999999"/>
    <x v="3"/>
    <s v="REHABILITATION"/>
    <x v="634"/>
  </r>
  <r>
    <n v="6902139"/>
    <s v="CHA CAMBRIDGE HOSPITAL"/>
    <s v="1493 CAMBRIDGE STREET"/>
    <s v="CAMBRIDGE"/>
    <x v="14"/>
    <n v="2139"/>
    <s v="MIDDLESEX"/>
    <n v="25017"/>
    <s v="GENERAL MEDICAL AND SURGICAL HOSPITALS"/>
    <x v="1"/>
    <n v="202352.12607749997"/>
    <n v="269802.83476999996"/>
    <x v="3"/>
    <s v="GENERAL ACUTE CARE"/>
    <x v="635"/>
  </r>
  <r>
    <n v="8401730"/>
    <s v="EDITH NOURSE ROGERS MEMORIAL VETERANS HOSPITAL"/>
    <s v="200 SPRINGS ROAD"/>
    <s v="BEDFORD"/>
    <x v="14"/>
    <n v="1730"/>
    <s v="MIDDLESEX"/>
    <n v="25017"/>
    <s v="GENERAL MEDICAL AND SURGICAL HOSPITALS"/>
    <x v="1"/>
    <n v="202300.98478499998"/>
    <n v="269734.64637999999"/>
    <x v="3"/>
    <s v="MILITARY"/>
    <x v="636"/>
  </r>
  <r>
    <n v="6702143"/>
    <s v="CAMBRIDGE HEALTH ALLIANCE - SOMERVILLE CAMPUS"/>
    <s v="230 HIGHLAND AVENUE"/>
    <s v="SOMERVILLE"/>
    <x v="14"/>
    <n v="2143"/>
    <s v="MIDDLESEX"/>
    <n v="25017"/>
    <s v="GENERAL MEDICAL AND SURGICAL HOSPITALS"/>
    <x v="1"/>
    <n v="202221.18242249999"/>
    <n v="269628.24322999996"/>
    <x v="3"/>
    <s v="GENERAL ACUTE CARE"/>
    <x v="637"/>
  </r>
  <r>
    <n v="2302114"/>
    <s v="MASSACHUSETTS EYE AND EAR INFIRMARY"/>
    <s v="243 CHARLES STREET"/>
    <s v="BOSTON"/>
    <x v="14"/>
    <n v="2114"/>
    <s v="SUFFOLK"/>
    <n v="25025"/>
    <s v="GENERAL MEDICAL AND SURGICAL HOSPITALS"/>
    <x v="2"/>
    <n v="202199.34537750005"/>
    <n v="269599.12717000005"/>
    <x v="3"/>
    <s v="GENERAL ACUTE CARE"/>
    <x v="638"/>
  </r>
  <r>
    <n v="10502114"/>
    <s v="SHRINERS' HOSPITAL FOR CHILDREN"/>
    <s v="51 BLOSSOM ST"/>
    <s v="BOSTON"/>
    <x v="14"/>
    <n v="2114"/>
    <s v="SUFFOLK"/>
    <n v="25025"/>
    <s v="CHILDREN'S HOSPITALS, GENERAL"/>
    <x v="2"/>
    <n v="202165.45935000002"/>
    <n v="269553.94580000004"/>
    <x v="3"/>
    <s v="CHILDREN"/>
    <x v="639"/>
  </r>
  <r>
    <n v="10602129"/>
    <s v="SPAULDING REHABILITATION HOSPITAL"/>
    <s v="300 1ST AVE"/>
    <s v="BOSTON"/>
    <x v="14"/>
    <n v="2129"/>
    <s v="SUFFOLK"/>
    <n v="25025"/>
    <s v="REHABILITATION HOSPITALS (EXCEPT ALCOHOLISM, DRUG ADDICTION)"/>
    <x v="2"/>
    <n v="201847.25245500004"/>
    <n v="269129.66994000005"/>
    <x v="3"/>
    <s v="REHABILITATION"/>
    <x v="640"/>
  </r>
  <r>
    <n v="13701801"/>
    <s v="ENCOMPASS HEALTH REHABILITATION HOSPITAL"/>
    <s v="2 REHABILITATION WAY"/>
    <s v="WOBURN"/>
    <x v="14"/>
    <n v="1801"/>
    <s v="MIDDLESEX"/>
    <n v="25017"/>
    <s v="REHABILITATION HOSPITALS (EXCEPT ALCOHOLISM, DRUG ADDICTION)"/>
    <x v="0"/>
    <n v="201829.17829499999"/>
    <n v="269105.57105999999"/>
    <x v="3"/>
    <s v="REHABILITATION"/>
    <x v="641"/>
  </r>
  <r>
    <n v="8102149"/>
    <s v="CHA EVERETT HOSPITAL"/>
    <s v="103 GARLAND STREET"/>
    <s v="EVERETT"/>
    <x v="14"/>
    <n v="2149"/>
    <s v="MIDDLESEX"/>
    <n v="25017"/>
    <s v="GENERAL MEDICAL AND SURGICAL HOSPITALS"/>
    <x v="1"/>
    <n v="201418.55088750005"/>
    <n v="268558.06785000005"/>
    <x v="3"/>
    <s v="GENERAL ACUTE CARE"/>
    <x v="642"/>
  </r>
  <r>
    <n v="202176"/>
    <s v="MELROSEWKFLD HEALTHCARE MELROSE-WAKEFIELD HOSPITAL CAMPUS"/>
    <s v="585 LEBANON STREET"/>
    <s v="MELROSE"/>
    <x v="14"/>
    <n v="2176"/>
    <s v="MIDDLESEX"/>
    <n v="25017"/>
    <s v="GENERAL MEDICAL AND SURGICAL HOSPITALS"/>
    <x v="2"/>
    <n v="201018.86504249999"/>
    <n v="268025.15338999999"/>
    <x v="3"/>
    <s v="GENERAL ACUTE CARE"/>
    <x v="643"/>
  </r>
  <r>
    <n v="801852"/>
    <s v="LOWELL GENERAL HOSP SAINTS MEDICAL CENTER"/>
    <s v="1 HOSPITAL DRIVE"/>
    <s v="LOWELL"/>
    <x v="14"/>
    <n v="1852"/>
    <s v="MIDDLESEX"/>
    <n v="25017"/>
    <s v="GENERAL MEDICAL AND SURGICAL HOSPITALS"/>
    <x v="2"/>
    <n v="200922.78194999998"/>
    <n v="267897.04259999999"/>
    <x v="3"/>
    <s v="GENERAL ACUTE CARE"/>
    <x v="644"/>
  </r>
  <r>
    <n v="12101904"/>
    <s v="BAY RIDGE HOSPITAL BEVERLY"/>
    <s v="60 GRANITE STREET"/>
    <s v="LYNN"/>
    <x v="14"/>
    <n v="1904"/>
    <s v="ESSEX"/>
    <n v="25009"/>
    <s v="PSYCHIATRIC AND SUBSTANCE ABUSE HOSPITALS"/>
    <x v="2"/>
    <n v="200023.55564999999"/>
    <n v="266698.07419999997"/>
    <x v="3"/>
    <s v="NEAR TERM CARE"/>
    <x v="645"/>
  </r>
  <r>
    <n v="3401844"/>
    <s v="HOLY FAMILY HOSPITAL AND MEDICAL CENTER"/>
    <s v="70 EAST STREET"/>
    <s v="METHUEN"/>
    <x v="14"/>
    <n v="1844"/>
    <s v="ESSEX"/>
    <n v="25009"/>
    <s v="GENERAL MEDICAL AND SURGICAL HOSPITALS"/>
    <x v="0"/>
    <n v="198885.18672"/>
    <n v="265180.24896"/>
    <x v="3"/>
    <s v="GENERAL ACUTE CARE"/>
    <x v="646"/>
  </r>
  <r>
    <n v="11601830"/>
    <s v="WHITTIER PAVILION"/>
    <s v="76 SUMMER STREET"/>
    <s v="HAVERHILL"/>
    <x v="14"/>
    <n v="1830"/>
    <s v="ESSEX"/>
    <n v="25009"/>
    <s v="PSYCHIATRIC AND SUBSTANCE ABUSE HOSPITALS"/>
    <x v="0"/>
    <n v="197512.86374999999"/>
    <n v="263350.48499999999"/>
    <x v="3"/>
    <s v="NEAR TERM CARE"/>
    <x v="647"/>
  </r>
  <r>
    <n v="8201930"/>
    <s v="BEVERLY HOSPITAL ADDISON GILBERT CAMPUS"/>
    <s v="298 WASHINGTON STREET"/>
    <s v="GLOUCESTER"/>
    <x v="14"/>
    <n v="1930"/>
    <s v="ESSEX"/>
    <n v="25009"/>
    <s v="GENERAL MEDICAL AND SURGICAL HOSPITALS"/>
    <x v="2"/>
    <n v="195973.9993425"/>
    <n v="261298.66579"/>
    <x v="3"/>
    <s v="GENERAL ACUTE CARE"/>
    <x v="648"/>
  </r>
  <r>
    <n v="9501913"/>
    <s v="AMESBURY HEALTH CENTER"/>
    <s v="24 MORRILL PLACE"/>
    <s v="AMESBURY"/>
    <x v="14"/>
    <n v="1913"/>
    <s v="ESSEX"/>
    <n v="25009"/>
    <s v="GENERAL MEDICAL AND SURGICAL HOSPITALS"/>
    <x v="2"/>
    <n v="195550.53065249999"/>
    <n v="260734.04086999997"/>
    <x v="3"/>
    <s v="GENERAL ACUTE CARE"/>
    <x v="649"/>
  </r>
  <r>
    <n v="118212901"/>
    <s v="THE UNIVERSITY OF VERMONT HEALTH NETWORK - CHAMPLAIN VALLEY PHYSICIANS HOSPITAL"/>
    <s v="75 BEEKMAN ST"/>
    <s v="PLATTSBURGH"/>
    <x v="11"/>
    <n v="12901"/>
    <s v="CLINTON"/>
    <n v="36019"/>
    <s v="GENERAL MEDICAL AND SURGICAL HOSPITALS"/>
    <x v="3"/>
    <n v="195307.00465500006"/>
    <n v="260409.33954000007"/>
    <x v="3"/>
    <s v="GENERAL ACUTE CARE"/>
    <x v="650"/>
  </r>
  <r>
    <n v="13049093"/>
    <s v="THREE RIVERS HEALTH"/>
    <s v="701 S HEALTH PARKWAY"/>
    <s v="THREE RIVERS"/>
    <x v="6"/>
    <n v="49093"/>
    <s v="ST. JOSEPH"/>
    <n v="26149"/>
    <s v="GENERAL MEDICAL AND SURGICAL HOSPITALS"/>
    <x v="1"/>
    <n v="128721.10517749999"/>
    <n v="438297.47357000009"/>
    <x v="3"/>
    <s v="GENERAL ACUTE CARE"/>
    <x v="651"/>
  </r>
  <r>
    <n v="13149091"/>
    <s v="STURGIS HOSPITAL"/>
    <s v="916 MYRTLE AVE"/>
    <s v="STURGIS"/>
    <x v="6"/>
    <n v="49091"/>
    <s v="ST. JOSEPH"/>
    <n v="26149"/>
    <s v="GENERAL MEDICAL AND SURGICAL HOSPITALS"/>
    <x v="2"/>
    <n v="128294.600695"/>
    <n v="437726.1342599999"/>
    <x v="3"/>
    <s v="GENERAL ACUTE CARE"/>
    <x v="652"/>
  </r>
  <r>
    <n v="14049079"/>
    <s v="BRONSON LAKEVIEW HOSPITAL"/>
    <s v="408 HAZEN STREET"/>
    <s v="PAW PAW"/>
    <x v="6"/>
    <n v="49079"/>
    <s v="VAN BUREN"/>
    <n v="26159"/>
    <s v="GENERAL MEDICAL AND SURGICAL HOSPITALS"/>
    <x v="2"/>
    <n v="127587.198275"/>
    <n v="436783.19770000002"/>
    <x v="3"/>
    <s v="GENERAL ACUTE CARE"/>
    <x v="653"/>
  </r>
  <r>
    <n v="3349036"/>
    <s v="COMMUNITY HEALTH CENTER OF BRANCH COUNTY"/>
    <s v="274 E CHICAGO ST"/>
    <s v="COLDWATER"/>
    <x v="6"/>
    <n v="49036"/>
    <s v="BRANCH"/>
    <n v="26023"/>
    <s v="GENERAL MEDICAL AND SURGICAL HOSPITALS"/>
    <x v="1"/>
    <n v="121202.79068000001"/>
    <n v="430937.05424000008"/>
    <x v="3"/>
    <s v="GENERAL ACUTE CARE"/>
    <x v="654"/>
  </r>
  <r>
    <n v="7749037"/>
    <s v="VA MEDICAL CENTER - BATTLE CREEK"/>
    <s v="5500 ARMSRTONG RD"/>
    <s v="BATTLE CREEK"/>
    <x v="6"/>
    <n v="49037"/>
    <s v="CALHOUN"/>
    <n v="26025"/>
    <s v="GENERAL MEDICAL AND SURGICAL HOSPITALS"/>
    <x v="1"/>
    <n v="121151.86105000001"/>
    <n v="428202.48139999993"/>
    <x v="3"/>
    <s v="MILITARY"/>
    <x v="655"/>
  </r>
  <r>
    <n v="11749417"/>
    <s v="NORTH OTTAWA COMMUNITY HOSPITAL"/>
    <s v="1309 SHELDON RD"/>
    <s v="GRAND HAVEN"/>
    <x v="6"/>
    <n v="49417"/>
    <s v="OTTAWA"/>
    <n v="26139"/>
    <s v="GENERAL MEDICAL AND SURGICAL HOSPITALS"/>
    <x v="2"/>
    <n v="120941.465165"/>
    <n v="427924.62021999992"/>
    <x v="3"/>
    <s v="GENERAL ACUTE CARE"/>
    <x v="656"/>
  </r>
  <r>
    <n v="1558746"/>
    <s v="KENMARE COMMUNITY HOSPITAL"/>
    <s v="317 1ST AVENUE"/>
    <s v="KENMARE"/>
    <x v="17"/>
    <n v="58746"/>
    <s v="WARD"/>
    <n v="38101"/>
    <s v="GENERAL MEDICAL AND SURGICAL HOSPITALS"/>
    <x v="1"/>
    <n v="668749.52316900017"/>
    <n v="0"/>
    <x v="1"/>
    <s v="CRITICAL ACCESS"/>
    <x v="657"/>
  </r>
  <r>
    <n v="1649242"/>
    <s v="HILLSDALE COMMUNITY HEALTH CENTER"/>
    <s v="168 S HOWELL STREET"/>
    <s v="HILLSDALE"/>
    <x v="6"/>
    <n v="49242"/>
    <s v="HILLSDALE"/>
    <n v="26059"/>
    <s v="GENERAL MEDICAL AND SURGICAL HOSPITALS"/>
    <x v="2"/>
    <n v="120515.15111000001"/>
    <n v="427353.53747999994"/>
    <x v="3"/>
    <s v="GENERAL ACUTE CARE"/>
    <x v="658"/>
  </r>
  <r>
    <n v="7656101"/>
    <s v="WINDOM AREA HOSPITAL"/>
    <s v="2150 HOSPITAL DRIVE"/>
    <s v="WINDOM"/>
    <x v="18"/>
    <n v="56101"/>
    <s v="COTTONWOOD"/>
    <n v="27033"/>
    <s v="GENERAL MEDICAL AND SURGICAL HOSPITALS"/>
    <x v="1"/>
    <n v="668357.73536999989"/>
    <n v="0"/>
    <x v="1"/>
    <s v="CRITICAL ACCESS"/>
    <x v="659"/>
  </r>
  <r>
    <n v="5258701"/>
    <s v="TRINITY HOSPITALS"/>
    <s v="1 W BURDICK EXPY"/>
    <s v="MINOT"/>
    <x v="17"/>
    <n v="58701"/>
    <s v="WARD"/>
    <n v="38101"/>
    <s v="GENERAL MEDICAL AND SURGICAL HOSPITALS"/>
    <x v="2"/>
    <n v="666955.86266400001"/>
    <n v="0"/>
    <x v="1"/>
    <s v="GENERAL ACUTE CARE"/>
    <x v="660"/>
  </r>
  <r>
    <n v="2558474"/>
    <s v="OAKES COMMUNITY HOSPITAL"/>
    <s v="1200 N 7TH ST"/>
    <s v="OAKES"/>
    <x v="17"/>
    <n v="58474"/>
    <s v="DICKEY"/>
    <n v="38021"/>
    <s v="GENERAL MEDICAL AND SURGICAL HOSPITALS"/>
    <x v="2"/>
    <n v="664914.26314300008"/>
    <n v="0"/>
    <x v="1"/>
    <s v="CRITICAL ACCESS"/>
    <x v="661"/>
  </r>
  <r>
    <n v="5056031"/>
    <s v="MAYO CLINIC HEALTH SYS FAIRMNT"/>
    <s v="800 MEDICAL CTR DRIVE, PO 800"/>
    <s v="FAIRMONT"/>
    <x v="18"/>
    <n v="56031"/>
    <s v="MARTIN"/>
    <n v="27091"/>
    <s v="GENERAL MEDICAL AND SURGICAL HOSPITALS"/>
    <x v="2"/>
    <n v="663579.74623199995"/>
    <n v="0"/>
    <x v="1"/>
    <s v="GENERAL ACUTE CARE"/>
    <x v="662"/>
  </r>
  <r>
    <n v="10856087"/>
    <s v="MAYO CLINIC HEALTH SYSTEM S F"/>
    <s v="625 JACKSON ST N"/>
    <s v="SPRINGFIELD"/>
    <x v="18"/>
    <n v="56087"/>
    <s v="BROWN"/>
    <n v="27015"/>
    <s v="GENERAL MEDICAL AND SURGICAL HOSPITALS"/>
    <x v="2"/>
    <n v="658897.97305799997"/>
    <n v="0"/>
    <x v="1"/>
    <s v="CRITICAL ACCESS"/>
    <x v="663"/>
  </r>
  <r>
    <n v="4358401"/>
    <s v="JAMESTOWN REGIONAL MEDICAL CENTER"/>
    <s v="2422 20TH ST SW"/>
    <s v="JAMESTOWN"/>
    <x v="17"/>
    <n v="58401"/>
    <s v="STUTSMAN"/>
    <n v="38093"/>
    <s v="GENERAL MEDICAL AND SURGICAL HOSPITALS"/>
    <x v="2"/>
    <n v="658874.47249000007"/>
    <n v="0"/>
    <x v="1"/>
    <s v="CRITICAL ACCESS"/>
    <x v="664"/>
  </r>
  <r>
    <n v="5058402"/>
    <s v="NORTH DAKOTA STATE HOSPITAL"/>
    <s v="2605 CIRCLE DR"/>
    <s v="JAMESTOWN"/>
    <x v="17"/>
    <n v="58402"/>
    <s v="STUTSMAN"/>
    <n v="38093"/>
    <s v="PSYCHIATRIC AND SUBSTANCE ABUSE HOSPITALS"/>
    <x v="1"/>
    <n v="658101.77236699988"/>
    <n v="0"/>
    <x v="1"/>
    <s v="NEAR TERM CARE"/>
    <x v="665"/>
  </r>
  <r>
    <n v="8756241"/>
    <s v="MUNICIPAL HOSP &amp; GRANITE MANOR"/>
    <s v="345 TENTH AVENUE"/>
    <s v="GRANITE FALLS"/>
    <x v="18"/>
    <n v="56241"/>
    <s v="YELLOW MEDICINE"/>
    <n v="27173"/>
    <s v="GENERAL MEDICAL AND SURGICAL HOSPITALS"/>
    <x v="1"/>
    <n v="655772.55857100012"/>
    <n v="0"/>
    <x v="1"/>
    <s v="CRITICAL ACCESS"/>
    <x v="666"/>
  </r>
  <r>
    <n v="8556265"/>
    <s v="CHIPPEWA CO MONTEVIDEO HOSP"/>
    <s v="824 - 11TH ST N"/>
    <s v="MONTEVIDEO"/>
    <x v="18"/>
    <n v="56265"/>
    <s v="CHIPPEWA"/>
    <n v="27023"/>
    <s v="GENERAL MEDICAL AND SURGICAL HOSPITALS"/>
    <x v="1"/>
    <n v="655230.53064300003"/>
    <n v="0"/>
    <x v="1"/>
    <s v="CRITICAL ACCESS"/>
    <x v="667"/>
  </r>
  <r>
    <n v="13056208"/>
    <s v="APPLETON MUNICIPAL HOSPITAL"/>
    <s v="30 SOUTH BEHL STREET"/>
    <s v="APPLETON"/>
    <x v="18"/>
    <n v="56208"/>
    <s v="SWIFT"/>
    <n v="27151"/>
    <s v="GENERAL MEDICAL AND SURGICAL HOSPITALS"/>
    <x v="1"/>
    <n v="654499.44882399996"/>
    <n v="0"/>
    <x v="1"/>
    <s v="CRITICAL ACCESS"/>
    <x v="668"/>
  </r>
  <r>
    <n v="9356085"/>
    <s v="SLEEPY EYE MEDICAL CENTER"/>
    <s v="400 - 4TH AVE NW"/>
    <s v="SLEEPY EYE"/>
    <x v="18"/>
    <n v="56085"/>
    <s v="BROWN"/>
    <n v="27015"/>
    <s v="GENERAL MEDICAL AND SURGICAL HOSPITALS"/>
    <x v="1"/>
    <n v="654319.9292110001"/>
    <n v="0"/>
    <x v="1"/>
    <s v="CRITICAL ACCESS"/>
    <x v="669"/>
  </r>
  <r>
    <n v="2158054"/>
    <s v="CHI LISBON HEALTH"/>
    <s v="905 MAIN ST"/>
    <s v="LISBON"/>
    <x v="17"/>
    <n v="58054"/>
    <s v="RANSOM"/>
    <n v="38073"/>
    <s v="GENERAL MEDICAL AND SURGICAL HOSPITALS"/>
    <x v="2"/>
    <n v="652991.68351300003"/>
    <n v="0"/>
    <x v="1"/>
    <s v="CRITICAL ACCESS"/>
    <x v="670"/>
  </r>
  <r>
    <n v="2758421"/>
    <s v="CARRINGTON HEALTH CENTER"/>
    <s v="800 4TH ST N"/>
    <s v="CARRINGTON"/>
    <x v="17"/>
    <n v="58421"/>
    <s v="FOSTER"/>
    <n v="38031"/>
    <s v="GENERAL MEDICAL AND SURGICAL HOSPITALS"/>
    <x v="2"/>
    <n v="652324.33844500012"/>
    <n v="0"/>
    <x v="1"/>
    <s v="CRITICAL ACCESS"/>
    <x v="671"/>
  </r>
  <r>
    <n v="14456277"/>
    <s v="RENVILLE COUNTY HOSP &amp; CLINICS"/>
    <s v="100 HEALTHY WAY"/>
    <s v="OLIVIA"/>
    <x v="18"/>
    <n v="56277"/>
    <s v="RENVILLE"/>
    <n v="27129"/>
    <s v="GENERAL MEDICAL AND SURGICAL HOSPITALS"/>
    <x v="1"/>
    <n v="648203.19716100011"/>
    <n v="0"/>
    <x v="1"/>
    <s v="CRITICAL ACCESS"/>
    <x v="672"/>
  </r>
  <r>
    <n v="4256007"/>
    <s v="MAYO CLINIC HEALTH SYS ALBT LE"/>
    <s v="404 WEST FOUNTAIN STREET"/>
    <s v="ALBERT LEA"/>
    <x v="18"/>
    <n v="56007"/>
    <s v="FREEBORN"/>
    <n v="27047"/>
    <s v="GENERAL MEDICAL AND SURGICAL HOSPITALS"/>
    <x v="2"/>
    <n v="647712.82837299991"/>
    <n v="0"/>
    <x v="1"/>
    <s v="GENERAL ACUTE CARE"/>
    <x v="673"/>
  </r>
  <r>
    <n v="3358072"/>
    <s v="MERCY HOSPITAL OF VALLEY CITY"/>
    <s v="570 CHAUTAUQUA BLVD"/>
    <s v="VALLEY CITY"/>
    <x v="17"/>
    <n v="58072"/>
    <s v="BARNES"/>
    <n v="38003"/>
    <s v="GENERAL MEDICAL AND SURGICAL HOSPITALS"/>
    <x v="2"/>
    <n v="647172.94361199986"/>
    <n v="0"/>
    <x v="1"/>
    <s v="CRITICAL ACCESS"/>
    <x v="674"/>
  </r>
  <r>
    <n v="8156215"/>
    <s v="SWIFT COUNTY BENSON HOSPITAL"/>
    <s v="1815 WISCONSIN AVENUE"/>
    <s v="BENSON"/>
    <x v="18"/>
    <n v="56215"/>
    <s v="SWIFT"/>
    <n v="27151"/>
    <s v="GENERAL MEDICAL AND SURGICAL HOSPITALS"/>
    <x v="1"/>
    <n v="646360.29985800013"/>
    <n v="0"/>
    <x v="1"/>
    <s v="CRITICAL ACCESS"/>
    <x v="675"/>
  </r>
  <r>
    <n v="4158368"/>
    <s v="HEART OF AMERICA MEDICAL CENTER"/>
    <s v="800 S MAIN AVE"/>
    <s v="RUGBY"/>
    <x v="17"/>
    <n v="58368"/>
    <s v="PIERCE"/>
    <n v="38069"/>
    <s v="GENERAL MEDICAL AND SURGICAL HOSPITALS"/>
    <x v="2"/>
    <n v="645334.73638400005"/>
    <n v="0"/>
    <x v="1"/>
    <s v="CRITICAL ACCESS"/>
    <x v="676"/>
  </r>
  <r>
    <n v="4155912"/>
    <s v="MAYO CLINIC HEALTH SYS AUSTIN"/>
    <s v="1000 FIRST DRIVE NORTHWEST"/>
    <s v="AUSTIN"/>
    <x v="18"/>
    <n v="55912"/>
    <s v="MOWER"/>
    <n v="27099"/>
    <s v="GENERAL MEDICAL AND SURGICAL HOSPITALS"/>
    <x v="2"/>
    <n v="641552.50408600015"/>
    <n v="0"/>
    <x v="1"/>
    <s v="GENERAL ACUTE CARE"/>
    <x v="677"/>
  </r>
  <r>
    <n v="7556093"/>
    <s v="MAYO CLINIC HEALTH SYS WASECA"/>
    <s v="501 NORTH STATE STREET"/>
    <s v="WASECA"/>
    <x v="18"/>
    <n v="56093"/>
    <s v="WASECA"/>
    <n v="27161"/>
    <s v="GENERAL MEDICAL AND SURGICAL HOSPITALS"/>
    <x v="2"/>
    <n v="641054.57756600017"/>
    <n v="0"/>
    <x v="1"/>
    <s v="CRITICAL ACCESS"/>
    <x v="678"/>
  </r>
  <r>
    <n v="11056058"/>
    <s v="RIDGEVIEW LESUEUR MEDICAL CENTER"/>
    <s v="621 SOUTH FOURTH STREET"/>
    <s v="LESUEUR"/>
    <x v="18"/>
    <n v="56058"/>
    <s v="LE SUEUR"/>
    <n v="27079"/>
    <s v="GENERAL MEDICAL AND SURGICAL HOSPITALS"/>
    <x v="2"/>
    <n v="639419.85053700011"/>
    <n v="0"/>
    <x v="1"/>
    <s v="CRITICAL ACCESS"/>
    <x v="679"/>
  </r>
  <r>
    <n v="1658425"/>
    <s v="COOPERSTOWN MEDICAL CENTER"/>
    <s v="1200 ROBERTS AVE NE"/>
    <s v="COOPERSTOWN"/>
    <x v="17"/>
    <n v="58425"/>
    <s v="GRIGGS"/>
    <n v="38039"/>
    <s v="GENERAL MEDICAL AND SURGICAL HOSPITALS"/>
    <x v="2"/>
    <n v="637953.69452099991"/>
    <n v="0"/>
    <x v="1"/>
    <s v="CRITICAL ACCESS"/>
    <x v="680"/>
  </r>
  <r>
    <n v="6855060"/>
    <s v="OWATONNA HOSPITAL"/>
    <s v="2250 26TH STREET NORTHWEST"/>
    <s v="OWATONNA"/>
    <x v="18"/>
    <n v="55060"/>
    <s v="STEELE"/>
    <n v="27147"/>
    <s v="GENERAL MEDICAL AND SURGICAL HOSPITALS"/>
    <x v="2"/>
    <n v="636723.24584700004"/>
    <n v="0"/>
    <x v="1"/>
    <s v="GENERAL ACUTE CARE"/>
    <x v="681"/>
  </r>
  <r>
    <n v="8056334"/>
    <s v="GLACIAL RIDGE HOSPITAL"/>
    <s v="10 FOURTH AVENUE SOUTHEAST"/>
    <s v="GLENWOOD"/>
    <x v="18"/>
    <n v="56334"/>
    <s v="POPE"/>
    <n v="27121"/>
    <s v="GENERAL MEDICAL AND SURGICAL HOSPITALS"/>
    <x v="1"/>
    <n v="636327.1561139999"/>
    <n v="0"/>
    <x v="1"/>
    <s v="CRITICAL ACCESS"/>
    <x v="682"/>
  </r>
  <r>
    <n v="4558301"/>
    <s v="MERCY HOSPITAL OF DEVIL'S LAKE"/>
    <s v="1031 7TH ST NE"/>
    <s v="DEVIL'S LAKE"/>
    <x v="17"/>
    <n v="58301"/>
    <s v="RAMSEY"/>
    <n v="38071"/>
    <s v="GENERAL MEDICAL AND SURGICAL HOSPITALS"/>
    <x v="2"/>
    <n v="634104.62663599988"/>
    <n v="0"/>
    <x v="1"/>
    <s v="CRITICAL ACCESS"/>
    <x v="683"/>
  </r>
  <r>
    <n v="175058103"/>
    <s v="SANFORD MEDICAL CENTER FARGO"/>
    <s v="5225 23RD AVE S"/>
    <s v="FARGO"/>
    <x v="17"/>
    <n v="58103"/>
    <s v="CASS"/>
    <n v="38017"/>
    <s v="GENERAL MEDICAL AND SURGICAL HOSPITALS"/>
    <x v="2"/>
    <n v="632751.08414699999"/>
    <n v="0"/>
    <x v="1"/>
    <s v="GENERAL ACUTE CARE"/>
    <x v="684"/>
  </r>
  <r>
    <n v="958104"/>
    <s v="ESSENTIA HEALTH-FARGO"/>
    <s v="3000 32ND AVE SOUTH"/>
    <s v="FARGO"/>
    <x v="17"/>
    <n v="58104"/>
    <s v="CASS"/>
    <n v="38017"/>
    <s v="GENERAL MEDICAL AND SURGICAL HOSPITALS"/>
    <x v="0"/>
    <n v="632342.9753680001"/>
    <n v="0"/>
    <x v="1"/>
    <s v="GENERAL ACUTE CARE"/>
    <x v="685"/>
  </r>
  <r>
    <n v="1858254"/>
    <s v="NELSON COUNTY HEALTH SYSTEM"/>
    <s v="200 N MAIN ST"/>
    <s v="MCVILLE"/>
    <x v="17"/>
    <n v="58254"/>
    <s v="NELSON"/>
    <n v="38063"/>
    <s v="GENERAL MEDICAL AND SURGICAL HOSPITALS"/>
    <x v="2"/>
    <n v="631948.56172500015"/>
    <n v="0"/>
    <x v="1"/>
    <s v="CRITICAL ACCESS"/>
    <x v="686"/>
  </r>
  <r>
    <n v="2656308"/>
    <s v="ALOMERE HEALTH"/>
    <s v="111 17TH AVENUE EAST"/>
    <s v="ALEXANDRIA"/>
    <x v="18"/>
    <n v="56308"/>
    <s v="DOUGLAS"/>
    <n v="27041"/>
    <s v="GENERAL MEDICAL AND SURGICAL HOSPITALS"/>
    <x v="1"/>
    <n v="631428.52043699997"/>
    <n v="0"/>
    <x v="1"/>
    <s v="GENERAL ACUTE CARE"/>
    <x v="687"/>
  </r>
  <r>
    <n v="4058324"/>
    <s v="TOWNER COUNTY MEDICAL CENTER"/>
    <s v="HWY 281 N"/>
    <s v="CANDO"/>
    <x v="17"/>
    <n v="58324"/>
    <s v="TOWNER"/>
    <n v="38095"/>
    <s v="GENERAL MEDICAL AND SURGICAL HOSPITALS"/>
    <x v="2"/>
    <n v="631132.00300799997"/>
    <n v="0"/>
    <x v="1"/>
    <s v="CRITICAL ACCESS"/>
    <x v="688"/>
  </r>
  <r>
    <n v="187249016"/>
    <s v="FIELDSTONE CENTER"/>
    <s v="165 N. WASHINGTON AVE."/>
    <s v="BATTLE CREEK"/>
    <x v="6"/>
    <n v="49016"/>
    <s v="CALHOUN"/>
    <n v="26025"/>
    <s v="PSYCHIATRIC AND SUBSTANCE ABUSE HOSPITALS"/>
    <x v="0"/>
    <n v="120475.029595"/>
    <n v="427300.03946"/>
    <x v="3"/>
    <s v="NEAR TERM CARE"/>
    <x v="689"/>
  </r>
  <r>
    <n v="175158122"/>
    <s v="SANFORD TRANSPLANT CENTER"/>
    <s v="736 BROADWAY"/>
    <s v="FARGO"/>
    <x v="17"/>
    <n v="58122"/>
    <s v="CASS"/>
    <n v="38017"/>
    <s v="GENERAL MEDICAL AND SURGICAL HOSPITALS"/>
    <x v="2"/>
    <n v="630659.75495900004"/>
    <n v="0"/>
    <x v="1"/>
    <s v="GENERAL ACUTE CARE"/>
    <x v="690"/>
  </r>
  <r>
    <n v="358122"/>
    <s v="SANFORD MEDICAL CENTER FARGO"/>
    <s v="801 BROADWAY NORTH"/>
    <s v="FARGO"/>
    <x v="17"/>
    <n v="58122"/>
    <s v="CASS"/>
    <n v="38017"/>
    <s v="GENERAL MEDICAL AND SURGICAL HOSPITALS"/>
    <x v="2"/>
    <n v="630611.81016599992"/>
    <n v="0"/>
    <x v="1"/>
    <s v="GENERAL ACUTE CARE"/>
    <x v="691"/>
  </r>
  <r>
    <n v="2658367"/>
    <s v="PRESENTATION MEDICAL CENTER"/>
    <s v="213 SECOND AVE NE"/>
    <s v="ROLLA"/>
    <x v="17"/>
    <n v="58367"/>
    <s v="ROLETTE"/>
    <n v="38079"/>
    <s v="GENERAL MEDICAL AND SURGICAL HOSPITALS"/>
    <x v="2"/>
    <n v="628883.63627700007"/>
    <n v="0"/>
    <x v="1"/>
    <s v="CRITICAL ACCESS"/>
    <x v="692"/>
  </r>
  <r>
    <n v="17853821"/>
    <s v="CROSSING RIVERS HEALTH MEDICAL CENTER"/>
    <s v="37868 US HWY 18"/>
    <s v="PRAIRIE DU CHIEN"/>
    <x v="19"/>
    <n v="53821"/>
    <s v="CRAWFORD"/>
    <n v="55023"/>
    <s v="GENERAL MEDICAL AND SURGICAL HOSPITALS"/>
    <x v="2"/>
    <n v="627557.47358200012"/>
    <n v="0"/>
    <x v="1"/>
    <s v="CRITICAL ACCESS"/>
    <x v="693"/>
  </r>
  <r>
    <n v="4153813"/>
    <s v="GRANT REG HLTH CTR"/>
    <s v="507 S MONROE ST"/>
    <s v="LANCASTER"/>
    <x v="19"/>
    <n v="53813"/>
    <s v="GRANT"/>
    <n v="55043"/>
    <s v="GENERAL MEDICAL AND SURGICAL HOSPITALS"/>
    <x v="2"/>
    <n v="625224.7777359999"/>
    <n v="0"/>
    <x v="1"/>
    <s v="GENERAL ACUTE CARE"/>
    <x v="694"/>
  </r>
  <r>
    <n v="1958257"/>
    <s v="SANFORD MAYVILLE"/>
    <s v="42 6TH AVENUE SE"/>
    <s v="MAYVILLE"/>
    <x v="17"/>
    <n v="58257"/>
    <s v="TRAILL"/>
    <n v="38097"/>
    <s v="GENERAL MEDICAL AND SURGICAL HOSPITALS"/>
    <x v="2"/>
    <n v="625179.62478399999"/>
    <n v="0"/>
    <x v="1"/>
    <s v="CRITICAL ACCESS"/>
    <x v="695"/>
  </r>
  <r>
    <n v="12356307"/>
    <s v="ALBANY AREA HOSPITAL &amp; MED CTR"/>
    <s v="300 THIRD AVENUE"/>
    <s v="ALBANY"/>
    <x v="18"/>
    <n v="56307"/>
    <s v="STEARNS"/>
    <n v="27145"/>
    <s v="GENERAL MEDICAL AND SURGICAL HOSPITALS"/>
    <x v="2"/>
    <n v="624583.58444300003"/>
    <n v="0"/>
    <x v="1"/>
    <s v="GENERAL ACUTE CARE"/>
    <x v="696"/>
  </r>
  <r>
    <n v="14155009"/>
    <s v="MAYO CLINIC HEALTH SYS CF"/>
    <s v="32021 COUNTY 24 BOULEVARD"/>
    <s v="CANNON FALLS"/>
    <x v="18"/>
    <n v="55009"/>
    <s v="GOODHUE"/>
    <n v="27049"/>
    <s v="GENERAL MEDICAL AND SURGICAL HOSPITALS"/>
    <x v="2"/>
    <n v="624123.37603200006"/>
    <n v="0"/>
    <x v="1"/>
    <s v="CRITICAL ACCESS"/>
    <x v="697"/>
  </r>
  <r>
    <n v="4453818"/>
    <s v="SOUTHWEST HEALTH CENTER INC"/>
    <s v="1400 EAST SIDE RD"/>
    <s v="PLATTEVILLE"/>
    <x v="19"/>
    <n v="53818"/>
    <s v="GRANT"/>
    <n v="55043"/>
    <s v="GENERAL MEDICAL AND SURGICAL HOSPITALS"/>
    <x v="2"/>
    <n v="624047.08055300009"/>
    <n v="0"/>
    <x v="1"/>
    <s v="GENERAL ACUTE CARE"/>
    <x v="698"/>
  </r>
  <r>
    <n v="11155009"/>
    <s v="MAYO CLINIC HEALTH SYS CF"/>
    <s v="1116 WEST MILL STREET"/>
    <s v="CANNON FALLS"/>
    <x v="18"/>
    <n v="55009"/>
    <s v="GOODHUE"/>
    <n v="27049"/>
    <s v="GENERAL MEDICAL AND SURGICAL HOSPITALS"/>
    <x v="1"/>
    <n v="623866.787518"/>
    <n v="0"/>
    <x v="1"/>
    <s v="CRITICAL ACCESS"/>
    <x v="699"/>
  </r>
  <r>
    <n v="4253818"/>
    <s v="SOUTHWEST HEALTH CARE GEROPSYCH UNIT"/>
    <s v="1185 NORTH ELM STREET"/>
    <s v="PLATTEVILLE"/>
    <x v="19"/>
    <n v="53818"/>
    <s v="GRANT"/>
    <n v="55043"/>
    <s v="PSYCHIATRIC AND SUBSTANCE ABUSE HOSPITALS"/>
    <x v="2"/>
    <n v="623852.10728100012"/>
    <n v="0"/>
    <x v="1"/>
    <s v="NEAR TERM CARE"/>
    <x v="700"/>
  </r>
  <r>
    <n v="3858045"/>
    <s v="SANFORD HILLSBORO MEDICAL CENTER - CAH"/>
    <s v="12 THIRD STREET SOUTH EAST"/>
    <s v="HILLSBORO"/>
    <x v="17"/>
    <n v="58045"/>
    <s v="TRAILL"/>
    <n v="38097"/>
    <s v="GENERAL MEDICAL AND SURGICAL HOSPITALS"/>
    <x v="2"/>
    <n v="623487.98051799997"/>
    <n v="0"/>
    <x v="1"/>
    <s v="CRITICAL ACCESS"/>
    <x v="701"/>
  </r>
  <r>
    <n v="7956347"/>
    <s v="CENTRACARE HEALTH SYSTEM-LONG"/>
    <s v="50 CENTER CARE DRIVE"/>
    <s v="LONG PRAIRIE"/>
    <x v="18"/>
    <n v="56347"/>
    <s v="TODD"/>
    <n v="27153"/>
    <s v="GENERAL MEDICAL AND SURGICAL HOSPITALS"/>
    <x v="2"/>
    <n v="621708.33357100014"/>
    <n v="0"/>
    <x v="1"/>
    <s v="CRITICAL ACCESS"/>
    <x v="702"/>
  </r>
  <r>
    <n v="3555422"/>
    <s v="REGENCY HOSPITAL OF MPLS LLC"/>
    <s v="1300 HIDDEN LAKES PARKWAY"/>
    <s v="GOLDEN VALLEY"/>
    <x v="18"/>
    <n v="55422"/>
    <s v="HENNEPIN"/>
    <n v="27053"/>
    <s v="GENERAL MEDICAL AND SURGICAL HOSPITALS"/>
    <x v="1"/>
    <n v="620041.16093399993"/>
    <n v="0"/>
    <x v="1"/>
    <s v="GENERAL ACUTE CARE"/>
    <x v="703"/>
  </r>
  <r>
    <n v="5553530"/>
    <s v="MEMORIAL HSPTL LAFAYETTE CTY"/>
    <s v="800 CLAY ST, PO BOX 70"/>
    <s v="DARLINGTON"/>
    <x v="19"/>
    <n v="53530"/>
    <s v="LAFAYETTE"/>
    <n v="55065"/>
    <s v="GENERAL MEDICAL AND SURGICAL HOSPITALS"/>
    <x v="1"/>
    <n v="619717.78050000011"/>
    <n v="0"/>
    <x v="1"/>
    <s v="GENERAL ACUTE CARE"/>
    <x v="704"/>
  </r>
  <r>
    <n v="151753805"/>
    <s v="GUNDERSEN BOSCOBEL AREA HOSPITAL AND CLINICS"/>
    <s v="205 PARKER ST"/>
    <s v="BOSCOBEL"/>
    <x v="19"/>
    <n v="53805"/>
    <s v="GRANT"/>
    <n v="55043"/>
    <s v="GENERAL MEDICAL AND SURGICAL HOSPITALS"/>
    <x v="2"/>
    <n v="619498.51932799991"/>
    <n v="0"/>
    <x v="1"/>
    <s v="CRITICAL ACCESS"/>
    <x v="705"/>
  </r>
  <r>
    <n v="58"/>
    <s v="UNIVERSITY OF MINNESOTA MEDICAL CENTER-FAIRVIEW-EAST BANK-ER"/>
    <s v="500 HARVARD ST SE"/>
    <s v="MINNEAPOLIS"/>
    <x v="18"/>
    <n v="55455"/>
    <s v="HENNEPIN"/>
    <n v="27053"/>
    <s v="GENERAL MEDICAL AND SURGICAL HOSPITALS"/>
    <x v="3"/>
    <n v="618976.64852400008"/>
    <n v="0"/>
    <x v="1"/>
    <s v="GENERAL ACUTE CARE"/>
    <x v="706"/>
  </r>
  <r>
    <n v="7055414"/>
    <s v="SHRINERS HOSPITAL FOR CHILDREN"/>
    <s v="2025 EAST RIVER PARKWAY"/>
    <s v="MINNEAPOLIS"/>
    <x v="18"/>
    <n v="55414"/>
    <s v="HENNEPIN"/>
    <n v="27053"/>
    <s v="GENERAL MEDICAL AND SURGICAL HOSPITALS"/>
    <x v="2"/>
    <n v="618951.36917900003"/>
    <n v="0"/>
    <x v="1"/>
    <s v="CHILDREN"/>
    <x v="707"/>
  </r>
  <r>
    <n v="3756501"/>
    <s v="ESSENTIA HLTH ST MARYS DETROIT"/>
    <s v="1027 WASHINGTON AVENUE"/>
    <s v="DETROIT LAKES"/>
    <x v="18"/>
    <n v="56501"/>
    <s v="BECKER"/>
    <n v="27005"/>
    <s v="GENERAL MEDICAL AND SURGICAL HOSPITALS"/>
    <x v="2"/>
    <n v="618457.54716199997"/>
    <n v="0"/>
    <x v="1"/>
    <s v="GENERAL ACUTE CARE"/>
    <x v="708"/>
  </r>
  <r>
    <n v="655102"/>
    <s v="UNITED HOSPITAL"/>
    <s v="333 NORTH SMITH AVENUE"/>
    <s v="ST PAUL"/>
    <x v="18"/>
    <n v="55102"/>
    <s v="RAMSEY"/>
    <n v="27123"/>
    <s v="GENERAL MEDICAL AND SURGICAL HOSPITALS"/>
    <x v="2"/>
    <n v="617763.60969700012"/>
    <n v="0"/>
    <x v="1"/>
    <s v="GENERAL ACUTE CARE"/>
    <x v="709"/>
  </r>
  <r>
    <n v="1955103"/>
    <s v="HEALTHEAST BETHESDA HOSPITAL"/>
    <s v="559 CAPITOL BOULEVARD"/>
    <s v="ST PAUL"/>
    <x v="18"/>
    <n v="55103"/>
    <s v="RAMSEY"/>
    <n v="27123"/>
    <s v="GENERAL MEDICAL AND SURGICAL HOSPITALS"/>
    <x v="2"/>
    <n v="617393.54479399999"/>
    <n v="0"/>
    <x v="1"/>
    <s v="GENERAL ACUTE CARE"/>
    <x v="710"/>
  </r>
  <r>
    <n v="955101"/>
    <s v="REGIONS HOSPITAL"/>
    <s v="640 JACKSON STREET"/>
    <s v="ST PAUL"/>
    <x v="18"/>
    <n v="55101"/>
    <s v="RAMSEY"/>
    <n v="27123"/>
    <s v="GENERAL MEDICAL AND SURGICAL HOSPITALS"/>
    <x v="2"/>
    <n v="617331.39772200002"/>
    <n v="0"/>
    <x v="1"/>
    <s v="GENERAL ACUTE CARE"/>
    <x v="711"/>
  </r>
  <r>
    <n v="1555432"/>
    <s v="MERCY HOSPITAL – UNITY CAMPUS"/>
    <s v="550 OSBORNE RD"/>
    <s v="FRIDLEY"/>
    <x v="18"/>
    <n v="55432"/>
    <s v="ANOKA"/>
    <n v="27003"/>
    <s v="GENERAL MEDICAL AND SURGICAL HOSPITALS"/>
    <x v="2"/>
    <n v="616588.88961800002"/>
    <n v="0"/>
    <x v="1"/>
    <s v="GENERAL ACUTE CARE"/>
    <x v="712"/>
  </r>
  <r>
    <n v="3955125"/>
    <s v="HEALTHEAST WOODWINDS HOSPITAL"/>
    <s v="1925 WOODWINDS DRIVE"/>
    <s v="WOODBURY"/>
    <x v="18"/>
    <n v="55125"/>
    <s v="WASHINGTON"/>
    <n v="27163"/>
    <s v="GENERAL MEDICAL AND SURGICAL HOSPITALS"/>
    <x v="2"/>
    <n v="616311.544368"/>
    <n v="0"/>
    <x v="1"/>
    <s v="GENERAL ACUTE CARE"/>
    <x v="713"/>
  </r>
  <r>
    <n v="2055109"/>
    <s v="HEALTHEAST ST JOHNS HOSPITAL"/>
    <s v="1575 BEAM AVENUE"/>
    <s v="ST PAUL"/>
    <x v="18"/>
    <n v="55109"/>
    <s v="RAMSEY"/>
    <n v="27123"/>
    <s v="GENERAL MEDICAL AND SURGICAL HOSPITALS"/>
    <x v="2"/>
    <n v="614949.96664399991"/>
    <n v="0"/>
    <x v="1"/>
    <s v="GENERAL ACUTE CARE"/>
    <x v="714"/>
  </r>
  <r>
    <n v="4653533"/>
    <s v="UPLAND HILLS HLTH"/>
    <s v="800 COMPASSION WAY"/>
    <s v="DODGEVILLE"/>
    <x v="19"/>
    <n v="53533"/>
    <s v="IOWA"/>
    <n v="55049"/>
    <s v="GENERAL MEDICAL AND SURGICAL HOSPITALS"/>
    <x v="2"/>
    <n v="614718.01444300008"/>
    <n v="0"/>
    <x v="1"/>
    <s v="GENERAL ACUTE CARE"/>
    <x v="715"/>
  </r>
  <r>
    <n v="4553566"/>
    <s v="THE MONROE CLINIC"/>
    <s v="2005 5TH STREET"/>
    <s v="MONROE"/>
    <x v="19"/>
    <n v="53566"/>
    <s v="GREEN"/>
    <n v="55045"/>
    <s v="GENERAL MEDICAL AND SURGICAL HOSPITALS"/>
    <x v="2"/>
    <n v="614315.19099600008"/>
    <n v="0"/>
    <x v="1"/>
    <s v="GENERAL ACUTE CARE"/>
    <x v="716"/>
  </r>
  <r>
    <n v="5354601"/>
    <s v="GUNDERSEN LUTH MED CTR"/>
    <s v="1910 SOUTH AVE"/>
    <s v="LA CROSSE"/>
    <x v="19"/>
    <n v="54601"/>
    <s v="LA CROSSE"/>
    <n v="55063"/>
    <s v="GENERAL MEDICAL AND SURGICAL HOSPITALS"/>
    <x v="2"/>
    <n v="614101.43473899993"/>
    <n v="0"/>
    <x v="1"/>
    <s v="GENERAL ACUTE CARE"/>
    <x v="717"/>
  </r>
  <r>
    <n v="5454601"/>
    <s v="MAYO CLINIC HLTH SYSTEM- FRANCISCAN MED CTR"/>
    <s v="700 WEST AVENUE SOUTH"/>
    <s v="LA CROSSE"/>
    <x v="19"/>
    <n v="54601"/>
    <s v="LA CROSSE"/>
    <n v="55063"/>
    <s v="GENERAL MEDICAL AND SURGICAL HOSPITALS"/>
    <x v="2"/>
    <n v="613817.30195500015"/>
    <n v="0"/>
    <x v="1"/>
    <s v="GENERAL ACUTE CARE"/>
    <x v="718"/>
  </r>
  <r>
    <n v="13154665"/>
    <s v="VERNON MEM HSPTL"/>
    <s v="507 SOUTH MAIN ST"/>
    <s v="VIROQUA"/>
    <x v="19"/>
    <n v="54665"/>
    <s v="VERNON"/>
    <n v="55123"/>
    <s v="GENERAL MEDICAL AND SURGICAL HOSPITALS"/>
    <x v="2"/>
    <n v="613772.4614710001"/>
    <n v="0"/>
    <x v="1"/>
    <s v="GENERAL ACUTE CARE"/>
    <x v="719"/>
  </r>
  <r>
    <n v="3258249"/>
    <s v="CAVALIER COUNTY MEMORIAL HOSPITAL ASSOCIATION"/>
    <s v="909 2ND ST"/>
    <s v="LANGDON"/>
    <x v="17"/>
    <n v="58249"/>
    <s v="CAVALIER"/>
    <n v="38019"/>
    <s v="GENERAL MEDICAL AND SURGICAL HOSPITALS"/>
    <x v="2"/>
    <n v="613013.52297899988"/>
    <n v="0"/>
    <x v="1"/>
    <s v="CRITICAL ACCESS"/>
    <x v="720"/>
  </r>
  <r>
    <n v="4958206"/>
    <s v="ALTRU REHABILITATION CENTER"/>
    <s v="1300 S COLUMBIA RD"/>
    <s v="GRAND FORKS"/>
    <x v="17"/>
    <n v="58206"/>
    <s v="GRAND FORKS"/>
    <n v="38035"/>
    <s v="REHABILITATION HOSPITALS (EXCEPT ALCOHOLISM, DRUG ADDICTION)"/>
    <x v="2"/>
    <n v="612811.41750400001"/>
    <n v="0"/>
    <x v="1"/>
    <s v="REHABILITATION"/>
    <x v="721"/>
  </r>
  <r>
    <n v="558201"/>
    <s v="ALTRU HOSPITAL"/>
    <s v="1200 S COLUMBIA RD"/>
    <s v="GRAND FORKS"/>
    <x v="17"/>
    <n v="58201"/>
    <s v="GRAND FORKS"/>
    <n v="38035"/>
    <s v="GENERAL MEDICAL AND SURGICAL HOSPITALS"/>
    <x v="2"/>
    <n v="612774.04200999998"/>
    <n v="0"/>
    <x v="1"/>
    <s v="GENERAL ACUTE CARE"/>
    <x v="722"/>
  </r>
  <r>
    <n v="9954022"/>
    <s v="RIVER FALLS AREA HSPTL"/>
    <s v="1629 E DIVISION ST"/>
    <s v="RIVER FALLS"/>
    <x v="19"/>
    <n v="54022"/>
    <s v="ST. CROIX"/>
    <n v="55109"/>
    <s v="GENERAL MEDICAL AND SURGICAL HOSPITALS"/>
    <x v="2"/>
    <n v="612071.88581499993"/>
    <n v="0"/>
    <x v="1"/>
    <s v="GENERAL ACUTE CARE"/>
    <x v="723"/>
  </r>
  <r>
    <n v="3558270"/>
    <s v="FIRST CARE HEALTH CENTER"/>
    <s v="115 VIVIAN ST"/>
    <s v="PARK RIVER"/>
    <x v="17"/>
    <n v="58270"/>
    <s v="WALSH"/>
    <n v="38099"/>
    <s v="GENERAL MEDICAL AND SURGICAL HOSPITALS"/>
    <x v="2"/>
    <n v="611941.029843"/>
    <n v="0"/>
    <x v="1"/>
    <s v="CRITICAL ACCESS"/>
    <x v="724"/>
  </r>
  <r>
    <n v="11754016"/>
    <s v="HUDSON HOSPITAL"/>
    <s v="405 STAGELINE ROAD"/>
    <s v="HUDSON"/>
    <x v="19"/>
    <n v="54016"/>
    <s v="ST. CROIX"/>
    <n v="55109"/>
    <s v="GENERAL MEDICAL AND SURGICAL HOSPITALS"/>
    <x v="2"/>
    <n v="611770.02273400011"/>
    <n v="0"/>
    <x v="1"/>
    <s v="GENERAL ACUTE CARE"/>
    <x v="725"/>
  </r>
  <r>
    <n v="11053581"/>
    <s v="RICHLAND HSPTL"/>
    <s v="333 E SECOND ST"/>
    <s v="RICHLAND CENTER"/>
    <x v="19"/>
    <n v="53581"/>
    <s v="RICHLAND"/>
    <n v="55103"/>
    <s v="GENERAL MEDICAL AND SURGICAL HOSPITALS"/>
    <x v="2"/>
    <n v="610693.20585000014"/>
    <n v="0"/>
    <x v="1"/>
    <s v="GENERAL ACUTE CARE"/>
    <x v="726"/>
  </r>
  <r>
    <n v="172254002"/>
    <s v="WESTERN WISCONSIN HEALTH"/>
    <s v="1100 BERGSLIEN ST"/>
    <s v="BALDIWN"/>
    <x v="19"/>
    <n v="54002"/>
    <s v="SAINT CROIX"/>
    <n v="55109"/>
    <s v="GENERAL MEDICAL AND SURGICAL HOSPITALS"/>
    <x v="2"/>
    <n v="607257.84505099989"/>
    <n v="0"/>
    <x v="1"/>
    <s v="CRITICAL ACCESS"/>
    <x v="727"/>
  </r>
  <r>
    <n v="2958237"/>
    <s v="UNITY MEDICAL CENTER"/>
    <s v="164 W 13TH STREET"/>
    <s v="GRAFTON"/>
    <x v="17"/>
    <n v="58237"/>
    <s v="WALSH"/>
    <n v="38099"/>
    <s v="GENERAL MEDICAL AND SURGICAL HOSPITALS"/>
    <x v="2"/>
    <n v="606919.07877899997"/>
    <n v="0"/>
    <x v="1"/>
    <s v="CRITICAL ACCESS"/>
    <x v="728"/>
  </r>
  <r>
    <n v="11654002"/>
    <s v="BALDWIN AREA MED CTR"/>
    <s v="730 10TH AVE"/>
    <s v="BALDWIN"/>
    <x v="19"/>
    <n v="54002"/>
    <s v="ST. CROIX"/>
    <n v="55109"/>
    <s v="GENERAL MEDICAL AND SURGICAL HOSPITALS"/>
    <x v="2"/>
    <n v="606592.70128599997"/>
    <n v="0"/>
    <x v="1"/>
    <s v="GENERAL ACUTE CARE"/>
    <x v="729"/>
  </r>
  <r>
    <n v="11153511"/>
    <s v="BELOIT HEALTH SYSTEM"/>
    <s v="1969 W HART RD"/>
    <s v="BELOIT"/>
    <x v="19"/>
    <n v="53511"/>
    <s v="ROCK"/>
    <n v="55105"/>
    <s v="GENERAL MEDICAL AND SURGICAL HOSPITALS"/>
    <x v="2"/>
    <n v="606437.56305599981"/>
    <n v="0"/>
    <x v="1"/>
    <s v="GENERAL ACUTE CARE"/>
    <x v="730"/>
  </r>
  <r>
    <n v="11854017"/>
    <s v="WESTFIELDS HOSPITAL"/>
    <s v="535 HOSPITAL RD"/>
    <s v="NEW RICHMOND"/>
    <x v="19"/>
    <n v="54017"/>
    <s v="ST. CROIX"/>
    <n v="55109"/>
    <s v="GENERAL MEDICAL AND SURGICAL HOSPITALS"/>
    <x v="2"/>
    <n v="606209.70480199996"/>
    <n v="0"/>
    <x v="1"/>
    <s v="GENERAL ACUTE CARE"/>
    <x v="731"/>
  </r>
  <r>
    <n v="150754656"/>
    <s v="MAYO CLINIC HLTH SYSTM FRANCISCAN HLTHCARE SPARTA"/>
    <s v="310 W MAIN ST"/>
    <s v="SPARTA"/>
    <x v="19"/>
    <n v="54656"/>
    <s v="MONROE"/>
    <n v="55081"/>
    <s v="GENERAL MEDICAL AND SURGICAL HOSPITALS"/>
    <x v="2"/>
    <n v="604837.46215100004"/>
    <n v="0"/>
    <x v="1"/>
    <s v="CRITICAL ACCESS"/>
    <x v="732"/>
  </r>
  <r>
    <n v="1253719"/>
    <s v="UNITYPOINT HEALTH-MERITER CHILD AND ADOLESCENT PSYCH HOSPITAL"/>
    <s v="8001 RAYMOND RD"/>
    <s v="MADISON"/>
    <x v="19"/>
    <n v="53719"/>
    <s v="DANE"/>
    <n v="55025"/>
    <s v="PSYCHIATRIC AND SUBSTANCE ABUSE HOSPITALS"/>
    <x v="2"/>
    <n v="604628.76069700008"/>
    <n v="0"/>
    <x v="1"/>
    <s v="NEAR TERM CARE"/>
    <x v="733"/>
  </r>
  <r>
    <n v="151854020"/>
    <s v="LADD MEMORIAL HOSPITAL"/>
    <s v="2600 65TH AVENUE"/>
    <s v="OSCEOLA"/>
    <x v="19"/>
    <n v="54020"/>
    <s v="POLK"/>
    <n v="55095"/>
    <s v="GENERAL MEDICAL AND SURGICAL HOSPITALS"/>
    <x v="2"/>
    <n v="604527.98413800006"/>
    <n v="0"/>
    <x v="1"/>
    <s v="CRITICAL ACCESS"/>
    <x v="734"/>
  </r>
  <r>
    <n v="11353548"/>
    <s v="MERCY HLTH SYS CORP"/>
    <s v="1000 MINERAL POINT AVE"/>
    <s v="JANESVILLE"/>
    <x v="19"/>
    <n v="53548"/>
    <s v="ROCK"/>
    <n v="55105"/>
    <s v="GENERAL MEDICAL AND SURGICAL HOSPITALS"/>
    <x v="2"/>
    <n v="604051.57238399994"/>
    <n v="0"/>
    <x v="1"/>
    <s v="GENERAL ACUTE CARE"/>
    <x v="735"/>
  </r>
  <r>
    <n v="12954634"/>
    <s v="GUNDERSEN ST JOSEPHS HLTH SVCS"/>
    <s v="400 WATER AVE"/>
    <s v="HILLSBORO"/>
    <x v="19"/>
    <n v="54634"/>
    <s v="VERNON"/>
    <n v="55123"/>
    <s v="GENERAL MEDICAL AND SURGICAL HOSPITALS"/>
    <x v="2"/>
    <n v="603972.25541900005"/>
    <n v="0"/>
    <x v="1"/>
    <s v="GENERAL ACUTE CARE"/>
    <x v="736"/>
  </r>
  <r>
    <n v="12754773"/>
    <s v="GUNDERSEN TRI COUNTY MEM HSPTL"/>
    <s v="18601 LINCOLN ST PO BOX 65"/>
    <s v="WHITEHALL"/>
    <x v="19"/>
    <n v="54773"/>
    <s v="TREMPEALEAU"/>
    <n v="55121"/>
    <s v="GENERAL MEDICAL AND SURGICAL HOSPITALS"/>
    <x v="2"/>
    <n v="603662.79836200003"/>
    <n v="0"/>
    <x v="1"/>
    <s v="GENERAL ACUTE CARE"/>
    <x v="737"/>
  </r>
  <r>
    <n v="11453546"/>
    <s v="SSM HEALTH ST MARYS JANESVILLE HOSPITAL"/>
    <s v="3400 EAST RACINE STREET"/>
    <s v="JANESVILLE"/>
    <x v="19"/>
    <n v="53546"/>
    <s v="ROCK"/>
    <n v="55105"/>
    <s v="GENERAL MEDICAL AND SURGICAL HOSPITALS"/>
    <x v="2"/>
    <n v="603602.10180400009"/>
    <n v="0"/>
    <x v="1"/>
    <s v="GENERAL ACUTE CARE"/>
    <x v="738"/>
  </r>
  <r>
    <n v="152453578"/>
    <s v="SAUK PRAIRIE HOSPITAL"/>
    <s v="260 26TH STREET"/>
    <s v="PRAIRIE DU SAC"/>
    <x v="19"/>
    <n v="53578"/>
    <s v="SAUK"/>
    <n v="55111"/>
    <s v="GENERAL MEDICAL AND SURGICAL HOSPITALS"/>
    <x v="2"/>
    <n v="602596.5747489999"/>
    <n v="0"/>
    <x v="1"/>
    <s v="GENERAL ACUTE CARE"/>
    <x v="739"/>
  </r>
  <r>
    <n v="14256762"/>
    <s v="NORTH VALLEY HEALTH CENTER"/>
    <s v="300 WEST GOOD SAMARITAN DRIVE"/>
    <s v="WARREN"/>
    <x v="18"/>
    <n v="56762"/>
    <s v="MARSHALL"/>
    <n v="27089"/>
    <s v="GENERAL MEDICAL AND SURGICAL HOSPITALS"/>
    <x v="2"/>
    <n v="602417.01820300007"/>
    <n v="0"/>
    <x v="1"/>
    <s v="CRITICAL ACCESS"/>
    <x v="740"/>
  </r>
  <r>
    <n v="11256762"/>
    <s v="NORTH VALLEY HEALTH CENTER"/>
    <s v="109 SOUTH MINNESOTA STREET"/>
    <s v="WARREN"/>
    <x v="18"/>
    <n v="56762"/>
    <s v="MARSHALL"/>
    <n v="27089"/>
    <s v="GENERAL MEDICAL AND SURGICAL HOSPITALS"/>
    <x v="2"/>
    <n v="602374.31487999996"/>
    <n v="0"/>
    <x v="1"/>
    <s v="CRITICAL ACCESS"/>
    <x v="741"/>
  </r>
  <r>
    <n v="12253578"/>
    <s v="SAUK PRAIRIE MEM HSPTL"/>
    <s v="80 FIRST ST"/>
    <s v="PRAIRIE DU SAC"/>
    <x v="19"/>
    <n v="53578"/>
    <s v="SAUK"/>
    <n v="55111"/>
    <s v="GENERAL MEDICAL AND SURGICAL HOSPITALS"/>
    <x v="2"/>
    <n v="602220.737586"/>
    <n v="0"/>
    <x v="1"/>
    <s v="GENERAL ACUTE CARE"/>
    <x v="742"/>
  </r>
  <r>
    <n v="16653705"/>
    <s v="WILLIAM S. MIDDLETON MEMORIAL VETERANS HOSPITAL"/>
    <s v="2500 OVERLOOK TERRACE"/>
    <s v="MADISON"/>
    <x v="19"/>
    <n v="53705"/>
    <s v="DANE"/>
    <n v="55025"/>
    <s v="GENERAL MEDICAL AND SURGICAL HOSPITALS"/>
    <x v="1"/>
    <n v="602179.16643300001"/>
    <n v="0"/>
    <x v="1"/>
    <s v="GENERAL ACUTE CARE"/>
    <x v="743"/>
  </r>
  <r>
    <n v="3353792"/>
    <s v="UNIVERSITY OF WI HOSPITALS &amp; CLINICS AUTHORITY"/>
    <s v="600 HIGHLAND AVENUE"/>
    <s v="MADISON"/>
    <x v="19"/>
    <n v="53792"/>
    <s v="DANE"/>
    <n v="55025"/>
    <s v="GENERAL MEDICAL AND SURGICAL HOSPITALS"/>
    <x v="3"/>
    <n v="602143.2926990001"/>
    <n v="0"/>
    <x v="1"/>
    <s v="GENERAL ACUTE CARE"/>
    <x v="744"/>
  </r>
  <r>
    <n v="1553715"/>
    <s v="ST MARYS HOSPITAL MADISON"/>
    <s v="700 SOUTH PARK ST"/>
    <s v="MADISON"/>
    <x v="19"/>
    <n v="53715"/>
    <s v="DANE"/>
    <n v="55025"/>
    <s v="GENERAL MEDICAL AND SURGICAL HOSPITALS"/>
    <x v="2"/>
    <n v="602044.74777200003"/>
    <n v="0"/>
    <x v="1"/>
    <s v="GENERAL ACUTE CARE"/>
    <x v="745"/>
  </r>
  <r>
    <n v="3453589"/>
    <s v="STOUGHTON HOSPITAL"/>
    <s v="900 RIDGE ST"/>
    <s v="STOUGHTON"/>
    <x v="19"/>
    <n v="53589"/>
    <s v="DANE"/>
    <n v="55025"/>
    <s v="GENERAL MEDICAL AND SURGICAL HOSPITALS"/>
    <x v="2"/>
    <n v="602037.48044700013"/>
    <n v="0"/>
    <x v="1"/>
    <s v="GENERAL ACUTE CARE"/>
    <x v="746"/>
  </r>
  <r>
    <n v="1353715"/>
    <s v="UNITYPOINT HEALTH MERITER"/>
    <s v="202 S PARK ST"/>
    <s v="MADISON"/>
    <x v="19"/>
    <n v="53715"/>
    <s v="DANE"/>
    <n v="55025"/>
    <s v="GENERAL MEDICAL AND SURGICAL HOSPITALS"/>
    <x v="2"/>
    <n v="601930.65741900005"/>
    <n v="0"/>
    <x v="1"/>
    <s v="GENERAL ACUTE CARE"/>
    <x v="747"/>
  </r>
  <r>
    <n v="1453715"/>
    <s v="SELECT SPECIALTY HOSPITAL MADISON"/>
    <s v="801 BRAXTON PLACE"/>
    <s v="MADISON"/>
    <x v="19"/>
    <n v="53715"/>
    <s v="DANE"/>
    <n v="55025"/>
    <s v="SPECIALTY (EXCEPT PSYCHIATRIC AND SUBSTANCE ABUSE) HOSPITALS"/>
    <x v="2"/>
    <n v="601884.51135799999"/>
    <n v="0"/>
    <x v="1"/>
    <s v="LONG TERM CARE"/>
    <x v="748"/>
  </r>
  <r>
    <n v="6554751"/>
    <s v="MAYO CLINIC HEALTH SYSTEM - RED CEDAR INC"/>
    <s v="2321 STOUT RD"/>
    <s v="MENOMONIE"/>
    <x v="19"/>
    <n v="54751"/>
    <s v="DUNN"/>
    <n v="55033"/>
    <s v="GENERAL MEDICAL AND SURGICAL HOSPITALS"/>
    <x v="2"/>
    <n v="601551.21090999991"/>
    <n v="0"/>
    <x v="1"/>
    <s v="GENERAL ACUTE CARE"/>
    <x v="749"/>
  </r>
  <r>
    <n v="10454024"/>
    <s v="ST CROIX REG MED CTR"/>
    <s v="235 STATE STREET"/>
    <s v="SAINT CROIX FALLS"/>
    <x v="19"/>
    <n v="54024"/>
    <s v="POLK"/>
    <n v="55095"/>
    <s v="GENERAL MEDICAL AND SURGICAL HOSPITALS"/>
    <x v="2"/>
    <n v="601481.12005799997"/>
    <n v="0"/>
    <x v="1"/>
    <s v="GENERAL ACUTE CARE"/>
    <x v="750"/>
  </r>
  <r>
    <n v="749016"/>
    <s v="SELECT SPECIALTY HOSPITAL - BATTLE CREEK"/>
    <s v="300 NORTH AVENUE, 6TH FLOOR"/>
    <s v="BATTLE CREEK"/>
    <x v="6"/>
    <n v="49016"/>
    <s v="CALHOUN"/>
    <n v="26025"/>
    <s v="SPECIALTY (EXCEPT PSYCHIATRIC AND SUBSTANCE ABUSE) HOSPITALS"/>
    <x v="0"/>
    <n v="120161.16129"/>
    <n v="427148.48171999992"/>
    <x v="3"/>
    <s v="LONG TERM CARE"/>
    <x v="751"/>
  </r>
  <r>
    <n v="549017"/>
    <s v="BRONSON BATTLE CREEK HOSPITAL"/>
    <s v="300 NORTH AVENUE"/>
    <s v="BATTLE CREEK"/>
    <x v="6"/>
    <n v="49017"/>
    <s v="CALHOUN"/>
    <n v="26025"/>
    <s v="GENERAL MEDICAL AND SURGICAL HOSPITALS"/>
    <x v="2"/>
    <n v="120144.61111500001"/>
    <n v="427126.15081999992"/>
    <x v="3"/>
    <s v="GENERAL ACUTE CARE"/>
    <x v="752"/>
  </r>
  <r>
    <n v="9249442"/>
    <s v="SELECT SPECIALTY HOSPITAL - MUSKEGON"/>
    <s v="1700 CLINTON STREET, 2 AND 3 S FLOORS"/>
    <s v="MUSKEGON"/>
    <x v="6"/>
    <n v="49442"/>
    <s v="MUSKEGON"/>
    <n v="26121"/>
    <s v="SPECIALTY (EXCEPT PSYCHIATRIC AND SUBSTANCE ABUSE) HOSPITALS"/>
    <x v="0"/>
    <n v="119080.22161750001"/>
    <n v="425440.29549000011"/>
    <x v="3"/>
    <s v="LONG TERM CARE"/>
    <x v="753"/>
  </r>
  <r>
    <n v="9049444"/>
    <s v="MERCY HEALTH MUSKEGON SHERMAN BLVD"/>
    <s v="1500 E SHERMAN BOULEVARD"/>
    <s v="MUSKEGON"/>
    <x v="6"/>
    <n v="49444"/>
    <s v="MUSKEGON"/>
    <n v="26121"/>
    <s v="GENERAL MEDICAL AND SURGICAL HOSPITALS"/>
    <x v="2"/>
    <n v="119001.2215175"/>
    <n v="425334.96205000003"/>
    <x v="3"/>
    <s v="GENERAL ACUTE CARE"/>
    <x v="754"/>
  </r>
  <r>
    <n v="6249519"/>
    <s v="METRO HEALTH HOSPITAL"/>
    <s v="5900 BYRON CENTER AVENUE, SW"/>
    <s v="WYOMING"/>
    <x v="6"/>
    <n v="49519"/>
    <s v="KENT"/>
    <n v="26081"/>
    <s v="GENERAL MEDICAL AND SURGICAL HOSPITALS"/>
    <x v="2"/>
    <n v="118877.18601249999"/>
    <n v="425169.58134999993"/>
    <x v="3"/>
    <s v="GENERAL ACUTE CARE"/>
    <x v="755"/>
  </r>
  <r>
    <n v="449058"/>
    <s v="SPECTRUM HEALTH PENNOCK HOSPITAL"/>
    <s v="1009 W GREEN ST"/>
    <s v="HASTINGS"/>
    <x v="6"/>
    <n v="49058"/>
    <s v="BARRY"/>
    <n v="26015"/>
    <s v="GENERAL MEDICAL AND SURGICAL HOSPITALS"/>
    <x v="2"/>
    <n v="117815.6675825"/>
    <n v="423780.89011000004"/>
    <x v="3"/>
    <s v="GENERAL ACUTE CARE"/>
    <x v="756"/>
  </r>
  <r>
    <n v="6849503"/>
    <s v="MARY FREE BED HOSPITAL &amp; REHABILITATION CENTER"/>
    <s v="235 WEALTHY SE"/>
    <s v="GRAND RAPIDS"/>
    <x v="6"/>
    <n v="49503"/>
    <s v="KENT"/>
    <n v="26081"/>
    <s v="GENERAL MEDICAL AND SURGICAL HOSPITALS"/>
    <x v="2"/>
    <n v="117288.11261"/>
    <n v="423050.81683999987"/>
    <x v="3"/>
    <s v="GENERAL ACUTE CARE"/>
    <x v="757"/>
  </r>
  <r>
    <n v="8949503"/>
    <s v="SELECT SPECIALTY HOSPITAL - GRAND RAPIDS"/>
    <s v="200 SE JEFFERSON, 5TH FLOOR"/>
    <s v="GRAND RAPIDS"/>
    <x v="6"/>
    <n v="49503"/>
    <s v="KENT"/>
    <n v="26081"/>
    <s v="EXTENDED CARE HOSPITALS (EXCEPT MENTAL, SUBSTANCE ABUSE)"/>
    <x v="0"/>
    <n v="117271.41189"/>
    <n v="423031.24252000003"/>
    <x v="3"/>
    <s v="LONG TERM CARE"/>
    <x v="758"/>
  </r>
  <r>
    <n v="6149506"/>
    <s v="SPECTRUM HEALTH BLODGETT CAMPUS"/>
    <s v="1840 WEALTHY ST SE"/>
    <s v="GRAND RAPIDS"/>
    <x v="6"/>
    <n v="49506"/>
    <s v="KENT"/>
    <n v="26081"/>
    <s v="GENERAL MEDICAL AND SURGICAL HOSPITALS"/>
    <x v="2"/>
    <n v="116996.8119575"/>
    <n v="422662.44260999997"/>
    <x v="3"/>
    <s v="GENERAL ACUTE CARE"/>
    <x v="759"/>
  </r>
  <r>
    <n v="179749506"/>
    <s v="SELECT SPECIALTY HOSPITAL - SPECTRUM HEALTH"/>
    <s v="1840 WEALTHY STREET SE, 5TH FLOOR"/>
    <s v="GRAND RAPIDS"/>
    <x v="6"/>
    <n v="49506"/>
    <s v="KENT"/>
    <n v="26081"/>
    <s v="SPECIALTY (EXCEPT PSYCHIATRIC AND SUBSTANCE ABUSE) HOSPITALS"/>
    <x v="0"/>
    <n v="116992.41872"/>
    <n v="422656.58496000001"/>
    <x v="3"/>
    <s v="LONG TERM CARE"/>
    <x v="760"/>
  </r>
  <r>
    <n v="6949221"/>
    <s v="PROMEDICA BIXBY HOSPITAL"/>
    <s v="818 RIVERSIDE AVENUE"/>
    <s v="ADRIAN"/>
    <x v="6"/>
    <n v="49221"/>
    <s v="LENAWEE"/>
    <n v="26091"/>
    <s v="GENERAL MEDICAL AND SURGICAL HOSPITALS"/>
    <x v="2"/>
    <n v="115618.5940675"/>
    <n v="420824.79209"/>
    <x v="3"/>
    <s v="GENERAL ACUTE CARE"/>
    <x v="761"/>
  </r>
  <r>
    <n v="3149120"/>
    <s v="LAKELAND HOSPITAL, NILES"/>
    <s v="31 NORTH ST JOSEPH AVE"/>
    <s v="NILES"/>
    <x v="6"/>
    <n v="49120"/>
    <s v="BERRIEN"/>
    <n v="26021"/>
    <s v="GENERAL MEDICAL AND SURGICAL HOSPITALS"/>
    <x v="2"/>
    <n v="115042.6576625"/>
    <n v="446723.54354999994"/>
    <x v="3"/>
    <s v="GENERAL ACUTE CARE"/>
    <x v="762"/>
  </r>
  <r>
    <n v="4448813"/>
    <s v="HAYES GREEN BEACH MEMORIAL HOSPITAL"/>
    <s v="321 E HARRIS STREET"/>
    <s v="CHARLOTTE"/>
    <x v="6"/>
    <n v="48813"/>
    <s v="EATON"/>
    <n v="26045"/>
    <s v="GENERAL MEDICAL AND SURGICAL HOSPITALS"/>
    <x v="2"/>
    <n v="114805.5576025"/>
    <n v="419740.74346999999"/>
    <x v="3"/>
    <s v="CRITICAL ACCESS"/>
    <x v="763"/>
  </r>
  <r>
    <n v="3749202"/>
    <s v="HENRY FORD ALLEGIANCE SPECIALTY HOSPITAL"/>
    <s v="110 N ELM AVENUE"/>
    <s v="JACKSON"/>
    <x v="6"/>
    <n v="49202"/>
    <s v="JACKSON"/>
    <n v="26075"/>
    <s v="SPECIALTY (EXCEPT PSYCHIATRIC AND SUBSTANCE ABUSE) HOSPITALS"/>
    <x v="2"/>
    <n v="114622.94884"/>
    <n v="419497.26512"/>
    <x v="3"/>
    <s v="LONG TERM CARE"/>
    <x v="764"/>
  </r>
  <r>
    <n v="1148827"/>
    <s v="EATON RAPIDS MEDICAL CENTER"/>
    <s v="1500 S MAIN STREET"/>
    <s v="EATON RAPIDS"/>
    <x v="6"/>
    <n v="48827"/>
    <s v="EATON"/>
    <n v="26045"/>
    <s v="GENERAL MEDICAL AND SURGICAL HOSPITALS"/>
    <x v="2"/>
    <n v="114152.5718075"/>
    <n v="418870.09841000009"/>
    <x v="3"/>
    <s v="GENERAL ACUTE CARE"/>
    <x v="765"/>
  </r>
  <r>
    <n v="11253534"/>
    <s v="EDGERTON HOSPITAL AND HEALTH SERVICES"/>
    <s v="11101 N SHERMAN ROAD"/>
    <s v="EDGERTON"/>
    <x v="19"/>
    <n v="53534"/>
    <s v="ROCK"/>
    <n v="55105"/>
    <s v="GENERAL MEDICAL AND SURGICAL HOSPITALS"/>
    <x v="2"/>
    <n v="601316.97758599999"/>
    <n v="0"/>
    <x v="1"/>
    <s v="GENERAL ACUTE CARE"/>
    <x v="766"/>
  </r>
  <r>
    <n v="4749938"/>
    <s v="ASPIRUS IRONWOOD HOSPITAL"/>
    <s v="N10561 GRAND VIEW LANE"/>
    <s v="IRONWOOD"/>
    <x v="6"/>
    <n v="49938"/>
    <s v="GOGEBIC"/>
    <n v="26053"/>
    <s v="GENERAL MEDICAL AND SURGICAL HOSPITALS"/>
    <x v="2"/>
    <n v="112968.17746750001"/>
    <n v="417290.90328999993"/>
    <x v="3"/>
    <s v="GENERAL ACUTE CARE"/>
    <x v="767"/>
  </r>
  <r>
    <n v="18048846"/>
    <s v="SPARROW IONIA HOSPITAL"/>
    <s v="3565 S STATE ROAD"/>
    <s v="IONIA"/>
    <x v="6"/>
    <n v="48846"/>
    <s v="IONIA"/>
    <n v="26067"/>
    <s v="GENERAL MEDICAL AND SURGICAL HOSPITALS"/>
    <x v="2"/>
    <n v="112562.11981"/>
    <n v="416749.78643999994"/>
    <x v="3"/>
    <s v="CRITICAL ACCESS"/>
    <x v="768"/>
  </r>
  <r>
    <n v="7949431"/>
    <s v="SPECTRUM HEALTH LUDINGTON HOSPITAL"/>
    <s v="1 N ATKINSON DRIVE"/>
    <s v="LUDINGTON"/>
    <x v="6"/>
    <n v="49431"/>
    <s v="MASON"/>
    <n v="26105"/>
    <s v="GENERAL MEDICAL AND SURGICAL HOSPITALS"/>
    <x v="2"/>
    <n v="112181.604865"/>
    <n v="416242.13981999987"/>
    <x v="3"/>
    <s v="GENERAL ACUTE CARE"/>
    <x v="769"/>
  </r>
  <r>
    <n v="3249102"/>
    <s v="LAKELAND SPECIALTY HOSPITAL AT BERRIEN CENTER"/>
    <s v="6418 DEANS HILL RD"/>
    <s v="BERRIEN CENTER"/>
    <x v="6"/>
    <n v="49102"/>
    <s v="BERRIEN"/>
    <n v="26021"/>
    <s v="SPECIALTY (EXCEPT PSYCHIATRIC AND SUBSTANCE ABUSE) HOSPITALS"/>
    <x v="2"/>
    <n v="111951.14565999999"/>
    <n v="445268.46087999997"/>
    <x v="3"/>
    <s v="LONG TERM CARE"/>
    <x v="770"/>
  </r>
  <r>
    <n v="2749085"/>
    <s v="LAKELAND HOSPITAL, ST JOSEPH"/>
    <s v="1234 NAPIER AVENUE"/>
    <s v="ST JOSEPH"/>
    <x v="6"/>
    <n v="49085"/>
    <s v="BERRIEN"/>
    <n v="26021"/>
    <s v="GENERAL MEDICAL AND SURGICAL HOSPITALS"/>
    <x v="2"/>
    <n v="111942.1099175"/>
    <n v="445256.41324999993"/>
    <x v="3"/>
    <s v="GENERAL ACUTE CARE"/>
    <x v="771"/>
  </r>
  <r>
    <n v="9349412"/>
    <s v="SPECTRUM HEALTH GERBER MEMORIAL"/>
    <s v="212 S SULLIVAN ST"/>
    <s v="FREMONT"/>
    <x v="6"/>
    <n v="49412"/>
    <s v="NEWAYGO"/>
    <n v="26123"/>
    <s v="GENERAL MEDICAL AND SURGICAL HOSPITALS"/>
    <x v="2"/>
    <n v="111872.01962750001"/>
    <n v="418496.02617000008"/>
    <x v="3"/>
    <s v="GENERAL ACUTE CARE"/>
    <x v="772"/>
  </r>
  <r>
    <n v="7049286"/>
    <s v="PROMEDICA HERRICK HOSPITAL"/>
    <s v="500 E POTTAWATAMIE STREET"/>
    <s v="TECUMSEH"/>
    <x v="6"/>
    <n v="49286"/>
    <s v="LENAWEE"/>
    <n v="26091"/>
    <s v="GENERAL MEDICAL AND SURGICAL HOSPITALS"/>
    <x v="2"/>
    <n v="111691.1050125"/>
    <n v="418254.80670999998"/>
    <x v="3"/>
    <s v="CRITICAL ACCESS"/>
    <x v="773"/>
  </r>
  <r>
    <n v="8148838"/>
    <s v="SPECTRUM HEALTH UNITED MEMORIAL - UNITED CAMPUS"/>
    <s v="615 S BOWER STREET"/>
    <s v="GREENVILLE"/>
    <x v="6"/>
    <n v="48838"/>
    <s v="MONTCALM"/>
    <n v="26117"/>
    <s v="GENERAL MEDICAL AND SURGICAL HOSPITALS"/>
    <x v="2"/>
    <n v="111515.569195"/>
    <n v="415354.09226"/>
    <x v="3"/>
    <s v="GENERAL ACUTE CARE"/>
    <x v="774"/>
  </r>
  <r>
    <n v="3049098"/>
    <s v="LAKELAND COMMUNITY HOSPITAL, WATERVLIET"/>
    <s v="400 MEDICAL PARK DR"/>
    <s v="WATERVLIET"/>
    <x v="6"/>
    <n v="49098"/>
    <s v="BERRIEN"/>
    <n v="26021"/>
    <s v="GENERAL MEDICAL AND SURGICAL HOSPITALS"/>
    <x v="2"/>
    <n v="110941.786905"/>
    <n v="441258.38253999996"/>
    <x v="3"/>
    <s v="GENERAL ACUTE CARE"/>
    <x v="775"/>
  </r>
  <r>
    <n v="2848910"/>
    <s v="MCLAREN GREATER LANSING"/>
    <s v="401 W GREENLAWN AVE"/>
    <s v="LANSING"/>
    <x v="6"/>
    <n v="48910"/>
    <s v="INGHAM"/>
    <n v="26065"/>
    <s v="GENERAL MEDICAL AND SURGICAL HOSPITALS"/>
    <x v="2"/>
    <n v="110922.14488750001"/>
    <n v="414562.85984999995"/>
    <x v="3"/>
    <s v="GENERAL ACUTE CARE"/>
    <x v="776"/>
  </r>
  <r>
    <n v="14348118"/>
    <s v="ST JOSEPH MERCY CHELSEA"/>
    <s v="775 S MAIN ST"/>
    <s v="CHELSEA"/>
    <x v="6"/>
    <n v="48118"/>
    <s v="WASHTENAW"/>
    <n v="26161"/>
    <s v="GENERAL MEDICAL AND SURGICAL HOSPITALS"/>
    <x v="2"/>
    <n v="110877.1118675"/>
    <n v="414503.08248999994"/>
    <x v="3"/>
    <s v="GENERAL ACUTE CARE"/>
    <x v="777"/>
  </r>
  <r>
    <n v="5148910"/>
    <s v="MCLAREN ORTHOPEDIC HOSPITAL"/>
    <s v="2727 S PENNSYLVANIA"/>
    <s v="LANSING"/>
    <x v="6"/>
    <n v="48910"/>
    <s v="INGHAM"/>
    <n v="26065"/>
    <s v="GENERAL MEDICAL AND SURGICAL HOSPITALS"/>
    <x v="2"/>
    <n v="110760.72011749999"/>
    <n v="414347.62685"/>
    <x v="3"/>
    <s v="GENERAL ACUTE CARE"/>
    <x v="778"/>
  </r>
  <r>
    <n v="2548915"/>
    <s v="SPARROW HEALTH SYSTEM-ST LAWRENCE CAMPUS"/>
    <s v="1210 W SAGINAW"/>
    <s v="LANSING"/>
    <x v="6"/>
    <n v="48915"/>
    <s v="INGHAM"/>
    <n v="26065"/>
    <s v="GENERAL MEDICAL AND SURGICAL HOSPITALS"/>
    <x v="2"/>
    <n v="110618.11466000001"/>
    <n v="414157.75288000004"/>
    <x v="3"/>
    <s v="GENERAL ACUTE CARE"/>
    <x v="779"/>
  </r>
  <r>
    <n v="11953959"/>
    <s v="REEDSBURG AREA MED CTR"/>
    <s v="2000 N DEWEY AVE"/>
    <s v="REEDSBURG"/>
    <x v="19"/>
    <n v="53959"/>
    <s v="SAUK"/>
    <n v="55111"/>
    <s v="GENERAL MEDICAL AND SURGICAL HOSPITALS"/>
    <x v="2"/>
    <n v="600853.00681899989"/>
    <n v="0"/>
    <x v="1"/>
    <s v="GENERAL ACUTE CARE"/>
    <x v="780"/>
  </r>
  <r>
    <n v="3153704"/>
    <s v="MENDOTA MENTAL HLTH INSTITUTE"/>
    <s v="301 TROY DR"/>
    <s v="MADISON"/>
    <x v="19"/>
    <n v="53704"/>
    <s v="DANE"/>
    <n v="55025"/>
    <s v="PSYCHIATRIC AND SUBSTANCE ABUSE HOSPITALS"/>
    <x v="1"/>
    <n v="600528.98391200008"/>
    <n v="0"/>
    <x v="1"/>
    <s v="NEAR TERM CARE"/>
    <x v="781"/>
  </r>
  <r>
    <n v="8854660"/>
    <s v="TOMAH MEM HSPTL"/>
    <s v="321 BUTTS AVE"/>
    <s v="TOMAH"/>
    <x v="19"/>
    <n v="54660"/>
    <s v="MONROE"/>
    <n v="55081"/>
    <s v="GENERAL MEDICAL AND SURGICAL HOSPITALS"/>
    <x v="2"/>
    <n v="599710.33745999995"/>
    <n v="0"/>
    <x v="1"/>
    <s v="GENERAL ACUTE CARE"/>
    <x v="782"/>
  </r>
  <r>
    <n v="15954660"/>
    <s v="TOMAH VA MEDICAL CENTER"/>
    <s v="500 E VETERANS ST"/>
    <s v="TOMAH"/>
    <x v="19"/>
    <n v="54660"/>
    <s v="MONROE"/>
    <n v="55081"/>
    <s v="GENERAL MEDICAL AND SURGICAL HOSPITALS"/>
    <x v="1"/>
    <n v="599007.66312400007"/>
    <n v="0"/>
    <x v="1"/>
    <s v="MILITARY"/>
    <x v="783"/>
  </r>
  <r>
    <n v="13553147"/>
    <s v="MERCY WALWORTH HOSPITAL &amp; MEDICAL CENTER"/>
    <s v="N2950 STATE ROAD 67"/>
    <s v="LAKE GENEVA"/>
    <x v="19"/>
    <n v="53147"/>
    <s v="WALWORTH"/>
    <n v="55127"/>
    <s v="GENERAL MEDICAL AND SURGICAL HOSPITALS"/>
    <x v="2"/>
    <n v="598673.25975600013"/>
    <n v="0"/>
    <x v="1"/>
    <s v="GENERAL ACUTE CARE"/>
    <x v="784"/>
  </r>
  <r>
    <n v="60"/>
    <s v="ST JOSEPH MERCY HOSPITAL-SALINE"/>
    <s v="400 W RUSSELL ST"/>
    <s v="SALINE"/>
    <x v="6"/>
    <n v="48176"/>
    <s v="WASHTENAW"/>
    <n v="26161"/>
    <s v="GENERAL MEDICAL AND SURGICAL HOSPITALS"/>
    <x v="2"/>
    <n v="110612.17474"/>
    <n v="414149.5663200001"/>
    <x v="3"/>
    <s v="GENERAL ACUTE CARE"/>
    <x v="785"/>
  </r>
  <r>
    <n v="18053718"/>
    <s v="UW HEALTH REHABILITATION HOSPITAL"/>
    <s v="5115 N BILTMORE LN"/>
    <s v="MADISON"/>
    <x v="19"/>
    <n v="53718"/>
    <s v="DANE"/>
    <n v="55025"/>
    <s v="REHABILITATION HOSPITALS (EXCEPT ALCOHOLISM, DRUG ADDICTION)"/>
    <x v="2"/>
    <n v="598671.89560100017"/>
    <n v="0"/>
    <x v="1"/>
    <s v="REHABILITATION"/>
    <x v="786"/>
  </r>
  <r>
    <n v="4854615"/>
    <s v="BLACK RIVER MEM HSPTL"/>
    <s v="711 W ADAMS ST"/>
    <s v="BLACK RIVER FALLS"/>
    <x v="19"/>
    <n v="54615"/>
    <s v="JACKSON"/>
    <n v="55053"/>
    <s v="GENERAL MEDICAL AND SURGICAL HOSPITALS"/>
    <x v="2"/>
    <n v="598189.696"/>
    <n v="0"/>
    <x v="1"/>
    <s v="GENERAL ACUTE CARE"/>
    <x v="787"/>
  </r>
  <r>
    <n v="12854758"/>
    <s v="MAYO CLINIC HEALTH SYSTEM-OAKRIDGE INC"/>
    <s v="13025 8TH ST, PO BOX 70"/>
    <s v="OSSEO"/>
    <x v="19"/>
    <n v="54758"/>
    <s v="TREMPEALEAU"/>
    <n v="55121"/>
    <s v="GENERAL MEDICAL AND SURGICAL HOSPITALS"/>
    <x v="2"/>
    <n v="597802.4667029999"/>
    <n v="0"/>
    <x v="1"/>
    <s v="GENERAL ACUTE CARE"/>
    <x v="788"/>
  </r>
  <r>
    <n v="2554701"/>
    <s v="SACRED HEART HSPTL"/>
    <s v="900 W CLAIREMONT AVE"/>
    <s v="EAU CLAIRE"/>
    <x v="19"/>
    <n v="54701"/>
    <s v="EAU CLAIRE"/>
    <n v="55035"/>
    <s v="GENERAL MEDICAL AND SURGICAL HOSPITALS"/>
    <x v="2"/>
    <n v="597700.82677500008"/>
    <n v="0"/>
    <x v="1"/>
    <s v="GENERAL ACUTE CARE"/>
    <x v="789"/>
  </r>
  <r>
    <n v="13455063"/>
    <s v="LAKESIDE MEDICAL CENTER"/>
    <s v="129 EAST SIXTH AVENUE"/>
    <s v="PINE CITY"/>
    <x v="18"/>
    <n v="55063"/>
    <s v="PINE"/>
    <n v="27115"/>
    <s v="GENERAL MEDICAL AND SURGICAL HOSPITALS"/>
    <x v="0"/>
    <n v="597557.46831299993"/>
    <n v="0"/>
    <x v="1"/>
    <s v="GENERAL ACUTE CARE"/>
    <x v="790"/>
  </r>
  <r>
    <n v="5053948"/>
    <s v="MILE BLUFF MEDICAL CENTER INC"/>
    <s v="1050 DIVISION ST"/>
    <s v="MAUSTON"/>
    <x v="19"/>
    <n v="53948"/>
    <s v="JUNEAU"/>
    <n v="55057"/>
    <s v="GENERAL MEDICAL AND SURGICAL HOSPITALS"/>
    <x v="2"/>
    <n v="597379.086473"/>
    <n v="0"/>
    <x v="1"/>
    <s v="GENERAL ACUTE CARE"/>
    <x v="791"/>
  </r>
  <r>
    <n v="3754703"/>
    <s v="MAYO CLINIC HEALTH SYSTEM EAU CLAIRE HOSPITAL"/>
    <s v="1221 WHIPPLE ST"/>
    <s v="EAU CLAIRE"/>
    <x v="19"/>
    <n v="54703"/>
    <s v="EAU CLAIRE"/>
    <n v="55035"/>
    <s v="GENERAL MEDICAL AND SURGICAL HOSPITALS"/>
    <x v="2"/>
    <n v="597350.63299600012"/>
    <n v="0"/>
    <x v="1"/>
    <s v="GENERAL ACUTE CARE"/>
    <x v="792"/>
  </r>
  <r>
    <n v="13253121"/>
    <s v="AURORA LAKELAND MED CTR"/>
    <s v="W3985 CTY RD NN"/>
    <s v="ELKHORN"/>
    <x v="19"/>
    <n v="53121"/>
    <s v="WALWORTH"/>
    <n v="55127"/>
    <s v="GENERAL MEDICAL AND SURGICAL HOSPITALS"/>
    <x v="2"/>
    <n v="596791.18531500001"/>
    <n v="0"/>
    <x v="1"/>
    <s v="GENERAL ACUTE CARE"/>
    <x v="793"/>
  </r>
  <r>
    <n v="152254720"/>
    <s v="OAKLEAF SURGICAL HOSPITAL"/>
    <s v="1000 OAKLEAF WAY"/>
    <s v="ALTOONA"/>
    <x v="19"/>
    <n v="54720"/>
    <s v="EAU CLAIRE"/>
    <n v="55035"/>
    <s v="GENERAL MEDICAL AND SURGICAL HOSPITALS"/>
    <x v="0"/>
    <n v="596428.67498499993"/>
    <n v="0"/>
    <x v="1"/>
    <s v="GENERAL ACUTE CARE"/>
    <x v="794"/>
  </r>
  <r>
    <n v="4753538"/>
    <s v="FORT MEMORIAL HEALTHCARE"/>
    <s v="611 SHERMAN AVE E"/>
    <s v="FORT ATKINSON"/>
    <x v="19"/>
    <n v="53538"/>
    <s v="JEFFERSON"/>
    <n v="55055"/>
    <s v="GENERAL MEDICAL AND SURGICAL HOSPITALS"/>
    <x v="2"/>
    <n v="596283.23450800008"/>
    <n v="0"/>
    <x v="1"/>
    <s v="GENERAL ACUTE CARE"/>
    <x v="795"/>
  </r>
  <r>
    <n v="14556701"/>
    <s v="SANFORD MED CTR THIEF RVR FALL"/>
    <s v="3001 SANFORD PARKWAY"/>
    <s v="THIEF RIVER FALLS"/>
    <x v="18"/>
    <n v="56701"/>
    <s v="PENNINTON"/>
    <n v="27113"/>
    <s v="GENERAL MEDICAL AND SURGICAL HOSPITALS"/>
    <x v="2"/>
    <n v="595813.73230600008"/>
    <n v="0"/>
    <x v="1"/>
    <s v="CRITICAL ACCESS"/>
    <x v="796"/>
  </r>
  <r>
    <n v="854840"/>
    <s v="BURNETT MED CTR"/>
    <s v="257 W ST GEORGE AVE"/>
    <s v="GRANTSBURG"/>
    <x v="19"/>
    <n v="54840"/>
    <s v="BURNETT"/>
    <n v="55013"/>
    <s v="GENERAL MEDICAL AND SURGICAL HOSPITALS"/>
    <x v="2"/>
    <n v="594554.81021300005"/>
    <n v="0"/>
    <x v="1"/>
    <s v="GENERAL ACUTE CARE"/>
    <x v="797"/>
  </r>
  <r>
    <n v="2853901"/>
    <s v="DIVINE SAVIOR HLTHCARE"/>
    <s v="2817 NEW PINERY RD"/>
    <s v="PORTAGE"/>
    <x v="19"/>
    <n v="53901"/>
    <s v="COLUMBIA"/>
    <n v="55021"/>
    <s v="GENERAL MEDICAL AND SURGICAL HOSPITALS"/>
    <x v="2"/>
    <n v="592890.60426699999"/>
    <n v="0"/>
    <x v="1"/>
    <s v="GENERAL ACUTE CARE"/>
    <x v="798"/>
  </r>
  <r>
    <n v="2454729"/>
    <s v="ST JOSEPHS HSPTL"/>
    <s v="2661 CTY HWY I"/>
    <s v="CHIPPEWA FALLS"/>
    <x v="19"/>
    <n v="54729"/>
    <s v="CHIPPEWA"/>
    <n v="55017"/>
    <s v="GENERAL MEDICAL AND SURGICAL HOSPITALS"/>
    <x v="2"/>
    <n v="592329.08125300019"/>
    <n v="0"/>
    <x v="1"/>
    <s v="GENERAL ACUTE CARE"/>
    <x v="799"/>
  </r>
  <r>
    <n v="2753925"/>
    <s v="COLUMBUS COM HSPTL"/>
    <s v="1515 PARK AVE"/>
    <s v="COLUMBUS"/>
    <x v="19"/>
    <n v="53925"/>
    <s v="COLUMBIA"/>
    <n v="55021"/>
    <s v="GENERAL MEDICAL AND SURGICAL HOSPITALS"/>
    <x v="2"/>
    <n v="591521.64818500006"/>
    <n v="0"/>
    <x v="1"/>
    <s v="GENERAL ACUTE CARE"/>
    <x v="800"/>
  </r>
  <r>
    <n v="1054724"/>
    <s v="MAYO CLINIC HEALTH SYSTEM- CHIPPEWA VALLEY INC"/>
    <s v="1501 THOMPSON ST"/>
    <s v="BLOOMER"/>
    <x v="19"/>
    <n v="54724"/>
    <s v="CHIPPEWA"/>
    <n v="55017"/>
    <s v="GENERAL MEDICAL AND SURGICAL HOSPITALS"/>
    <x v="2"/>
    <n v="591286.25557299994"/>
    <n v="0"/>
    <x v="1"/>
    <s v="GENERAL ACUTE CARE"/>
    <x v="801"/>
  </r>
  <r>
    <n v="10953185"/>
    <s v="LAKEVIEW SPECIALTY HOSPITAL &amp; REHAB CENTER"/>
    <s v="1701 SHARP RD"/>
    <s v="WATERFORD"/>
    <x v="19"/>
    <n v="53185"/>
    <s v="RACINE"/>
    <n v="55101"/>
    <s v="SPECIALTY (EXCEPT PSYCHIATRIC AND SUBSTANCE ABUSE) HOSPITALS"/>
    <x v="0"/>
    <n v="590547.63579500001"/>
    <n v="0"/>
    <x v="1"/>
    <s v="LONG TERM CARE"/>
    <x v="802"/>
  </r>
  <r>
    <n v="5153142"/>
    <s v="AURORA MED CTR KENOSHA"/>
    <s v="10400 75TH ST"/>
    <s v="KENOSHA"/>
    <x v="19"/>
    <n v="53142"/>
    <s v="KENOSHA"/>
    <n v="55059"/>
    <s v="GENERAL MEDICAL AND SURGICAL HOSPITALS"/>
    <x v="2"/>
    <n v="590495.56125299993"/>
    <n v="0"/>
    <x v="1"/>
    <s v="GENERAL ACUTE CARE"/>
    <x v="803"/>
  </r>
  <r>
    <n v="5253158"/>
    <s v="FROEDTERT SOUTH ST CATHERINES MEDICAL CENTER"/>
    <s v="9555 76TH ST"/>
    <s v="PLEASANT PRAIRIE"/>
    <x v="19"/>
    <n v="53158"/>
    <s v="KENOSHA"/>
    <n v="55059"/>
    <s v="GENERAL MEDICAL AND SURGICAL HOSPITALS"/>
    <x v="2"/>
    <n v="590430.19935899996"/>
    <n v="0"/>
    <x v="1"/>
    <s v="GENERAL ACUTE CARE"/>
    <x v="804"/>
  </r>
  <r>
    <n v="176055072"/>
    <s v="ESSENTIA HEALTH SANDSTONE"/>
    <s v="705 LUNDORFF DRIVE SOUTH"/>
    <s v="SANDSTONE"/>
    <x v="18"/>
    <n v="55072"/>
    <s v="PINE"/>
    <n v="27115"/>
    <s v="GENERAL MEDICAL AND SURGICAL HOSPITALS"/>
    <x v="2"/>
    <n v="590264.92151900008"/>
    <n v="0"/>
    <x v="1"/>
    <s v="GENERAL ACUTE CARE"/>
    <x v="805"/>
  </r>
  <r>
    <n v="254812"/>
    <s v="MAYO CLINIC HEALTH SYSTEM - NORTHLAND IN BARRON"/>
    <s v="1222 E WOODLAND AVE"/>
    <s v="BARRON"/>
    <x v="19"/>
    <n v="54812"/>
    <s v="BARRON"/>
    <n v="55005"/>
    <s v="GENERAL MEDICAL AND SURGICAL HOSPITALS"/>
    <x v="2"/>
    <n v="590099.28807700006"/>
    <n v="0"/>
    <x v="1"/>
    <s v="GENERAL ACUTE CARE"/>
    <x v="806"/>
  </r>
  <r>
    <n v="1854829"/>
    <s v="CUMBERLAND MEMORIAL HOSPITAL"/>
    <s v="1110 7TH AVENUE"/>
    <s v="CUMBERLAND"/>
    <x v="19"/>
    <n v="54829"/>
    <s v="BARRON"/>
    <n v="55005"/>
    <s v="GENERAL MEDICAL AND SURGICAL HOSPITALS"/>
    <x v="2"/>
    <n v="590081.96247000003"/>
    <n v="0"/>
    <x v="1"/>
    <s v="GENERAL ACUTE CARE"/>
    <x v="807"/>
  </r>
  <r>
    <n v="153934"/>
    <s v="MOUNDVIEW MEM HSPTL AND CLINICS"/>
    <s v="402 W LAKE ST"/>
    <s v="FRIENDSHIP"/>
    <x v="19"/>
    <n v="53934"/>
    <s v="ADAMS"/>
    <n v="55001"/>
    <s v="GENERAL MEDICAL AND SURGICAL HOSPITALS"/>
    <x v="2"/>
    <n v="589857.02699299995"/>
    <n v="0"/>
    <x v="1"/>
    <s v="GENERAL ACUTE CARE"/>
    <x v="808"/>
  </r>
  <r>
    <n v="8455072"/>
    <s v="ESSENTIA HEALTH SANDSTONE"/>
    <s v="705 LUNDRORFF DR"/>
    <s v="SANDSTONE"/>
    <x v="18"/>
    <n v="55072"/>
    <s v="PINE"/>
    <n v="27115"/>
    <s v="GENERAL MEDICAL AND SURGICAL HOSPITALS"/>
    <x v="1"/>
    <n v="589813.67060199997"/>
    <n v="0"/>
    <x v="1"/>
    <s v="GENERAL ACUTE CARE"/>
    <x v="809"/>
  </r>
  <r>
    <n v="2654456"/>
    <s v="MARSHFIELD MEDICAL CTR NEILLSVILLE"/>
    <s v="216 SUNSET PLACE"/>
    <s v="NEILLSVILLE"/>
    <x v="19"/>
    <n v="54456"/>
    <s v="CLARK"/>
    <n v="55019"/>
    <s v="GENERAL MEDICAL AND SURGICAL HOSPITALS"/>
    <x v="2"/>
    <n v="589450.7093150001"/>
    <n v="0"/>
    <x v="1"/>
    <s v="GENERAL ACUTE CARE"/>
    <x v="810"/>
  </r>
  <r>
    <n v="3553098"/>
    <s v="WATERTOWN REGIONAL MEDICAL CTR"/>
    <s v="125 HOSPITAL DR"/>
    <s v="WATERTOWN"/>
    <x v="19"/>
    <n v="53098"/>
    <s v="DODGE"/>
    <n v="55027"/>
    <s v="GENERAL MEDICAL AND SURGICAL HOSPITALS"/>
    <x v="2"/>
    <n v="589077.28261200013"/>
    <n v="0"/>
    <x v="1"/>
    <s v="GENERAL ACUTE CARE"/>
    <x v="811"/>
  </r>
  <r>
    <n v="4953143"/>
    <s v="FROEDTERT SOUTH KENOSHA MEDICAL CENTER"/>
    <s v="6308 EIGHTH AVE"/>
    <s v="KENOSHA"/>
    <x v="19"/>
    <n v="53143"/>
    <s v="KENOSHA"/>
    <n v="55059"/>
    <s v="GENERAL MEDICAL AND SURGICAL HOSPITALS"/>
    <x v="2"/>
    <n v="588649.66644900001"/>
    <n v="0"/>
    <x v="1"/>
    <s v="GENERAL ACUTE CARE"/>
    <x v="812"/>
  </r>
  <r>
    <n v="14353066"/>
    <s v="AURORA MEDICAL CENTER SUMMIT"/>
    <s v="36500 AURORA DRIVE"/>
    <s v="SUMMIT"/>
    <x v="19"/>
    <n v="53066"/>
    <s v="WAUKESHA"/>
    <n v="55133"/>
    <s v="GENERAL MEDICAL AND SURGICAL HOSPITALS"/>
    <x v="2"/>
    <n v="588400.29120599991"/>
    <n v="0"/>
    <x v="1"/>
    <s v="GENERAL ACUTE CARE"/>
    <x v="813"/>
  </r>
  <r>
    <n v="13953066"/>
    <s v="OCONOMOWOC MEM HSPTL"/>
    <s v="791 E SUMMIT AVE"/>
    <s v="OCONOMOWOC"/>
    <x v="19"/>
    <n v="53066"/>
    <s v="WAUKESHA"/>
    <n v="55133"/>
    <s v="GENERAL MEDICAL AND SURGICAL HOSPITALS"/>
    <x v="2"/>
    <n v="588002.01489900006"/>
    <n v="0"/>
    <x v="1"/>
    <s v="GENERAL ACUTE CARE"/>
    <x v="814"/>
  </r>
  <r>
    <n v="14153066"/>
    <s v="ROGERS MEM HSPTL"/>
    <s v="34700 VALLEY RD"/>
    <s v="OCONOMOWOC"/>
    <x v="19"/>
    <n v="53066"/>
    <s v="WAUKESHA"/>
    <n v="55133"/>
    <s v="PSYCHIATRIC AND SUBSTANCE ABUSE HOSPITALS"/>
    <x v="2"/>
    <n v="587577.02643899992"/>
    <n v="0"/>
    <x v="1"/>
    <s v="NEAR TERM CARE"/>
    <x v="815"/>
  </r>
  <r>
    <n v="354868"/>
    <s v="MARSHFIELD MED CENTER - RICE LAKE"/>
    <s v="1700 WEST STOUT STREET"/>
    <s v="RICE LAKE"/>
    <x v="19"/>
    <n v="54868"/>
    <s v="BARRON"/>
    <n v="55005"/>
    <s v="GENERAL MEDICAL AND SURGICAL HOSPITALS"/>
    <x v="2"/>
    <n v="586686.15928000002"/>
    <n v="0"/>
    <x v="1"/>
    <s v="GENERAL ACUTE CARE"/>
    <x v="816"/>
  </r>
  <r>
    <n v="14453188"/>
    <s v="REHABILITATION HOSPITAL OF WISCONSIN"/>
    <s v="1625 COLD WATER CREEK DRIVE"/>
    <s v="WAUKESHA"/>
    <x v="19"/>
    <n v="53188"/>
    <s v="WAUKESHA"/>
    <n v="55133"/>
    <s v="REHABILITATION HOSPITALS (EXCEPT ALCOHOLISM, DRUG ADDICTION)"/>
    <x v="2"/>
    <n v="586579.73331100005"/>
    <n v="0"/>
    <x v="1"/>
    <s v="REHABILITATION"/>
    <x v="817"/>
  </r>
  <r>
    <n v="14653188"/>
    <s v="WAUKESHA MEMORIAL HOSPITAL"/>
    <s v="725 AMERICAN AVE"/>
    <s v="WAUKESHA"/>
    <x v="19"/>
    <n v="53188"/>
    <s v="WAUKESHA"/>
    <n v="55133"/>
    <s v="GENERAL MEDICAL AND SURGICAL HOSPITALS"/>
    <x v="2"/>
    <n v="586227.53610200004"/>
    <n v="0"/>
    <x v="1"/>
    <s v="GENERAL ACUTE CARE"/>
    <x v="818"/>
  </r>
  <r>
    <n v="1753916"/>
    <s v="BEAVER DAM COM HSPTL"/>
    <s v="707 S UNIVERSITY AVE"/>
    <s v="BEAVER DAM"/>
    <x v="19"/>
    <n v="53916"/>
    <s v="DODGE"/>
    <n v="55027"/>
    <s v="GENERAL MEDICAL AND SURGICAL HOSPITALS"/>
    <x v="2"/>
    <n v="585987.911509"/>
    <n v="0"/>
    <x v="1"/>
    <s v="GENERAL ACUTE CARE"/>
    <x v="819"/>
  </r>
  <r>
    <n v="1154768"/>
    <s v="ASCENSION OUR LADY OF VICTORY HSPTL"/>
    <s v="1120 PINE ST"/>
    <s v="STANLEY"/>
    <x v="19"/>
    <n v="54768"/>
    <s v="CLARK"/>
    <n v="55019"/>
    <s v="GENERAL MEDICAL AND SURGICAL HOSPITALS"/>
    <x v="2"/>
    <n v="585887.73499099992"/>
    <n v="0"/>
    <x v="1"/>
    <s v="GENERAL ACUTE CARE"/>
    <x v="820"/>
  </r>
  <r>
    <n v="14253072"/>
    <s v="LIFECARE HOSPITALS OF WISCONSIN"/>
    <s v="2400 GOLF ROAD"/>
    <s v="PEWAUKEE"/>
    <x v="19"/>
    <n v="53072"/>
    <s v="WAUKESHA"/>
    <n v="55133"/>
    <s v="SPECIALTY (EXCEPT PSYCHIATRIC AND SUBSTANCE ABUSE) HOSPITALS"/>
    <x v="0"/>
    <n v="585867.60625900002"/>
    <n v="0"/>
    <x v="1"/>
    <s v="LONG TERM CARE"/>
    <x v="821"/>
  </r>
  <r>
    <n v="14553188"/>
    <s v="WAUKESHA CTY MENTAL HLTH CTR"/>
    <s v="1501 AIRPORT RD"/>
    <s v="WAUKESHA"/>
    <x v="19"/>
    <n v="53188"/>
    <s v="WAUKESHA"/>
    <n v="55133"/>
    <s v="PSYCHIATRIC AND SUBSTANCE ABUSE HOSPITALS"/>
    <x v="1"/>
    <n v="585791.85030599986"/>
    <n v="0"/>
    <x v="1"/>
    <s v="NEAR TERM CARE"/>
    <x v="822"/>
  </r>
  <r>
    <n v="6753132"/>
    <s v="ASCENSION SE WISCONSIN HOSPITAL - FRANKLIN CAMPUS"/>
    <s v="10101 SOUTH 27TH STREET"/>
    <s v="FRANKLIN"/>
    <x v="19"/>
    <n v="53132"/>
    <s v="MILWAUKEE"/>
    <n v="55079"/>
    <s v="GENERAL MEDICAL AND SURGICAL HOSPITALS"/>
    <x v="2"/>
    <n v="585040.75826300005"/>
    <n v="0"/>
    <x v="1"/>
    <s v="GENERAL ACUTE CARE"/>
    <x v="823"/>
  </r>
  <r>
    <n v="150953228"/>
    <s v="POST ACUTE MEDICAL SPECIALTY HOSPITAL OF MILWAUKEE"/>
    <s v="5017 S 110TH ST"/>
    <s v="GREENFIELD"/>
    <x v="19"/>
    <n v="53228"/>
    <s v="MILWAUKEE"/>
    <n v="55079"/>
    <s v="SPECIALTY (EXCEPT PSYCHIATRIC AND SUBSTANCE ABUSE) HOSPITALS"/>
    <x v="0"/>
    <n v="584592.59944800008"/>
    <n v="0"/>
    <x v="1"/>
    <s v="LONG TERM CARE"/>
    <x v="824"/>
  </r>
  <r>
    <n v="13354871"/>
    <s v="INDIANHEAD MED CTR"/>
    <s v="113 4TH AVE"/>
    <s v="SHELL LAKE"/>
    <x v="19"/>
    <n v="54871"/>
    <s v="WASHBURN"/>
    <n v="55129"/>
    <s v="GENERAL MEDICAL AND SURGICAL HOSPITALS"/>
    <x v="2"/>
    <n v="584225.62590599991"/>
    <n v="0"/>
    <x v="1"/>
    <s v="GENERAL ACUTE CARE"/>
    <x v="825"/>
  </r>
  <r>
    <n v="13753045"/>
    <s v="ASCENSION SE WISCONSIN HOSPITAL - ELMBROOK CAMPUS"/>
    <s v="19333 W NORTH AVE"/>
    <s v="BROOKFIELD"/>
    <x v="19"/>
    <n v="53045"/>
    <s v="WAUKESHA"/>
    <n v="55133"/>
    <s v="GENERAL MEDICAL AND SURGICAL HOSPITALS"/>
    <x v="2"/>
    <n v="583999.30926999997"/>
    <n v="0"/>
    <x v="1"/>
    <s v="GENERAL ACUTE CARE"/>
    <x v="826"/>
  </r>
  <r>
    <n v="8553227"/>
    <s v="ROGERS MEM HOSPITAL MILWAUKEE"/>
    <s v="11101 W LINCOLN AVE"/>
    <s v="WEST ALLIS"/>
    <x v="19"/>
    <n v="53227"/>
    <s v="MILWAUKEE"/>
    <n v="55079"/>
    <s v="GENERAL MEDICAL AND SURGICAL HOSPITALS"/>
    <x v="2"/>
    <n v="583653.36829799996"/>
    <n v="0"/>
    <x v="1"/>
    <s v="GENERAL ACUTE CARE"/>
    <x v="827"/>
  </r>
  <r>
    <n v="8453227"/>
    <s v="AURORA WEST ALLIS MEDICAL CENTER"/>
    <s v="8901 W LINCOLN AVE"/>
    <s v="WEST ALLIS"/>
    <x v="19"/>
    <n v="53227"/>
    <s v="MILWAUKEE"/>
    <n v="55079"/>
    <s v="GENERAL MEDICAL AND SURGICAL HOSPITALS"/>
    <x v="2"/>
    <n v="583250.13962799998"/>
    <n v="0"/>
    <x v="1"/>
    <s v="GENERAL ACUTE CARE"/>
    <x v="828"/>
  </r>
  <r>
    <n v="8653227"/>
    <s v="SELECT SPECIALTY HSPTL MILWAUKEE"/>
    <s v="8901 W LINCOLN AVE"/>
    <s v="WEST ALLIS"/>
    <x v="19"/>
    <n v="53227"/>
    <s v="MILWAUKEE"/>
    <n v="55079"/>
    <s v="SPECIALTY (EXCEPT PSYCHIATRIC AND SUBSTANCE ABUSE) HOSPITALS"/>
    <x v="0"/>
    <n v="583242.02219399996"/>
    <n v="0"/>
    <x v="1"/>
    <s v="LONG TERM CARE"/>
    <x v="829"/>
  </r>
  <r>
    <n v="151253226"/>
    <s v="WHEATON FRANCISCAN WI HEART SPINE AND ORTHO"/>
    <s v="10000 WEST BLUEMOUND ROAD"/>
    <s v="WAUWATOSA"/>
    <x v="19"/>
    <n v="53226"/>
    <s v="MILWAUKEE"/>
    <n v="55079"/>
    <s v="GENERAL MEDICAL AND SURGICAL HOSPITALS"/>
    <x v="2"/>
    <n v="582769.09482999996"/>
    <n v="0"/>
    <x v="1"/>
    <s v="GENERAL ACUTE CARE"/>
    <x v="830"/>
  </r>
  <r>
    <n v="7953226"/>
    <s v="MILWAUKEE CTY BEHAVIORAL HLTH DIV"/>
    <s v="9455 W WATERTOWN PLANK RD"/>
    <s v="MILWAUKEE"/>
    <x v="19"/>
    <n v="53226"/>
    <s v="MILWAUKEE"/>
    <n v="55079"/>
    <s v="PSYCHIATRIC AND SUBSTANCE ABUSE HOSPITALS"/>
    <x v="1"/>
    <n v="582524.4789649999"/>
    <n v="0"/>
    <x v="1"/>
    <s v="NEAR TERM CARE"/>
    <x v="831"/>
  </r>
  <r>
    <n v="7253226"/>
    <s v="FROEDTERT MEM LUTHERAN HSPTL"/>
    <s v="9200 W WISCONSIN AVE"/>
    <s v="MILWAUKEE"/>
    <x v="19"/>
    <n v="53226"/>
    <s v="MILWAUKEE"/>
    <n v="55079"/>
    <s v="GENERAL MEDICAL AND SURGICAL HOSPITALS"/>
    <x v="2"/>
    <n v="582486.00607600005"/>
    <n v="0"/>
    <x v="1"/>
    <s v="GENERAL ACUTE CARE"/>
    <x v="832"/>
  </r>
  <r>
    <n v="7553226"/>
    <s v="CHILDRENS HSPTL OF WISCONSIN"/>
    <s v="9000 W WISCONSIN AVE"/>
    <s v="MILWAUKEE"/>
    <x v="19"/>
    <n v="53226"/>
    <s v="MILWAUKEE"/>
    <n v="55079"/>
    <s v="GENERAL MEDICAL AND SURGICAL HOSPITALS"/>
    <x v="2"/>
    <n v="582449.80407899991"/>
    <n v="0"/>
    <x v="1"/>
    <s v="GENERAL ACUTE CARE"/>
    <x v="833"/>
  </r>
  <r>
    <n v="7353215"/>
    <s v="SELECT SPEC HOSPITAL LUKES CAMPUS"/>
    <s v="2900 W OKLAHOMA AVE, 5TH FL"/>
    <s v="MILWAUKEE"/>
    <x v="19"/>
    <n v="53215"/>
    <s v="MILWAUKEE"/>
    <n v="55079"/>
    <s v="GENERAL MEDICAL AND SURGICAL HOSPITALS"/>
    <x v="2"/>
    <n v="582439.74187100003"/>
    <n v="0"/>
    <x v="1"/>
    <s v="GENERAL ACUTE CARE"/>
    <x v="834"/>
  </r>
  <r>
    <n v="7153215"/>
    <s v="AURORA ST LUKES MEDICAL CENTER"/>
    <s v="2900 W OKLAHOMA AVE"/>
    <s v="MILWAUKEE"/>
    <x v="19"/>
    <n v="53215"/>
    <s v="MILWAUKEE"/>
    <n v="55079"/>
    <s v="GENERAL MEDICAL AND SURGICAL HOSPITALS"/>
    <x v="2"/>
    <n v="582423.35999900009"/>
    <n v="0"/>
    <x v="1"/>
    <s v="GENERAL ACUTE CARE"/>
    <x v="835"/>
  </r>
  <r>
    <n v="7853215"/>
    <s v="ASCENSION ST FRANCIS HOSPITAL"/>
    <s v="3237 S 16TH ST"/>
    <s v="MILWAUKEE"/>
    <x v="19"/>
    <n v="53215"/>
    <s v="MILWAUKEE"/>
    <n v="55079"/>
    <s v="GENERAL MEDICAL AND SURGICAL HOSPITALS"/>
    <x v="2"/>
    <n v="582276.78704000008"/>
    <n v="0"/>
    <x v="1"/>
    <s v="GENERAL ACUTE CARE"/>
    <x v="836"/>
  </r>
  <r>
    <n v="16553295"/>
    <s v="CLEMENT J. ZABLOCKI VA MEDICAL CENTER"/>
    <s v="5000 W NATIONAL AVE"/>
    <s v="MILWAUKEE"/>
    <x v="19"/>
    <n v="53295"/>
    <s v="MILWAUKEE"/>
    <n v="55079"/>
    <s v="GENERAL MEDICAL AND SURGICAL HOSPITALS"/>
    <x v="1"/>
    <n v="582176.723245"/>
    <n v="0"/>
    <x v="1"/>
    <s v="MILITARY"/>
    <x v="837"/>
  </r>
  <r>
    <n v="8253213"/>
    <s v="AURORA PSYCHIATRIC HSPTL"/>
    <s v="1220 DEWEY AVE"/>
    <s v="WAUWATOSA"/>
    <x v="19"/>
    <n v="53213"/>
    <s v="MILWAUKEE"/>
    <n v="55079"/>
    <s v="PSYCHIATRIC AND SUBSTANCE ABUSE HOSPITALS"/>
    <x v="2"/>
    <n v="582124.5945319999"/>
    <n v="0"/>
    <x v="1"/>
    <s v="NEAR TERM CARE"/>
    <x v="838"/>
  </r>
  <r>
    <n v="171954801"/>
    <s v="SPOONER HOSPITAL SYS"/>
    <s v="819 ASH ST"/>
    <s v="SPOONER"/>
    <x v="19"/>
    <n v="54801"/>
    <s v="WASHBURN"/>
    <n v="55129"/>
    <s v="GENERAL MEDICAL AND SURGICAL HOSPITALS"/>
    <x v="2"/>
    <n v="582063.23741800012"/>
    <n v="0"/>
    <x v="1"/>
    <s v="GENERAL ACUTE CARE"/>
    <x v="839"/>
  </r>
  <r>
    <n v="6853110"/>
    <s v="AURORA ST LUKES MED CTR SOUTH SHORE"/>
    <s v="5900 S LAKE DR"/>
    <s v="CUDAHY"/>
    <x v="19"/>
    <n v="53110"/>
    <s v="MILWAUKEE"/>
    <n v="55079"/>
    <s v="GENERAL MEDICAL AND SURGICAL HOSPITALS"/>
    <x v="2"/>
    <n v="582043.90405200003"/>
    <n v="0"/>
    <x v="1"/>
    <s v="GENERAL ACUTE CARE"/>
    <x v="840"/>
  </r>
  <r>
    <n v="13653027"/>
    <s v="AURORA MED CENTER-WASHINGTON COUNTY"/>
    <s v="1032 E SUMNER ST"/>
    <s v="HARTFORD"/>
    <x v="19"/>
    <n v="53027"/>
    <s v="WASHINGTON"/>
    <n v="55131"/>
    <s v="GENERAL MEDICAL AND SURGICAL HOSPITALS"/>
    <x v="2"/>
    <n v="581867.19499999983"/>
    <n v="0"/>
    <x v="1"/>
    <s v="GENERAL ACUTE CARE"/>
    <x v="841"/>
  </r>
  <r>
    <n v="15454495"/>
    <s v="ASPIRUS RIVERVIEW HSPTL ASSOC"/>
    <s v="410 DEWEY STREET"/>
    <s v="WISCONSIN RAPIDS"/>
    <x v="19"/>
    <n v="54495"/>
    <s v="WOOD"/>
    <n v="55141"/>
    <s v="GENERAL MEDICAL AND SURGICAL HOSPITALS"/>
    <x v="2"/>
    <n v="581763.79423500004"/>
    <n v="0"/>
    <x v="1"/>
    <s v="GENERAL ACUTE CARE"/>
    <x v="842"/>
  </r>
  <r>
    <n v="14053051"/>
    <s v="COMMUNITY MEMORIAL HSPTL"/>
    <s v="W180 N8085 TOWN HALL RD"/>
    <s v="MENOMONEE FALLS"/>
    <x v="19"/>
    <n v="53051"/>
    <s v="WAUKESHA"/>
    <n v="55133"/>
    <s v="GENERAL MEDICAL AND SURGICAL HOSPITALS"/>
    <x v="2"/>
    <n v="581673.53321999998"/>
    <n v="0"/>
    <x v="1"/>
    <s v="GENERAL ACUTE CARE"/>
    <x v="843"/>
  </r>
  <r>
    <n v="172054801"/>
    <s v="SPOONER HOSPITAL SYSTEM"/>
    <s v="1280 CHANDLER DR"/>
    <s v="SPOONER"/>
    <x v="19"/>
    <n v="54801"/>
    <s v="WASHBURN"/>
    <n v="55129"/>
    <s v="GENERAL MEDICAL AND SURGICAL HOSPITALS"/>
    <x v="2"/>
    <n v="581382.15677100001"/>
    <n v="0"/>
    <x v="1"/>
    <s v="CRITICAL ACCESS"/>
    <x v="844"/>
  </r>
  <r>
    <n v="179848912"/>
    <s v="SPARROW SPECIALTY HOSPITAL"/>
    <s v="1215 E MICHIGAN AVENUE, 8W"/>
    <s v="LANSING"/>
    <x v="6"/>
    <n v="48912"/>
    <s v="INGHAM"/>
    <n v="26065"/>
    <s v="SPECIALTY (EXCEPT PSYCHIATRIC AND SUBSTANCE ABUSE) HOSPITALS"/>
    <x v="2"/>
    <n v="110417.47196749999"/>
    <n v="413889.96529000002"/>
    <x v="3"/>
    <s v="LONG TERM CARE"/>
    <x v="845"/>
  </r>
  <r>
    <n v="1953963"/>
    <s v="WAUPUN MEM HSPTL"/>
    <s v="620 W BROWN ST"/>
    <s v="WAUPUN"/>
    <x v="19"/>
    <n v="53963"/>
    <s v="DODGE"/>
    <n v="55027"/>
    <s v="GENERAL MEDICAL AND SURGICAL HOSPITALS"/>
    <x v="2"/>
    <n v="581165.21708700003"/>
    <n v="0"/>
    <x v="1"/>
    <s v="GENERAL ACUTE CARE"/>
    <x v="846"/>
  </r>
  <r>
    <n v="8153210"/>
    <s v="ASCENSION SE WISCONSIN HOSPITAL ST JOSEPH"/>
    <s v="5000 W CHAMBERS ST"/>
    <s v="MILWAUKEE"/>
    <x v="19"/>
    <n v="53210"/>
    <s v="MILWAUKEE"/>
    <n v="55079"/>
    <s v="GENERAL MEDICAL AND SURGICAL HOSPITALS"/>
    <x v="2"/>
    <n v="581124.85269799992"/>
    <n v="0"/>
    <x v="1"/>
    <s v="GENERAL ACUTE CARE"/>
    <x v="847"/>
  </r>
  <r>
    <n v="7453223"/>
    <s v="AURORA SINAI MEDICAL CENTER"/>
    <s v="945 N 12TH ST"/>
    <s v="MILWAUKEE"/>
    <x v="19"/>
    <n v="53223"/>
    <s v="MILWAUKEE"/>
    <n v="55079"/>
    <s v="GENERAL MEDICAL AND SURGICAL HOSPITALS"/>
    <x v="2"/>
    <n v="581052.89056099998"/>
    <n v="0"/>
    <x v="1"/>
    <s v="GENERAL ACUTE CARE"/>
    <x v="848"/>
  </r>
  <r>
    <n v="15354449"/>
    <s v="MARSHFEILD MEDICAL CENTER"/>
    <s v="611 ST JOSEPH AVE"/>
    <s v="MARSHFIELD"/>
    <x v="19"/>
    <n v="54449"/>
    <s v="WOOD"/>
    <n v="55141"/>
    <s v="GENERAL MEDICAL AND SURGICAL HOSPITALS"/>
    <x v="2"/>
    <n v="580813.52068999992"/>
    <n v="0"/>
    <x v="1"/>
    <s v="GENERAL ACUTE CARE"/>
    <x v="849"/>
  </r>
  <r>
    <n v="15554449"/>
    <s v="NORWOOD HLTH CTR"/>
    <s v="1600 N CHESTNUT AVE"/>
    <s v="MARSHFIELD"/>
    <x v="19"/>
    <n v="54449"/>
    <s v="WOOD"/>
    <n v="55141"/>
    <s v="PSYCHIATRIC AND SUBSTANCE ABUSE HOSPITALS"/>
    <x v="1"/>
    <n v="580522.79849200021"/>
    <n v="0"/>
    <x v="1"/>
    <s v="NEAR TERM CARE"/>
    <x v="850"/>
  </r>
  <r>
    <n v="8053211"/>
    <s v="ASCENSION SACRED HEART REHAB INST"/>
    <s v="2301 NORTH LAKE DRIVE"/>
    <s v="MILWAUKEE"/>
    <x v="19"/>
    <n v="53211"/>
    <s v="MILWAUKEE"/>
    <n v="55079"/>
    <s v="REHABILITATION HOSPITALS (EXCEPT ALCOHOLISM, DRUG ADDICTION)"/>
    <x v="2"/>
    <n v="579990.96542399994"/>
    <n v="0"/>
    <x v="1"/>
    <s v="REHABILITATION"/>
    <x v="851"/>
  </r>
  <r>
    <n v="6953212"/>
    <s v="ORTHOPAEDIC HSPTL OF WI"/>
    <s v="475 W RIVER WOODS PKWY"/>
    <s v="GLENDALE"/>
    <x v="19"/>
    <n v="53212"/>
    <s v="MILWAUKEE"/>
    <n v="55079"/>
    <s v="GENERAL MEDICAL AND SURGICAL HOSPITALS"/>
    <x v="0"/>
    <n v="579764.32017399999"/>
    <n v="0"/>
    <x v="1"/>
    <s v="GENERAL ACUTE CARE"/>
    <x v="852"/>
  </r>
  <r>
    <n v="17953223"/>
    <s v="ROGERS MEMORIAL HOSPITAL BROWN DEER"/>
    <s v="4600 W SCHROEDER DRIVE"/>
    <s v="BROWN DEER"/>
    <x v="19"/>
    <n v="53223"/>
    <s v="MILWAUKEE"/>
    <n v="55079"/>
    <s v="PSYCHIATRIC AND SUBSTANCE ABUSE HOSPITALS"/>
    <x v="2"/>
    <n v="578758.11615699995"/>
    <n v="0"/>
    <x v="1"/>
    <s v="NEAR TERM CARE"/>
    <x v="853"/>
  </r>
  <r>
    <n v="8248162"/>
    <s v="PROMEDICA MONROE REGIONAL HOSPITAL"/>
    <s v="718 N MACOMB ST"/>
    <s v="MONROE"/>
    <x v="6"/>
    <n v="48162"/>
    <s v="MONROE"/>
    <n v="26115"/>
    <s v="GENERAL MEDICAL AND SURGICAL HOSPITALS"/>
    <x v="2"/>
    <n v="109977.46087749999"/>
    <n v="413303.28116999997"/>
    <x v="3"/>
    <s v="GENERAL ACUTE CARE"/>
    <x v="854"/>
  </r>
  <r>
    <n v="8448884"/>
    <s v="SHERIDAN COMMUNITY HOSPITAL"/>
    <s v="301 N MAIN ST"/>
    <s v="SHERIDAN"/>
    <x v="6"/>
    <n v="48884"/>
    <s v="MONTCALM"/>
    <n v="26117"/>
    <s v="GENERAL MEDICAL AND SURGICAL HOSPITALS"/>
    <x v="2"/>
    <n v="109411.4718175"/>
    <n v="412551.29845"/>
    <x v="3"/>
    <s v="CRITICAL ACCESS"/>
    <x v="855"/>
  </r>
  <r>
    <n v="13853095"/>
    <s v="ST JOSEPHS COMMUNITY HOSPITAL OF WEST BEND INC"/>
    <s v="3200 PLEASANT VALLEY ROAD"/>
    <s v="WEST BEND"/>
    <x v="19"/>
    <n v="53095"/>
    <s v="WASHINGTON"/>
    <n v="55131"/>
    <s v="GENERAL MEDICAL AND SURGICAL HOSPITALS"/>
    <x v="2"/>
    <n v="578701.96645299997"/>
    <n v="0"/>
    <x v="1"/>
    <s v="GENERAL ACUTE CARE"/>
    <x v="856"/>
  </r>
  <r>
    <n v="3254971"/>
    <s v="RIPON MED CTR"/>
    <s v="933 NEWBURY ST"/>
    <s v="RIPON"/>
    <x v="19"/>
    <n v="54971"/>
    <s v="FOND DU LAC"/>
    <n v="55039"/>
    <s v="GENERAL MEDICAL AND SURGICAL HOSPITALS"/>
    <x v="2"/>
    <n v="578417.31954499986"/>
    <n v="0"/>
    <x v="1"/>
    <s v="GENERAL ACUTE CARE"/>
    <x v="857"/>
  </r>
  <r>
    <n v="11554848"/>
    <s v="MARSHFIELD MEDICAL CENTER LADYSMITH"/>
    <s v="900 COLLEGE AVE WEST"/>
    <s v="LADYSMITH"/>
    <x v="19"/>
    <n v="54848"/>
    <s v="RUSK"/>
    <n v="55107"/>
    <s v="GENERAL MEDICAL AND SURGICAL HOSPITALS"/>
    <x v="1"/>
    <n v="578361.98179500003"/>
    <n v="0"/>
    <x v="1"/>
    <s v="GENERAL ACUTE CARE"/>
    <x v="858"/>
  </r>
  <r>
    <n v="152354971"/>
    <s v="RIPON MEDICAL CENTER"/>
    <s v="845 PARKSIDE ST"/>
    <s v="RIPON"/>
    <x v="19"/>
    <n v="54971"/>
    <s v="FOND DU LAC"/>
    <n v="55039"/>
    <s v="GENERAL MEDICAL AND SURGICAL HOSPITALS"/>
    <x v="2"/>
    <n v="578148.96093499998"/>
    <n v="0"/>
    <x v="1"/>
    <s v="CRITICAL ACCESS"/>
    <x v="859"/>
  </r>
  <r>
    <n v="11856636"/>
    <s v="DEER RIVER HEALTH CARE CENTER"/>
    <s v="115 10TH AVENUE NORTHEAST"/>
    <s v="DEER RIVER"/>
    <x v="18"/>
    <n v="56636"/>
    <s v="ITASCA"/>
    <n v="27061"/>
    <s v="GENERAL MEDICAL AND SURGICAL HOSPITALS"/>
    <x v="2"/>
    <n v="577506.26022700011"/>
    <n v="0"/>
    <x v="1"/>
    <s v="CRITICAL ACCESS"/>
    <x v="860"/>
  </r>
  <r>
    <n v="14854984"/>
    <s v="THEDACARE MEDICAL CENTER WILD ROSE COM MEM HOSPITAL INC"/>
    <s v="601 GROVE AVE, PO BOX 243"/>
    <s v="WILD ROSE"/>
    <x v="19"/>
    <n v="54984"/>
    <s v="WAUSHARA"/>
    <n v="55137"/>
    <s v="GENERAL MEDICAL AND SURGICAL HOSPITALS"/>
    <x v="2"/>
    <n v="577321.31844399997"/>
    <n v="0"/>
    <x v="1"/>
    <s v="GENERAL ACUTE CARE"/>
    <x v="861"/>
  </r>
  <r>
    <n v="4354923"/>
    <s v="THEDACARE MEDICAL CENTER BERLIN"/>
    <s v="225 MEMORIAL DRIVE"/>
    <s v="BERLIN"/>
    <x v="19"/>
    <n v="54923"/>
    <s v="GREEN LAKE"/>
    <n v="55047"/>
    <s v="GENERAL MEDICAL AND SURGICAL HOSPITALS"/>
    <x v="2"/>
    <n v="577041.39372099983"/>
    <n v="0"/>
    <x v="1"/>
    <s v="GENERAL ACUTE CARE"/>
    <x v="862"/>
  </r>
  <r>
    <n v="9753097"/>
    <s v="COLUMBIA CENTER"/>
    <s v="13125 N PORT WASHINGTON RD"/>
    <s v="MEQUON"/>
    <x v="19"/>
    <n v="53097"/>
    <s v="OZAUKEE"/>
    <n v="55089"/>
    <s v="GENERAL MEDICAL AND SURGICAL HOSPITALS"/>
    <x v="2"/>
    <n v="576780.40172999993"/>
    <n v="0"/>
    <x v="1"/>
    <s v="GENERAL ACUTE CARE"/>
    <x v="863"/>
  </r>
  <r>
    <n v="9653024"/>
    <s v="AURORA MEDICAL CENTER"/>
    <s v="975 PORT WASHINGTON ROAD"/>
    <s v="GRAFTON"/>
    <x v="19"/>
    <n v="53024"/>
    <s v="OZAUKEE"/>
    <n v="55089"/>
    <s v="GENERAL MEDICAL AND SURGICAL HOSPITALS"/>
    <x v="2"/>
    <n v="575477.99614499998"/>
    <n v="0"/>
    <x v="1"/>
    <s v="GENERAL ACUTE CARE"/>
    <x v="864"/>
  </r>
  <r>
    <n v="10354481"/>
    <s v="ASCENSION ST MICHAELS HOSPITAL"/>
    <s v="900 ILLINOIS AVE"/>
    <s v="STEVENS POINT"/>
    <x v="19"/>
    <n v="54481"/>
    <s v="PORTAGE"/>
    <n v="55097"/>
    <s v="GENERAL MEDICAL AND SURGICAL HOSPITALS"/>
    <x v="2"/>
    <n v="575027.71212900011"/>
    <n v="0"/>
    <x v="1"/>
    <s v="GENERAL ACUTE CARE"/>
    <x v="865"/>
  </r>
  <r>
    <n v="12654451"/>
    <s v="MEMORIAL HEALTH CENTER CLINICS"/>
    <s v="143 S GIBSON ST"/>
    <s v="MEDFORD"/>
    <x v="19"/>
    <n v="54451"/>
    <s v="TAYLOR"/>
    <n v="55119"/>
    <s v="GENERAL MEDICAL AND SURGICAL HOSPITALS"/>
    <x v="2"/>
    <n v="574026.16625899996"/>
    <n v="0"/>
    <x v="1"/>
    <s v="GENERAL ACUTE CARE"/>
    <x v="866"/>
  </r>
  <r>
    <n v="14448109"/>
    <s v="UNIVERSITY OF MICHIGAN HEALTH SYSTEM"/>
    <s v="1500 E MEDICAL CENTER DRIVE, SPC 5474"/>
    <s v="ANN ARBOR"/>
    <x v="6"/>
    <n v="48109"/>
    <s v="WASHTENAW"/>
    <n v="26161"/>
    <s v="GENERAL MEDICAL AND SURGICAL HOSPITALS"/>
    <x v="3"/>
    <n v="108785.6555275"/>
    <n v="411714.20736999996"/>
    <x v="3"/>
    <s v="GENERAL ACUTE CARE"/>
    <x v="867"/>
  </r>
  <r>
    <n v="14148198"/>
    <s v="FOREST HEALTH MEDICAL CENTER"/>
    <s v="135 S PROSPECT ST"/>
    <s v="YPSILANTI"/>
    <x v="6"/>
    <n v="48198"/>
    <s v="WASHTENAW"/>
    <n v="26161"/>
    <s v="GENERAL MEDICAL AND SURGICAL HOSPITALS"/>
    <x v="0"/>
    <n v="108211.128815"/>
    <n v="410974.8384200001"/>
    <x v="3"/>
    <s v="GENERAL ACUTE CARE"/>
    <x v="868"/>
  </r>
  <r>
    <n v="14548197"/>
    <s v="SELECT SPECIALTY HOSPITAL - ANN ARBOR"/>
    <s v="5301 E HURON RIVER DR, 7TH FL"/>
    <s v="YPSILANTI"/>
    <x v="6"/>
    <n v="48197"/>
    <s v="WASHTENAW"/>
    <n v="26161"/>
    <s v="SPECIALTY (EXCEPT PSYCHIATRIC AND SUBSTANCE ABUSE) HOSPITALS"/>
    <x v="0"/>
    <n v="108191.50244"/>
    <n v="411188.66991999996"/>
    <x v="3"/>
    <s v="LONG TERM CARE"/>
    <x v="869"/>
  </r>
  <r>
    <n v="14248106"/>
    <s v="ST JOSEPH MERCY HOSPITAL"/>
    <s v="5301 E HURON RIVER DR"/>
    <s v="ANN ARBOR"/>
    <x v="6"/>
    <n v="48106"/>
    <s v="WASHTENAW"/>
    <n v="26161"/>
    <s v="GENERAL MEDICAL AND SURGICAL HOSPITALS"/>
    <x v="2"/>
    <n v="108167.8205825"/>
    <n v="411157.09411000006"/>
    <x v="3"/>
    <s v="GENERAL ACUTE CARE"/>
    <x v="870"/>
  </r>
  <r>
    <n v="8049307"/>
    <s v="SPECTRUM HEALTH BIG RAPIDS HOSPITAL"/>
    <s v="605 OAK STREET"/>
    <s v="BIG RAPIDS"/>
    <x v="6"/>
    <n v="49307"/>
    <s v="MECOSTA"/>
    <n v="26107"/>
    <s v="GENERAL MEDICAL AND SURGICAL HOSPITALS"/>
    <x v="2"/>
    <n v="107262.52811499999"/>
    <n v="409683.37082000001"/>
    <x v="3"/>
    <s v="GENERAL ACUTE CARE"/>
    <x v="871"/>
  </r>
  <r>
    <n v="150554451"/>
    <s v="ASPIRUS MEDFORD HOSPITAL &amp; CLINICS, INC"/>
    <s v="135 S GIBSON ST"/>
    <s v="MEDFORD"/>
    <x v="19"/>
    <n v="54451"/>
    <s v="TAYLOR"/>
    <n v="55119"/>
    <s v="GENERAL MEDICAL AND SURGICAL HOSPITALS"/>
    <x v="2"/>
    <n v="574024.61843999999"/>
    <n v="0"/>
    <x v="1"/>
    <s v="CRITICAL ACCESS"/>
    <x v="872"/>
  </r>
  <r>
    <n v="3954935"/>
    <s v="ST AGNES HSPTL"/>
    <s v="430 E DIVISON ST"/>
    <s v="FOND DU LAC"/>
    <x v="19"/>
    <n v="54935"/>
    <s v="FOND DU LAC"/>
    <n v="55039"/>
    <s v="GENERAL MEDICAL AND SURGICAL HOSPITALS"/>
    <x v="2"/>
    <n v="573690.50601200003"/>
    <n v="0"/>
    <x v="1"/>
    <s v="GENERAL ACUTE CARE"/>
    <x v="873"/>
  </r>
  <r>
    <n v="5848843"/>
    <s v="SAINT JOSEPH MERCY LIVINGSTON HOSPITAL"/>
    <s v="620 BYRON RD"/>
    <s v="HOWELL"/>
    <x v="6"/>
    <n v="48843"/>
    <s v="LIVINGSTON"/>
    <n v="26093"/>
    <s v="GENERAL MEDICAL AND SURGICAL HOSPITALS"/>
    <x v="2"/>
    <n v="106796.95828000001"/>
    <n v="409062.61104000005"/>
    <x v="3"/>
    <s v="GENERAL ACUTE CARE"/>
    <x v="874"/>
  </r>
  <r>
    <n v="15548183"/>
    <s v="BEAUMONT HOSPITAL TRENTON"/>
    <s v="5450 FORT STREET"/>
    <s v="TRENTON"/>
    <x v="6"/>
    <n v="48183"/>
    <s v="WAYNE"/>
    <n v="26163"/>
    <s v="GENERAL MEDICAL AND SURGICAL HOSPITALS"/>
    <x v="2"/>
    <n v="106157.14212"/>
    <n v="408476.1897600001"/>
    <x v="3"/>
    <s v="GENERAL ACUTE CARE"/>
    <x v="875"/>
  </r>
  <r>
    <n v="2954935"/>
    <s v="FOND DU LAC CTY ACUTE PSYCH UNIT"/>
    <s v="459 E FIRST ST"/>
    <s v="FOND DU LAC"/>
    <x v="19"/>
    <n v="54935"/>
    <s v="FOND DU LAC"/>
    <n v="55039"/>
    <s v="PSYCHIATRIC AND SUBSTANCE ABUSE HOSPITALS"/>
    <x v="1"/>
    <n v="573689.06916099996"/>
    <n v="0"/>
    <x v="1"/>
    <s v="NEAR TERM CARE"/>
    <x v="876"/>
  </r>
  <r>
    <n v="18248180"/>
    <s v="VIBRA HOSPITAL OF SOUTHEASTERN MI - TAYLOR CAMPUS"/>
    <s v="10000 TELEGRAPH ROAD, 2ND FLOOR"/>
    <s v="TAYLOR"/>
    <x v="6"/>
    <n v="48180"/>
    <s v="WAYNE"/>
    <n v="26163"/>
    <s v="SPECIALTY (EXCEPT PSYCHIATRIC AND SUBSTANCE ABUSE) HOSPITALS"/>
    <x v="0"/>
    <n v="105561.27615999999"/>
    <n v="407415.03487999999"/>
    <x v="3"/>
    <s v="LONG TERM CARE"/>
    <x v="877"/>
  </r>
  <r>
    <n v="12049677"/>
    <s v="SPECTRUM HEALTH REED CITY CAMPUS"/>
    <s v="300 N PATTERSON, PO BOX 75"/>
    <s v="REED CITY"/>
    <x v="6"/>
    <n v="49677"/>
    <s v="OSCEOLA"/>
    <n v="26133"/>
    <s v="GENERAL MEDICAL AND SURGICAL HOSPITALS"/>
    <x v="2"/>
    <n v="105515.0201175"/>
    <n v="407353.36044999992"/>
    <x v="3"/>
    <s v="CRITICAL ACCESS"/>
    <x v="878"/>
  </r>
  <r>
    <n v="5549935"/>
    <s v="ASPIRUS IRON RIVER HOSPITAL &amp; CLINICS"/>
    <s v="1400 W ICE LAKE ROAD"/>
    <s v="IRON RIVER"/>
    <x v="6"/>
    <n v="49935"/>
    <s v="IRON"/>
    <n v="26071"/>
    <s v="GENERAL MEDICAL AND SURGICAL HOSPITALS"/>
    <x v="2"/>
    <n v="105151.174015"/>
    <n v="406868.23202"/>
    <x v="3"/>
    <s v="GENERAL ACUTE CARE"/>
    <x v="879"/>
  </r>
  <r>
    <n v="14648154"/>
    <s v="ST MARY MERCY HOSPITAL"/>
    <s v="36475 FIVE MILE ROAD"/>
    <s v="LIVONIA"/>
    <x v="6"/>
    <n v="48154"/>
    <s v="WAYNE"/>
    <n v="26163"/>
    <s v="GENERAL MEDICAL AND SURGICAL HOSPITALS"/>
    <x v="2"/>
    <n v="104810.10647"/>
    <n v="406440.14195999986"/>
    <x v="3"/>
    <s v="GENERAL ACUTE CARE"/>
    <x v="880"/>
  </r>
  <r>
    <n v="15648135"/>
    <s v="GARDEN CITY HOSPITAL"/>
    <s v="6245 INKSTER RD"/>
    <s v="GARDEN CITY"/>
    <x v="6"/>
    <n v="48135"/>
    <s v="WAYNE"/>
    <n v="26163"/>
    <s v="GENERAL MEDICAL AND SURGICAL HOSPITALS"/>
    <x v="2"/>
    <n v="104778.9516175"/>
    <n v="406371.93548999989"/>
    <x v="3"/>
    <s v="GENERAL ACUTE CARE"/>
    <x v="881"/>
  </r>
  <r>
    <n v="17948192"/>
    <s v="SELECT SPECIALTY HOSPITAL - WYANDOTTE, LLC"/>
    <s v="2333 BIDDLE AVE, 8TH FLOOR"/>
    <s v="WYANDOTTE"/>
    <x v="6"/>
    <n v="48192"/>
    <s v="WAYNE"/>
    <n v="26163"/>
    <s v="SPECIALTY (EXCEPT PSYCHIATRIC AND SUBSTANCE ABUSE) HOSPITALS"/>
    <x v="0"/>
    <n v="104760.810515"/>
    <n v="406347.74737999996"/>
    <x v="3"/>
    <s v="LONG TERM CARE"/>
    <x v="882"/>
  </r>
  <r>
    <n v="62"/>
    <s v="PROVIDENCE - PARK HOSPITAL"/>
    <s v="47601 GRAND RIVER AVE"/>
    <s v="NOVI"/>
    <x v="6"/>
    <n v="48374"/>
    <s v="OAKLAND"/>
    <n v="26125"/>
    <s v="GENERAL MEDICAL AND SURGICAL HOSPITALS"/>
    <x v="2"/>
    <n v="104714.1625475"/>
    <n v="406285.81673000008"/>
    <x v="3"/>
    <s v="GENERAL ACUTE CARE"/>
    <x v="883"/>
  </r>
  <r>
    <n v="14748124"/>
    <s v="BEAUMONT HOSPITAL DEARBORN"/>
    <s v="18101 OAKWOOD BLVD"/>
    <s v="DEARBORN"/>
    <x v="6"/>
    <n v="48124"/>
    <s v="WAYNE"/>
    <n v="26163"/>
    <s v="GENERAL MEDICAL AND SURGICAL HOSPITALS"/>
    <x v="2"/>
    <n v="104412.80224"/>
    <n v="405883.73631999997"/>
    <x v="3"/>
    <s v="GENERAL ACUTE CARE"/>
    <x v="884"/>
  </r>
  <r>
    <n v="16448146"/>
    <s v="VIBRA OF SOUTHEASTERN MICHIGAN"/>
    <s v="26400 W OUTER DRIVE"/>
    <s v="LINCOLN PARK"/>
    <x v="6"/>
    <n v="48146"/>
    <s v="WAYNE"/>
    <n v="26163"/>
    <s v="SPECIALTY (EXCEPT PSYCHIATRIC AND SUBSTANCE ABUSE) HOSPITALS"/>
    <x v="0"/>
    <n v="104171.1114175"/>
    <n v="405831.11124999996"/>
    <x v="3"/>
    <s v="LONG TERM CARE"/>
    <x v="885"/>
  </r>
  <r>
    <n v="12554843"/>
    <s v="HAYWARD AREA MEMORIAL HOSPITAL"/>
    <s v="11040 N STATE RD 77"/>
    <s v="HAYWARD"/>
    <x v="19"/>
    <n v="54843"/>
    <s v="SAWYER"/>
    <n v="55113"/>
    <s v="GENERAL MEDICAL AND SURGICAL HOSPITALS"/>
    <x v="2"/>
    <n v="571768.54424299998"/>
    <n v="0"/>
    <x v="1"/>
    <s v="GENERAL ACUTE CARE"/>
    <x v="886"/>
  </r>
  <r>
    <n v="14754981"/>
    <s v="THEDACARE MEDICAL CENTER - WAUPACA INC"/>
    <s v="800 RIVERSIDE DRIVE"/>
    <s v="WAUPACA"/>
    <x v="19"/>
    <n v="54981"/>
    <s v="WAUPACA"/>
    <n v="55135"/>
    <s v="GENERAL MEDICAL AND SURGICAL HOSPITALS"/>
    <x v="2"/>
    <n v="571601.23796100006"/>
    <n v="0"/>
    <x v="1"/>
    <s v="GENERAL ACUTE CARE"/>
    <x v="887"/>
  </r>
  <r>
    <n v="15254904"/>
    <s v="ASCENSION NE WISCONSIN MERCY CAMPUS"/>
    <s v="500 S OAKWOOD RD"/>
    <s v="OSHKOSH"/>
    <x v="19"/>
    <n v="54904"/>
    <s v="WINNEBAGO"/>
    <n v="55139"/>
    <s v="GENERAL MEDICAL AND SURGICAL HOSPITALS"/>
    <x v="2"/>
    <n v="571435.63735699991"/>
    <n v="0"/>
    <x v="1"/>
    <s v="GENERAL ACUTE CARE"/>
    <x v="888"/>
  </r>
  <r>
    <n v="15154904"/>
    <s v="AURORA MED CTR OSHKOSH"/>
    <s v="855 N WESTHAVEN DRIVE"/>
    <s v="OSHKOSH"/>
    <x v="19"/>
    <n v="54904"/>
    <s v="WINNEBAGO"/>
    <n v="55139"/>
    <s v="GENERAL MEDICAL AND SURGICAL HOSPITALS"/>
    <x v="2"/>
    <n v="571042.87888700003"/>
    <n v="0"/>
    <x v="1"/>
    <s v="GENERAL ACUTE CARE"/>
    <x v="889"/>
  </r>
  <r>
    <n v="15654985"/>
    <s v="WINNEBAGO MENTAL HLTH INSTITUTE"/>
    <s v="1400 TREFFERT DR"/>
    <s v="WINNEBAGO"/>
    <x v="19"/>
    <n v="54985"/>
    <s v="WINNEBAGO"/>
    <n v="55139"/>
    <s v="PSYCHIATRIC AND SUBSTANCE ABUSE HOSPITALS"/>
    <x v="1"/>
    <n v="568982.44425099995"/>
    <n v="0"/>
    <x v="1"/>
    <s v="NEAR TERM CARE"/>
    <x v="890"/>
  </r>
  <r>
    <n v="6354476"/>
    <s v="ASCENSION ST CLARES HOSPITAL"/>
    <s v="3400 MINISTRY PARKWAY"/>
    <s v="WESTON"/>
    <x v="19"/>
    <n v="54476"/>
    <s v="MARATHON"/>
    <n v="55073"/>
    <s v="GENERAL MEDICAL AND SURGICAL HOSPITALS"/>
    <x v="2"/>
    <n v="567809.67898199998"/>
    <n v="0"/>
    <x v="1"/>
    <s v="GENERAL ACUTE CARE"/>
    <x v="891"/>
  </r>
  <r>
    <n v="6254403"/>
    <s v="NORTH CENTRAL HEALTH CARE"/>
    <s v="1100 LAKEVIEW DR"/>
    <s v="WAUSAU"/>
    <x v="19"/>
    <n v="54403"/>
    <s v="MARATHON"/>
    <n v="55073"/>
    <s v="PSYCHIATRIC AND SUBSTANCE ABUSE HOSPITALS"/>
    <x v="1"/>
    <n v="567755.83584199997"/>
    <n v="0"/>
    <x v="1"/>
    <s v="NEAR TERM CARE"/>
    <x v="892"/>
  </r>
  <r>
    <n v="5754401"/>
    <s v="ASPIRUS WAUSAU HOSPITAL"/>
    <s v="333 PINE RIDGE BLVD"/>
    <s v="WAUSAU"/>
    <x v="19"/>
    <n v="54401"/>
    <s v="MARATHON"/>
    <n v="55073"/>
    <s v="GENERAL MEDICAL AND SURGICAL HOSPITALS"/>
    <x v="2"/>
    <n v="567532.97799900011"/>
    <n v="0"/>
    <x v="1"/>
    <s v="GENERAL ACUTE CARE"/>
    <x v="893"/>
  </r>
  <r>
    <n v="3654880"/>
    <s v="ESSENTIA HEALTH ST MARYS HSPTL SUPERIOR"/>
    <s v="3500 TOWER AVE"/>
    <s v="SUPERIOR"/>
    <x v="19"/>
    <n v="54880"/>
    <s v="DOUGLAS"/>
    <n v="55031"/>
    <s v="GENERAL MEDICAL AND SURGICAL HOSPITALS"/>
    <x v="2"/>
    <n v="566795.94905699987"/>
    <n v="0"/>
    <x v="1"/>
    <s v="GENERAL ACUTE CARE"/>
    <x v="894"/>
  </r>
  <r>
    <n v="151054961"/>
    <s v="THEDACARE MEDICAL CENTER NEW LONDON"/>
    <s v="1405 MILL ST"/>
    <s v="NEW LONDON"/>
    <x v="19"/>
    <n v="54961"/>
    <s v="OUTAGAMIE"/>
    <n v="55087"/>
    <s v="GENERAL MEDICAL AND SURGICAL HOSPITALS"/>
    <x v="0"/>
    <n v="565912.44882899988"/>
    <n v="0"/>
    <x v="1"/>
    <s v="CRITICAL ACCESS"/>
    <x v="895"/>
  </r>
  <r>
    <n v="14954956"/>
    <s v="CHILDRENS HOSPITAL OF WISCONSIN FOX VALLEY"/>
    <s v="130 SECOND ST"/>
    <s v="NEENAH"/>
    <x v="19"/>
    <n v="54956"/>
    <s v="WINNEBAGO"/>
    <n v="55139"/>
    <s v="GENERAL MEDICAL AND SURGICAL HOSPITALS"/>
    <x v="2"/>
    <n v="565793.23604699993"/>
    <n v="0"/>
    <x v="1"/>
    <s v="GENERAL ACUTE CARE"/>
    <x v="896"/>
  </r>
  <r>
    <n v="15054956"/>
    <s v="THEDA CLARK MED CTR"/>
    <s v="130 2ND ST WEST PAVILION"/>
    <s v="NEENAH"/>
    <x v="19"/>
    <n v="54956"/>
    <s v="WINNEBAGO"/>
    <n v="55139"/>
    <s v="GENERAL MEDICAL AND SURGICAL HOSPITALS"/>
    <x v="2"/>
    <n v="565770.80991600011"/>
    <n v="0"/>
    <x v="1"/>
    <s v="GENERAL ACUTE CARE"/>
    <x v="897"/>
  </r>
  <r>
    <n v="12453081"/>
    <s v="ST NICHOLAS HOSPITAL"/>
    <s v="3100 SUPERIOR AVE"/>
    <s v="SHEBOYGAN"/>
    <x v="19"/>
    <n v="53081"/>
    <s v="SHEBOYGAN"/>
    <n v="55117"/>
    <s v="GENERAL MEDICAL AND SURGICAL HOSPITALS"/>
    <x v="2"/>
    <n v="564105.47900200007"/>
    <n v="0"/>
    <x v="1"/>
    <s v="GENERAL ACUTE CARE"/>
    <x v="898"/>
  </r>
  <r>
    <n v="9454915"/>
    <s v="ASCENSION NE WISCONSIN ST. ELIZABETH HOSPITAL"/>
    <s v="1506 S ONEIDA ST"/>
    <s v="APPLETON"/>
    <x v="19"/>
    <n v="54915"/>
    <s v="OUTAGAMIE"/>
    <n v="55087"/>
    <s v="GENERAL MEDICAL AND SURGICAL HOSPITALS"/>
    <x v="2"/>
    <n v="563807.66128699994"/>
    <n v="0"/>
    <x v="1"/>
    <s v="GENERAL ACUTE CARE"/>
    <x v="899"/>
  </r>
  <r>
    <n v="5854452"/>
    <s v="ASCENSION GOOD SAMARITAN HLTH CTR"/>
    <s v="601 S CENTER AVE"/>
    <s v="MERRILL"/>
    <x v="19"/>
    <n v="54452"/>
    <s v="LINCOLN"/>
    <n v="55069"/>
    <s v="GENERAL MEDICAL AND SURGICAL HOSPITALS"/>
    <x v="2"/>
    <n v="563435.86622699979"/>
    <n v="0"/>
    <x v="1"/>
    <s v="GENERAL ACUTE CARE"/>
    <x v="900"/>
  </r>
  <r>
    <n v="12353083"/>
    <s v="AURORA SHEBOYGAN MEM MED CTR"/>
    <s v="2629 N 7TH ST"/>
    <s v="SHEBOYGAN"/>
    <x v="19"/>
    <n v="53083"/>
    <s v="SHEBOYGAN"/>
    <n v="55117"/>
    <s v="GENERAL MEDICAL AND SURGICAL HOSPITALS"/>
    <x v="2"/>
    <n v="563340.96029899991"/>
    <n v="0"/>
    <x v="1"/>
    <s v="GENERAL ACUTE CARE"/>
    <x v="901"/>
  </r>
  <r>
    <n v="9354911"/>
    <s v="THEDACARE REGIONAL MEDICAL CENTER APPLETON INC"/>
    <s v="1818 N MEADE ST"/>
    <s v="APPLETON"/>
    <x v="19"/>
    <n v="54911"/>
    <s v="OUTAGAMIE"/>
    <n v="55087"/>
    <s v="GENERAL MEDICAL AND SURGICAL HOSPITALS"/>
    <x v="2"/>
    <n v="563071.39161000005"/>
    <n v="0"/>
    <x v="1"/>
    <s v="GENERAL ACUTE CARE"/>
    <x v="902"/>
  </r>
  <r>
    <n v="12856623"/>
    <s v="LAKEWOOD HEALTH CENTER"/>
    <s v="600 SOUTH MAIN"/>
    <s v="BAUDETTE"/>
    <x v="18"/>
    <n v="56623"/>
    <s v="LAKE OF THE WOODS"/>
    <n v="27077"/>
    <s v="GENERAL MEDICAL AND SURGICAL HOSPITALS"/>
    <x v="2"/>
    <n v="559734.4535249999"/>
    <n v="0"/>
    <x v="1"/>
    <s v="CRITICAL ACCESS"/>
    <x v="903"/>
  </r>
  <r>
    <n v="10554552"/>
    <s v="FLAMBEAU HSPTL"/>
    <s v="98 SHERRY AVE"/>
    <s v="PARK FALLS"/>
    <x v="19"/>
    <n v="54552"/>
    <s v="PRICE"/>
    <n v="55099"/>
    <s v="GENERAL MEDICAL AND SURGICAL HOSPITALS"/>
    <x v="2"/>
    <n v="558832.13919000002"/>
    <n v="0"/>
    <x v="1"/>
    <s v="GENERAL ACUTE CARE"/>
    <x v="904"/>
  </r>
  <r>
    <n v="151954487"/>
    <s v="ASCENSION SACRED HEART HOSPITAL"/>
    <s v="401 W MOHAWK DR, SUITE 100"/>
    <s v="TOMAHAWK"/>
    <x v="19"/>
    <n v="54487"/>
    <s v="LINCOLN"/>
    <n v="55069"/>
    <s v="GENERAL MEDICAL AND SURGICAL HOSPITALS"/>
    <x v="0"/>
    <n v="557791.60763299989"/>
    <n v="0"/>
    <x v="1"/>
    <s v="CRITICAL ACCESS"/>
    <x v="905"/>
  </r>
  <r>
    <n v="6054221"/>
    <s v="HOLY FAMILY MEMORIAL INC"/>
    <s v="2300 WESTERN AVE, PO BOX 1450"/>
    <s v="MANITOWOC"/>
    <x v="19"/>
    <n v="54221"/>
    <s v="MANITOWOC"/>
    <n v="55071"/>
    <s v="GENERAL MEDICAL AND SURGICAL HOSPITALS"/>
    <x v="2"/>
    <n v="556400.12366899999"/>
    <n v="0"/>
    <x v="1"/>
    <s v="GENERAL ACUTE CARE"/>
    <x v="906"/>
  </r>
  <r>
    <n v="172154166"/>
    <s v="THEDACARE MEDICAL CENTER SHAWANO INC"/>
    <s v="100 COUNTRY ROAD B"/>
    <s v="SHAWANO"/>
    <x v="19"/>
    <n v="54166"/>
    <s v="SHAWANO"/>
    <n v="55115"/>
    <s v="GENERAL MEDICAL AND SURGICAL HOSPITALS"/>
    <x v="2"/>
    <n v="556367.67695600004"/>
    <n v="0"/>
    <x v="1"/>
    <s v="CRITICAL ACCESS"/>
    <x v="907"/>
  </r>
  <r>
    <n v="6154241"/>
    <s v="AURORA MED CTR MANITOWOC CTY"/>
    <s v="5000 MEMORIAL DR"/>
    <s v="TWO RIVERS"/>
    <x v="19"/>
    <n v="54241"/>
    <s v="MANITOWOC"/>
    <n v="55071"/>
    <s v="GENERAL MEDICAL AND SURGICAL HOSPITALS"/>
    <x v="2"/>
    <n v="554955.64216299995"/>
    <n v="0"/>
    <x v="1"/>
    <s v="GENERAL ACUTE CARE"/>
    <x v="908"/>
  </r>
  <r>
    <n v="654301"/>
    <s v="BELLIN PSYCHIATRIC CTR"/>
    <s v="301 E ST JOSEPH ST"/>
    <s v="GREEN BAY"/>
    <x v="19"/>
    <n v="54301"/>
    <s v="BROWN"/>
    <n v="55009"/>
    <s v="PSYCHIATRIC AND SUBSTANCE ABUSE HOSPITALS"/>
    <x v="2"/>
    <n v="553439.2798609999"/>
    <n v="0"/>
    <x v="1"/>
    <s v="NEAR TERM CARE"/>
    <x v="909"/>
  </r>
  <r>
    <n v="2354303"/>
    <s v="ST MARYS HSPTL MED CTR"/>
    <s v="1726 SHAWANO AVE"/>
    <s v="GREEN BAY"/>
    <x v="19"/>
    <n v="54303"/>
    <s v="BROWN"/>
    <n v="55009"/>
    <s v="GENERAL MEDICAL AND SURGICAL HOSPITALS"/>
    <x v="2"/>
    <n v="553177.33406000002"/>
    <n v="0"/>
    <x v="1"/>
    <s v="GENERAL ACUTE CARE"/>
    <x v="910"/>
  </r>
  <r>
    <n v="2254303"/>
    <s v="LIBERTAS GREEN BAY"/>
    <s v="1701 DOUSMAN ST"/>
    <s v="GREEN BAY"/>
    <x v="19"/>
    <n v="54303"/>
    <s v="BROWN"/>
    <n v="55009"/>
    <s v="GENERAL MEDICAL AND SURGICAL HOSPITALS"/>
    <x v="2"/>
    <n v="553122.77627100004"/>
    <n v="0"/>
    <x v="1"/>
    <s v="GENERAL ACUTE CARE"/>
    <x v="911"/>
  </r>
  <r>
    <n v="754301"/>
    <s v="ST VINCENT HSPTL"/>
    <s v="835 S VAN BUREN ST"/>
    <s v="GREEN BAY"/>
    <x v="19"/>
    <n v="54301"/>
    <s v="BROWN"/>
    <n v="55009"/>
    <s v="GENERAL MEDICAL AND SURGICAL HOSPITALS"/>
    <x v="2"/>
    <n v="553041.55932999984"/>
    <n v="0"/>
    <x v="1"/>
    <s v="GENERAL ACUTE CARE"/>
    <x v="912"/>
  </r>
  <r>
    <n v="554305"/>
    <s v="BELLIN MEMORIAL HSPTL"/>
    <s v="744 S WEBSTER AVE"/>
    <s v="GREEN BAY"/>
    <x v="19"/>
    <n v="54305"/>
    <s v="BROWN"/>
    <n v="55009"/>
    <s v="GENERAL MEDICAL AND SURGICAL HOSPITALS"/>
    <x v="2"/>
    <n v="553003.66611099988"/>
    <n v="0"/>
    <x v="1"/>
    <s v="GENERAL ACUTE CARE"/>
    <x v="913"/>
  </r>
  <r>
    <n v="454311"/>
    <s v="AURORA BAYCARE MED CTR"/>
    <s v="2845 GREENBRIER RD, PO BOX 8900"/>
    <s v="GREEN BAY"/>
    <x v="19"/>
    <n v="54311"/>
    <s v="BROWN"/>
    <n v="55009"/>
    <s v="GENERAL MEDICAL AND SURGICAL HOSPITALS"/>
    <x v="2"/>
    <n v="552538.31796799996"/>
    <n v="0"/>
    <x v="1"/>
    <s v="GENERAL ACUTE CARE"/>
    <x v="914"/>
  </r>
  <r>
    <n v="167854311"/>
    <s v="WILLOW CREEK BEHAVIORAL HEALTH"/>
    <s v="1351 ONTARIO RD"/>
    <s v="GREEN BAY"/>
    <x v="19"/>
    <n v="54311"/>
    <s v="BROWN"/>
    <n v="55009"/>
    <s v="PSYCHIATRIC AND SUBSTANCE ABUSE HOSPITALS"/>
    <x v="0"/>
    <n v="552270.94345799997"/>
    <n v="0"/>
    <x v="1"/>
    <s v="NEAR TERM CARE"/>
    <x v="915"/>
  </r>
  <r>
    <n v="1654806"/>
    <s v="MEMORIAL MEDICAL CENTER - ASHLAND"/>
    <s v="1615 MAPLE LN"/>
    <s v="ASHLAND"/>
    <x v="19"/>
    <n v="54806"/>
    <s v="ASHLAND"/>
    <n v="55003"/>
    <s v="GENERAL MEDICAL AND SURGICAL HOSPITALS"/>
    <x v="2"/>
    <n v="551941.70041400008"/>
    <n v="0"/>
    <x v="1"/>
    <s v="GENERAL ACUTE CARE"/>
    <x v="916"/>
  </r>
  <r>
    <n v="13648867"/>
    <s v="MEMORIAL HEALTHCARE"/>
    <s v="826 WEST KING STREET"/>
    <s v="OWOSSO"/>
    <x v="6"/>
    <n v="48867"/>
    <s v="SHIAWASSEE"/>
    <n v="26155"/>
    <s v="GENERAL MEDICAL AND SURGICAL HOSPITALS"/>
    <x v="2"/>
    <n v="104162.6271425"/>
    <n v="405816.83619"/>
    <x v="3"/>
    <s v="GENERAL ACUTE CARE"/>
    <x v="917"/>
  </r>
  <r>
    <n v="9848033"/>
    <s v="STRAITH HOSPITAL FOR SPECIAL SURGERY"/>
    <s v="23901 LAHSER"/>
    <s v="SOUTHFIELD"/>
    <x v="6"/>
    <n v="48033"/>
    <s v="OAKLAND"/>
    <n v="26125"/>
    <s v="GENERAL MEDICAL AND SURGICAL HOSPITALS"/>
    <x v="2"/>
    <n v="102811.2276175"/>
    <n v="403777.63685000007"/>
    <x v="3"/>
    <s v="GENERAL ACUTE CARE"/>
    <x v="918"/>
  </r>
  <r>
    <n v="16548235"/>
    <s v="SELECT SPECIALTY HOSPITAL - NORTHWEST DETROIT"/>
    <s v="6071 WEST OUTER DRIVE, 7TH FLOOR"/>
    <s v="DETROIT"/>
    <x v="6"/>
    <n v="48235"/>
    <s v="WAYNE"/>
    <n v="26163"/>
    <s v="SPECIALTY (EXCEPT PSYCHIATRIC AND SUBSTANCE ABUSE) HOSPITALS"/>
    <x v="0"/>
    <n v="102694.642615"/>
    <n v="403592.85681999999"/>
    <x v="3"/>
    <s v="LONG TERM CARE"/>
    <x v="919"/>
  </r>
  <r>
    <n v="14848235"/>
    <s v="SINAI-GRACE HOSPITAL"/>
    <s v="6071 W OUTER DRIVE"/>
    <s v="DETROIT"/>
    <x v="6"/>
    <n v="48235"/>
    <s v="WAYNE"/>
    <n v="26163"/>
    <s v="GENERAL MEDICAL AND SURGICAL HOSPITALS"/>
    <x v="2"/>
    <n v="102685.8119825"/>
    <n v="403581.10930999991"/>
    <x v="3"/>
    <s v="GENERAL ACUTE CARE"/>
    <x v="920"/>
  </r>
  <r>
    <n v="14948202"/>
    <s v="HENRY FORD HOSPITAL"/>
    <s v="2799 W GRAND BLVD"/>
    <s v="DETROIT"/>
    <x v="6"/>
    <n v="48202"/>
    <s v="WAYNE"/>
    <n v="26163"/>
    <s v="GENERAL MEDICAL AND SURGICAL HOSPITALS"/>
    <x v="2"/>
    <n v="102454.8855925"/>
    <n v="403273.18078999995"/>
    <x v="3"/>
    <s v="GENERAL ACUTE CARE"/>
    <x v="921"/>
  </r>
  <r>
    <n v="10848075"/>
    <s v="OAKLAND REGIONAL HOSPITAL"/>
    <s v="22401 FOSTER WINTER DRIVE"/>
    <s v="SOUTHFIELD"/>
    <x v="6"/>
    <n v="48075"/>
    <s v="OAKLAND"/>
    <n v="26125"/>
    <s v="GENERAL MEDICAL AND SURGICAL HOSPITALS"/>
    <x v="0"/>
    <n v="102428.4629275"/>
    <n v="403237.95056999999"/>
    <x v="3"/>
    <s v="GENERAL ACUTE CARE"/>
    <x v="922"/>
  </r>
  <r>
    <n v="18148201"/>
    <s v="VIBRA HOSPITAL OF SOUTHEASTERN MICHIGAN-DMC CAMPUS"/>
    <s v="261 MACK AVENUE, 7TH FLOOR"/>
    <s v="DETROIT"/>
    <x v="6"/>
    <n v="48201"/>
    <s v="WAYNE"/>
    <n v="26163"/>
    <s v="SPECIALTY (EXCEPT PSYCHIATRIC AND SUBSTANCE ABUSE) HOSPITALS"/>
    <x v="0"/>
    <n v="102421.94721499999"/>
    <n v="403229.26298000012"/>
    <x v="3"/>
    <s v="LONG TERM CARE"/>
    <x v="923"/>
  </r>
  <r>
    <n v="16848201"/>
    <s v="REHABILITATION INSTITUTE OF MICHIGAN"/>
    <s v="261 MACK BLVD"/>
    <s v="DETROIT"/>
    <x v="6"/>
    <n v="48201"/>
    <s v="WAYNE"/>
    <n v="26163"/>
    <s v="REHABILITATION HOSPITALS (EXCEPT ALCOHOLISM, DRUG ADDICTION)"/>
    <x v="0"/>
    <n v="102414.8722675"/>
    <n v="403219.82969000004"/>
    <x v="3"/>
    <s v="REHABILITATION"/>
    <x v="924"/>
  </r>
  <r>
    <n v="16048201"/>
    <s v="HUTZEL WOMEN'S HOSPITAL"/>
    <s v="3980 JOHN R"/>
    <s v="DETROIT"/>
    <x v="6"/>
    <n v="48201"/>
    <s v="WAYNE"/>
    <n v="26163"/>
    <s v="GENERAL MEDICAL AND SURGICAL HOSPITALS"/>
    <x v="0"/>
    <n v="102400.88111"/>
    <n v="403201.17748000007"/>
    <x v="3"/>
    <s v="GENERAL ACUTE CARE"/>
    <x v="925"/>
  </r>
  <r>
    <n v="5648858"/>
    <s v="MCLAREN CENTRAL MICHIGAN"/>
    <s v="1221 SOUTH DRIVE"/>
    <s v="MOUNT PLEASANT"/>
    <x v="6"/>
    <n v="48858"/>
    <s v="ISABELLA"/>
    <n v="26073"/>
    <s v="GENERAL MEDICAL AND SURGICAL HOSPITALS"/>
    <x v="2"/>
    <n v="102198.77882000001"/>
    <n v="403198.37176000013"/>
    <x v="3"/>
    <s v="GENERAL ACUTE CARE"/>
    <x v="926"/>
  </r>
  <r>
    <n v="15148201"/>
    <s v="HARPER UNIVERSITY HOSPITAL"/>
    <s v="3990 JOHN R STREET"/>
    <s v="DETROIT"/>
    <x v="6"/>
    <n v="48201"/>
    <s v="WAYNE"/>
    <n v="26163"/>
    <s v="GENERAL MEDICAL AND SURGICAL HOSPITALS"/>
    <x v="3"/>
    <n v="102198.0697025"/>
    <n v="403197.42627000005"/>
    <x v="3"/>
    <s v="GENERAL ACUTE CARE"/>
    <x v="927"/>
  </r>
  <r>
    <n v="4848801"/>
    <s v="MIDMICHIGAN MEDICAL CENTER-GRATIOT"/>
    <s v="300 E WARWICK DR"/>
    <s v="ALMA"/>
    <x v="6"/>
    <n v="48801"/>
    <s v="GRATIOT"/>
    <n v="26057"/>
    <s v="GENERAL MEDICAL AND SURGICAL HOSPITALS"/>
    <x v="2"/>
    <n v="101978.100615"/>
    <n v="405304.13418000005"/>
    <x v="3"/>
    <s v="GENERAL ACUTE CARE"/>
    <x v="928"/>
  </r>
  <r>
    <n v="4249801"/>
    <s v="DICKINSON COUNTY MEMORIAL HOSPITAL"/>
    <s v="1721 S STEPHENSON AVE"/>
    <s v="IRON MOUNTAIN"/>
    <x v="6"/>
    <n v="49801"/>
    <s v="DICKINSON"/>
    <n v="26043"/>
    <s v="GENERAL MEDICAL AND SURGICAL HOSPITALS"/>
    <x v="2"/>
    <n v="101814.6947625"/>
    <n v="405112.92635000002"/>
    <x v="3"/>
    <s v="GENERAL ACUTE CARE"/>
    <x v="929"/>
  </r>
  <r>
    <n v="2054311"/>
    <s v="BROWN CTY COMMUNITY TREATMENT CENTER"/>
    <s v="3150 GERSHWIN DRIVE"/>
    <s v="GREEN BAY"/>
    <x v="19"/>
    <n v="54311"/>
    <s v="BROWN"/>
    <n v="55009"/>
    <s v="PSYCHIATRIC AND SUBSTANCE ABUSE HOSPITALS"/>
    <x v="1"/>
    <n v="551337.05933800002"/>
    <n v="0"/>
    <x v="1"/>
    <s v="NEAR TERM CARE"/>
    <x v="930"/>
  </r>
  <r>
    <n v="9254501"/>
    <s v="ASCENSION ST MARYS HOSPITAL"/>
    <s v="2251 NORTH SHORE DR"/>
    <s v="RHINELANDER"/>
    <x v="19"/>
    <n v="54501"/>
    <s v="ONEIDA"/>
    <n v="55085"/>
    <s v="GENERAL MEDICAL AND SURGICAL HOSPITALS"/>
    <x v="2"/>
    <n v="549431.87583699985"/>
    <n v="0"/>
    <x v="1"/>
    <s v="GENERAL ACUTE CARE"/>
    <x v="931"/>
  </r>
  <r>
    <n v="9154568"/>
    <s v="HOWARD YOUNG MED CTR"/>
    <s v="240 MAPLE ST, PO BOX 470"/>
    <s v="WOODRUFF"/>
    <x v="19"/>
    <n v="54568"/>
    <s v="ONEIDA"/>
    <n v="55085"/>
    <s v="GENERAL MEDICAL AND SURGICAL HOSPITALS"/>
    <x v="2"/>
    <n v="548904.37059900002"/>
    <n v="0"/>
    <x v="1"/>
    <s v="GENERAL ACUTE CARE"/>
    <x v="932"/>
  </r>
  <r>
    <n v="150654154"/>
    <s v="HSHS ST CLARE MEMORIAL HOSPITAL"/>
    <s v="855 S MAIN ST"/>
    <s v="OCONTO FALLS"/>
    <x v="19"/>
    <n v="54154"/>
    <s v="OCONTO"/>
    <n v="55083"/>
    <s v="GENERAL MEDICAL AND SURGICAL HOSPITALS"/>
    <x v="2"/>
    <n v="547297.91175800003"/>
    <n v="0"/>
    <x v="1"/>
    <s v="CRITICAL ACCESS"/>
    <x v="933"/>
  </r>
  <r>
    <n v="9054153"/>
    <s v="BELLIN HEALTH OCONTO HOSPITAL"/>
    <s v="820 ARBUTUS AVE, PO BOX 357"/>
    <s v="OCONTO"/>
    <x v="19"/>
    <n v="54153"/>
    <s v="OCONTO"/>
    <n v="55083"/>
    <s v="GENERAL MEDICAL AND SURGICAL HOSPITALS"/>
    <x v="2"/>
    <n v="542870.29357600003"/>
    <n v="0"/>
    <x v="1"/>
    <s v="GENERAL ACUTE CARE"/>
    <x v="934"/>
  </r>
  <r>
    <n v="13054521"/>
    <s v="ASCENSION EAGLE RIVER MEM HSPTL"/>
    <s v="201 HOSPITAL RD"/>
    <s v="EAGLE RIVER"/>
    <x v="19"/>
    <n v="54521"/>
    <s v="VILAS"/>
    <n v="55125"/>
    <s v="GENERAL MEDICAL AND SURGICAL HOSPITALS"/>
    <x v="2"/>
    <n v="541660.6604109999"/>
    <n v="0"/>
    <x v="1"/>
    <s v="GENERAL ACUTE CARE"/>
    <x v="935"/>
  </r>
  <r>
    <n v="2154235"/>
    <s v="DOOR COUNTY MEDICAL CENTER"/>
    <s v="323 SOUTH 18TH AVENUE"/>
    <s v="STURGEON BAY"/>
    <x v="19"/>
    <n v="54235"/>
    <s v="DOOR"/>
    <n v="55029"/>
    <s v="GENERAL MEDICAL AND SURGICAL HOSPITALS"/>
    <x v="2"/>
    <n v="536757.85038200009"/>
    <n v="0"/>
    <x v="1"/>
    <s v="GENERAL ACUTE CARE"/>
    <x v="936"/>
  </r>
  <r>
    <n v="6454143"/>
    <s v="AURORA MEDICAL CENTER BAY AREA"/>
    <s v="3003 UNIVERSITY DR"/>
    <s v="MARINETTE"/>
    <x v="19"/>
    <n v="54143"/>
    <s v="MARINETTE"/>
    <n v="55075"/>
    <s v="GENERAL MEDICAL AND SURGICAL HOSPITALS"/>
    <x v="2"/>
    <n v="535690.83818900003"/>
    <n v="0"/>
    <x v="1"/>
    <s v="GENERAL ACUTE CARE"/>
    <x v="937"/>
  </r>
  <r>
    <n v="12555604"/>
    <s v="NORTH SHORE HEALTH"/>
    <s v="515 - 5TH AVE W"/>
    <s v="GRAND MARAIS"/>
    <x v="18"/>
    <n v="55604"/>
    <s v="COOK"/>
    <n v="27031"/>
    <s v="GENERAL MEDICAL AND SURGICAL HOSPITALS"/>
    <x v="1"/>
    <n v="518742.19018699991"/>
    <n v="399032.01399000001"/>
    <x v="1"/>
    <s v="CRITICAL ACCESS"/>
    <x v="938"/>
  </r>
  <r>
    <n v="8671220"/>
    <s v="CYPRESS GROVE BEHAVIORAL HEALTH LLC"/>
    <s v="4673 EUGENE WARE BLVD"/>
    <s v="BASTROP"/>
    <x v="2"/>
    <n v="71220"/>
    <s v="MOREHOUSE"/>
    <n v="22067"/>
    <s v="PSYCHIATRIC AND SUBSTANCE ABUSE HOSPITALS"/>
    <x v="0"/>
    <n v="891627.04882999987"/>
    <n v="636876.46344999992"/>
    <x v="2"/>
    <s v="NEAR TERM CARE"/>
    <x v="939"/>
  </r>
  <r>
    <n v="4139475"/>
    <s v="SOUTH MS STATE HOSPITAL"/>
    <s v="823 HIGHWAY 589"/>
    <s v="PURVIS"/>
    <x v="20"/>
    <n v="39475"/>
    <s v="LAMAR"/>
    <n v="28073"/>
    <s v="PSYCHIATRIC AND SUBSTANCE ABUSE HOSPITALS"/>
    <x v="1"/>
    <n v="882051.0469539999"/>
    <n v="630036.46210999996"/>
    <x v="2"/>
    <s v="NEAR TERM CARE"/>
    <x v="940"/>
  </r>
  <r>
    <n v="6271254"/>
    <s v="EAST CARROLL PARISH HOSPITAL"/>
    <s v="336 N HOOD ST"/>
    <s v="LAKE PROVIDENCE"/>
    <x v="2"/>
    <n v="71254"/>
    <s v="EAST CARROLL"/>
    <n v="22035"/>
    <s v="GENERAL MEDICAL AND SURGICAL HOSPITALS"/>
    <x v="1"/>
    <n v="879070.20678400004"/>
    <n v="627907.29055999999"/>
    <x v="2"/>
    <s v="GENERAL ACUTE CARE"/>
    <x v="941"/>
  </r>
  <r>
    <n v="9439193"/>
    <s v="MS STATE HOSPITAL"/>
    <s v="3550 HIGHWAY 468 WEST"/>
    <s v="WHITFIELD"/>
    <x v="20"/>
    <n v="39193"/>
    <s v="RANKIN"/>
    <n v="28121"/>
    <s v="GENERAL MEDICAL AND SURGICAL HOSPITALS"/>
    <x v="1"/>
    <n v="872388.8355840001"/>
    <n v="623134.88256000006"/>
    <x v="2"/>
    <s v="GENERAL ACUTE CARE"/>
    <x v="942"/>
  </r>
  <r>
    <n v="5339042"/>
    <s v="RANKIN PLASTIC &amp; COSMETIC HEALTH "/>
    <s v="350 CROSSGATES BOULEVARD"/>
    <s v="BRANDON"/>
    <x v="20"/>
    <n v="39042"/>
    <s v="RANKIN"/>
    <n v="28121"/>
    <s v="GENERAL MEDICAL AND SURGICAL HOSPITALS"/>
    <x v="0"/>
    <n v="2871027.66982"/>
    <n v="622162.6213"/>
    <x v="2"/>
    <s v="GENERAL ACUTE CARE"/>
    <x v="943"/>
  </r>
  <r>
    <n v="82032514"/>
    <s v="WEST FLORIDA SENIOR REHABILITATION INSTITUTE"/>
    <s v="8391 N DAVIS HWY"/>
    <s v="PENSACOLA"/>
    <x v="21"/>
    <n v="32514"/>
    <s v="ESCAMBIA"/>
    <n v="12033"/>
    <s v="REHABILITATION HOSPITALS (EXCEPT ALCOHOLISM, DRUG ADDICTION)"/>
    <x v="0"/>
    <n v="1859437.8883720001"/>
    <n v="613884.20598000009"/>
    <x v="2"/>
    <s v="REHABILITATION"/>
    <x v="944"/>
  </r>
  <r>
    <n v="82032513"/>
    <s v="WEST FLORIDA PLASTICS &amp; COSMETIC SURGERY"/>
    <s v="8391 N DAVIS HWY"/>
    <s v="PENSACOLA"/>
    <x v="21"/>
    <n v="32514"/>
    <s v="ESCAMBIA"/>
    <n v="12033"/>
    <s v="GENERAL MEDICAL AND SURGICAL HOSPITALS"/>
    <x v="0"/>
    <n v="5859437.8883720003"/>
    <n v="613884.20598000009"/>
    <x v="2"/>
    <s v="GENERAL ACUTE CARE"/>
    <x v="945"/>
  </r>
  <r>
    <n v="80132535"/>
    <s v="COSMETIC SURGERY MEDICAL CENTER"/>
    <s v="501 CHURCH ST"/>
    <s v="CENTURY"/>
    <x v="21"/>
    <n v="32535"/>
    <s v="ESCAMBIA"/>
    <n v="12033"/>
    <s v="GENERAL MEDICAL AND SURGICAL HOSPITALS"/>
    <x v="0"/>
    <n v="5851839.3184420001"/>
    <n v="608456.65602999995"/>
    <x v="2"/>
    <s v="GENERAL ACUTE CARE"/>
    <x v="946"/>
  </r>
  <r>
    <n v="4439303"/>
    <s v="ALLIANCE HEALTH SYSTEM"/>
    <s v="5000 HIGHWAY 39 NORTH"/>
    <s v="MERIDIAN"/>
    <x v="20"/>
    <n v="39303"/>
    <s v="LAUDERDALE"/>
    <n v="28075"/>
    <s v="GENERAL MEDICAL AND SURGICAL HOSPITALS"/>
    <x v="0"/>
    <n v="847589.15054800012"/>
    <n v="605420.82182000007"/>
    <x v="2"/>
    <s v="GENERAL ACUTE CARE"/>
    <x v="947"/>
  </r>
  <r>
    <n v="82633607"/>
    <s v="FLORIDA PLASTIC / COSMETIC CLINIC"/>
    <s v="3030 W DR ML KING JR BLVD"/>
    <s v="TAMPA"/>
    <x v="21"/>
    <n v="33607"/>
    <s v="HILLSBOROUGH"/>
    <n v="12057"/>
    <s v="GENERAL MEDICAL AND SURGICAL HOSPITALS"/>
    <x v="0"/>
    <n v="6831111.2718019998"/>
    <n v="593650.90842999995"/>
    <x v="2"/>
    <s v="GENERAL ACUTE CARE"/>
    <x v="948"/>
  </r>
  <r>
    <n v="82633605"/>
    <s v="ST JOSEPH'S WOMEN'S HILLS"/>
    <s v="3030 W DR ML KING JR BLVD"/>
    <s v="TAMPA"/>
    <x v="21"/>
    <n v="33607"/>
    <s v="HILLSBOROUGH"/>
    <n v="12057"/>
    <s v="GENERAL MEDICAL AND SURGICAL HOSPITALS"/>
    <x v="0"/>
    <n v="831111.271802"/>
    <n v="593650.90842999995"/>
    <x v="2"/>
    <s v="GENERAL ACUTE CARE"/>
    <x v="949"/>
  </r>
  <r>
    <n v="7233484"/>
    <s v="DELRAY CHILD TRAUMA SURGERY CENTER"/>
    <s v="5352 LINTON BLVD"/>
    <s v="DELRAY BEACH"/>
    <x v="21"/>
    <n v="33484"/>
    <s v="PALM BEACH"/>
    <n v="12099"/>
    <s v="CHILDREN'S HOSPITALS, GENERAL"/>
    <x v="0"/>
    <n v="2821303.538104"/>
    <n v="586645.38436000014"/>
    <x v="2"/>
    <s v="GENERAL ACUTE CARE"/>
    <x v="950"/>
  </r>
  <r>
    <n v="7233489"/>
    <s v="PALM MEDICAL CENTER"/>
    <s v="5352 LINTON BLVD"/>
    <s v="DELRAY BEACH"/>
    <x v="21"/>
    <n v="33484"/>
    <s v="PALM BEACH"/>
    <n v="12099"/>
    <s v="CHILDREN'S HOSPITALS, GENERAL"/>
    <x v="0"/>
    <n v="821303.53810400027"/>
    <n v="586645.38436000014"/>
    <x v="2"/>
    <s v="GENERAL ACUTE CARE"/>
    <x v="951"/>
  </r>
  <r>
    <n v="31233525"/>
    <s v="ADVENT HEALTH DADE CITY"/>
    <s v="13100 FORT KING RD"/>
    <s v="DADE CITY"/>
    <x v="21"/>
    <n v="33525"/>
    <s v="PASCO"/>
    <n v="12101"/>
    <s v="GENERAL MEDICAL AND SURGICAL HOSPITALS"/>
    <x v="0"/>
    <n v="820067.79428000015"/>
    <n v="585762.71020000009"/>
    <x v="2"/>
    <s v="GENERAL ACUTE CARE"/>
    <x v="952"/>
  </r>
  <r>
    <n v="31233528"/>
    <s v="ADVENT HEALTH PASCO CTY"/>
    <s v="13100 FORT KING RD"/>
    <s v="DADE CITY"/>
    <x v="21"/>
    <n v="33525"/>
    <s v="PASCO"/>
    <n v="12101"/>
    <s v="GENERAL MEDICAL AND SURGICAL HOSPITALS"/>
    <x v="0"/>
    <n v="820067.79428000015"/>
    <n v="585762.71020000009"/>
    <x v="2"/>
    <s v="GENERAL ACUTE CARE"/>
    <x v="952"/>
  </r>
  <r>
    <n v="3333435"/>
    <s v="BETHESDA HOSPITAL EAST"/>
    <s v="2815 S SEACREST BLVD"/>
    <s v="BOYNTON BEACH"/>
    <x v="21"/>
    <n v="33435"/>
    <s v="PALM BEACH"/>
    <n v="12099"/>
    <s v="GENERAL MEDICAL AND SURGICAL HOSPITALS"/>
    <x v="0"/>
    <n v="819230.2012580001"/>
    <n v="585164.42947000009"/>
    <x v="2"/>
    <s v="GENERAL ACUTE CARE"/>
    <x v="953"/>
  </r>
  <r>
    <n v="7039730"/>
    <s v="MONROE REGIONAL HOSPITAL"/>
    <s v="400 SOUTH CHESTNUT STREET"/>
    <s v="ABERDEEN"/>
    <x v="20"/>
    <n v="39730"/>
    <s v="MONROE"/>
    <n v="28095"/>
    <s v="GENERAL MEDICAL AND SURGICAL HOSPITALS"/>
    <x v="0"/>
    <n v="819220.15452199988"/>
    <n v="585157.25322999991"/>
    <x v="2"/>
    <s v="GENERAL ACUTE CARE"/>
    <x v="954"/>
  </r>
  <r>
    <n v="14133401"/>
    <s v="GOOD SAMARITAN MEDICAL CENTER"/>
    <s v="1309 N FLAGLER DR"/>
    <s v="WEST PALM BEACH"/>
    <x v="21"/>
    <n v="33401"/>
    <s v="PALM BEACH"/>
    <n v="12099"/>
    <s v="GENERAL MEDICAL AND SURGICAL HOSPITALS"/>
    <x v="0"/>
    <n v="815096.96346400003"/>
    <n v="582212.11676"/>
    <x v="2"/>
    <s v="GENERAL ACUTE CARE"/>
    <x v="955"/>
  </r>
  <r>
    <n v="6833407"/>
    <s v="JFK MEDICAL CENTER NORTH CAMPUS"/>
    <s v="2201 45TH ST"/>
    <s v="WEST PALM BEACH"/>
    <x v="21"/>
    <n v="33407"/>
    <s v="PALM BEACH"/>
    <n v="12099"/>
    <s v="GENERAL MEDICAL AND SURGICAL HOSPITALS"/>
    <x v="0"/>
    <n v="815032.03681200021"/>
    <n v="582165.7405800001"/>
    <x v="2"/>
    <s v="GENERAL ACUTE CARE"/>
    <x v="956"/>
  </r>
  <r>
    <n v="36034758"/>
    <s v="POINCIANA MEDICAL CENTER"/>
    <s v="325 CYPRESS PKWY"/>
    <s v="KISSIMMEE"/>
    <x v="21"/>
    <n v="34758"/>
    <s v="OSCEOLA"/>
    <n v="12097"/>
    <s v="GENERAL MEDICAL AND SURGICAL HOSPITALS"/>
    <x v="0"/>
    <n v="812378.52907400008"/>
    <n v="580270.37791000004"/>
    <x v="2"/>
    <s v="GENERAL ACUTE CARE"/>
    <x v="957"/>
  </r>
  <r>
    <n v="36034755"/>
    <s v="POINCIANA MEDICAL OSCEOLA CENTER"/>
    <s v="325 CYPRESS PKWY"/>
    <s v="KISSIMMEE"/>
    <x v="21"/>
    <n v="34758"/>
    <s v="OSCEOLA"/>
    <n v="12097"/>
    <s v="GENERAL MEDICAL AND SURGICAL HOSPITALS"/>
    <x v="0"/>
    <n v="812378.52907400008"/>
    <n v="580270.37791000004"/>
    <x v="2"/>
    <s v="GENERAL ACUTE CARE"/>
    <x v="957"/>
  </r>
  <r>
    <n v="36634997"/>
    <s v="COMPASSION HEALTH HOSPITAL"/>
    <s v="5850 SE COMMUNITY DR"/>
    <s v="STUART"/>
    <x v="21"/>
    <n v="34997"/>
    <s v="MARTIN"/>
    <n v="12085"/>
    <s v="GENERAL MEDICAL AND SURGICAL HOSPITALS"/>
    <x v="0"/>
    <n v="810623.80582400016"/>
    <n v="579017.00416000013"/>
    <x v="2"/>
    <s v="REHABILITATION"/>
    <x v="958"/>
  </r>
  <r>
    <n v="36634998"/>
    <s v="ENCOMPASS GERIATRIC CENTER"/>
    <s v="5850 SE COMMUNITY DR"/>
    <s v="STUART"/>
    <x v="21"/>
    <n v="34997"/>
    <s v="MARTIN"/>
    <n v="12085"/>
    <s v="GENERAL MEDICAL AND SURGICAL HOSPITALS"/>
    <x v="0"/>
    <n v="4810623.8058240004"/>
    <n v="579017.00416000013"/>
    <x v="2"/>
    <s v="REHABILITATION"/>
    <x v="959"/>
  </r>
  <r>
    <n v="38334769"/>
    <s v="FLORIDA ELDER CARE MEDICAL CENTER"/>
    <s v="2906 17TH ST"/>
    <s v="SAINT CLOUD"/>
    <x v="21"/>
    <n v="34769"/>
    <s v="OSCEOLA"/>
    <n v="12097"/>
    <s v="GENERAL MEDICAL AND SURGICAL HOSPITALS"/>
    <x v="0"/>
    <n v="4807920.8463059999"/>
    <n v="577086.31879000016"/>
    <x v="2"/>
    <s v="GENERAL ACUTE CARE"/>
    <x v="960"/>
  </r>
  <r>
    <n v="5932821"/>
    <s v="CENTRAL FLORIDA BEHAVIORAL HOSPITAL"/>
    <s v="6601 CENTRAL FLORIDA PKWY"/>
    <s v="ORLANDO"/>
    <x v="21"/>
    <n v="32821"/>
    <s v="ORANGE"/>
    <n v="12095"/>
    <s v="GENERAL MEDICAL AND SURGICAL HOSPITALS"/>
    <x v="0"/>
    <n v="807590.18708199996"/>
    <n v="576850.13362999994"/>
    <x v="2"/>
    <s v="NEAR TERM CARE"/>
    <x v="961"/>
  </r>
  <r>
    <n v="15534761"/>
    <s v="HEALTH CENTRAL"/>
    <s v="10000 W COLONIAL DR"/>
    <s v="OCOEE"/>
    <x v="21"/>
    <n v="34761"/>
    <s v="ORANGE"/>
    <n v="12095"/>
    <s v="GENERAL MEDICAL AND SURGICAL HOSPITALS"/>
    <x v="1"/>
    <n v="806003.17344400007"/>
    <n v="575716.55246000004"/>
    <x v="2"/>
    <s v="GENERAL ACUTE CARE"/>
    <x v="962"/>
  </r>
  <r>
    <n v="36334471"/>
    <s v="ENCOMPASS HEALTH REHABILITATION HOSPITAL OF OCALA"/>
    <s v="2275 SW 22ND LANE"/>
    <s v="OCALA"/>
    <x v="21"/>
    <n v="34471"/>
    <s v="MARION"/>
    <n v="12083"/>
    <s v="REHABILITATION HOSPITALS (EXCEPT ALCOHOLISM, DRUG ADDICTION)"/>
    <x v="2"/>
    <n v="804929.16366800014"/>
    <n v="574949.40262000007"/>
    <x v="2"/>
    <s v="REHABILITATION"/>
    <x v="963"/>
  </r>
  <r>
    <n v="36334472"/>
    <s v="ENCOMPASS HEALTH REHABILITATION HOSPITAL MARION CTY"/>
    <s v="2275 SW 22ND LANE"/>
    <s v="OCALA"/>
    <x v="21"/>
    <n v="34471"/>
    <s v="MARION"/>
    <n v="12083"/>
    <s v="REHABILITATION HOSPITALS (EXCEPT ALCOHOLISM, DRUG ADDICTION)"/>
    <x v="2"/>
    <n v="804929.16366800014"/>
    <n v="574949.40262000007"/>
    <x v="2"/>
    <s v="REHABILITATION"/>
    <x v="963"/>
  </r>
  <r>
    <n v="81632806"/>
    <s v="WINNIE PALMER HOSPITAL FOR WOMEN &amp; BABIES"/>
    <s v="83 W MILLER ST"/>
    <s v="ORLANDO"/>
    <x v="21"/>
    <n v="32806"/>
    <s v="ORANGE"/>
    <n v="12095"/>
    <s v="GENERAL MEDICAL AND SURGICAL HOSPITALS"/>
    <x v="0"/>
    <n v="804137.96422400011"/>
    <n v="574384.26016000006"/>
    <x v="2"/>
    <s v="GENERAL ACUTE CARE"/>
    <x v="964"/>
  </r>
  <r>
    <n v="81632805"/>
    <s v="WINNIE PALMER HOSPITAL ORANGE"/>
    <s v="83 W MILLER ST"/>
    <s v="ORLANDO"/>
    <x v="21"/>
    <n v="32806"/>
    <s v="ORANGE"/>
    <n v="12095"/>
    <s v="GENERAL MEDICAL AND SURGICAL HOSPITALS"/>
    <x v="2"/>
    <n v="804137.96422400011"/>
    <n v="574384.26016000006"/>
    <x v="2"/>
    <s v="GENERAL ACUTE CARE"/>
    <x v="964"/>
  </r>
  <r>
    <n v="34232803"/>
    <s v="SELECT SPECIALTY HOSPITAL - ORLANDO NORTH"/>
    <s v="2250 BEDFORD RD"/>
    <s v="ORLANDO"/>
    <x v="21"/>
    <n v="32803"/>
    <s v="ORANGE"/>
    <n v="12095"/>
    <s v="GENERAL MEDICAL AND SURGICAL HOSPITALS"/>
    <x v="2"/>
    <n v="803151.34788000013"/>
    <n v="573679.53420000011"/>
    <x v="2"/>
    <s v="LONG TERM CARE"/>
    <x v="965"/>
  </r>
  <r>
    <n v="10232803"/>
    <s v="ADVENTHEALTH ORLANDO"/>
    <s v="601 E ROLLINS ST"/>
    <s v="ORLANDO"/>
    <x v="21"/>
    <n v="32803"/>
    <s v="ORANGE"/>
    <n v="12095"/>
    <s v="GENERAL MEDICAL AND SURGICAL HOSPITALS"/>
    <x v="0"/>
    <n v="803106.82729200006"/>
    <n v="573647.73378000001"/>
    <x v="2"/>
    <s v="GENERAL ACUTE CARE"/>
    <x v="966"/>
  </r>
  <r>
    <n v="11832822"/>
    <s v="ADVENTHEALTH EAST ORLANDO"/>
    <s v="7727 LAKE UNDERHILL RD"/>
    <s v="ORLANDO"/>
    <x v="21"/>
    <n v="32822"/>
    <s v="ORANGE"/>
    <n v="12095"/>
    <s v="GENERAL MEDICAL AND SURGICAL HOSPITALS"/>
    <x v="2"/>
    <n v="802339.23705600004"/>
    <n v="573099.45504000003"/>
    <x v="2"/>
    <s v="GENERAL ACUTE CARE"/>
    <x v="967"/>
  </r>
  <r>
    <n v="23831825"/>
    <s v="STEWART WEBSTER HOSPITAL"/>
    <s v="580 ALSTON STREET"/>
    <s v="RICHLAND"/>
    <x v="22"/>
    <n v="31825"/>
    <s v="STEWART"/>
    <n v="13259"/>
    <s v="HOSPITALS, SPECIALTY (EXCEPT PSYCHIATRIC, SUBSTANCE ABUSE)"/>
    <x v="1"/>
    <n v="790966.27611400001"/>
    <n v="564975.91151000001"/>
    <x v="2"/>
    <s v="CRITICAL ACCESS"/>
    <x v="968"/>
  </r>
  <r>
    <n v="185631620"/>
    <s v="SOUTHWELL MEDICAL, A CAMPUS OF TRMC"/>
    <s v="260 MJ TAYLOR ROAD"/>
    <s v="ADEL"/>
    <x v="22"/>
    <n v="31620"/>
    <s v="COOK"/>
    <n v="13075"/>
    <s v="GENERAL MEDICAL AND SURGICAL HOSPITALS"/>
    <x v="0"/>
    <n v="789639.73802000005"/>
    <n v="564028.38430000003"/>
    <x v="2"/>
    <s v="GENERAL ACUTE CARE"/>
    <x v="969"/>
  </r>
  <r>
    <n v="81532026"/>
    <s v="UNION CORRECTIONAL INSTITUTE HOSPITAL"/>
    <s v="7819 NW 228TH ST"/>
    <s v="RAIFORD"/>
    <x v="21"/>
    <n v="32026"/>
    <s v="UNION"/>
    <n v="12125"/>
    <s v="GENERAL MEDICAL AND SURGICAL HOSPITALS"/>
    <x v="2"/>
    <n v="789264.82793199981"/>
    <n v="563760.59137999988"/>
    <x v="2"/>
    <s v="SPECIAL"/>
    <x v="970"/>
  </r>
  <r>
    <n v="81532029"/>
    <s v="UNION CORRECTIONAL RAIFORD HOSPITAL"/>
    <s v="7819 NW 228TH ST"/>
    <s v="RAIFORD"/>
    <x v="21"/>
    <n v="32026"/>
    <s v="UNION"/>
    <n v="12125"/>
    <s v="GENERAL MEDICAL AND SURGICAL HOSPITALS"/>
    <x v="0"/>
    <n v="789264.82793199981"/>
    <n v="563760.59137999988"/>
    <x v="2"/>
    <s v="SPECIAL"/>
    <x v="970"/>
  </r>
  <r>
    <n v="87531719"/>
    <s v="PHOEBE SUMTER MEDICAL CENTER"/>
    <s v="126 HIGHWAY 280 W"/>
    <s v="AMERICUS"/>
    <x v="22"/>
    <n v="31719"/>
    <s v="SUMTER"/>
    <n v="13261"/>
    <s v="GENERAL MEDICAL AND SURGICAL HOSPITALS"/>
    <x v="0"/>
    <n v="785013.16835199995"/>
    <n v="560723.69167999993"/>
    <x v="2"/>
    <s v="GENERAL ACUTE CARE"/>
    <x v="971"/>
  </r>
  <r>
    <n v="36232068"/>
    <s v="ASSENCION ST. VINCENT'S MEDICAL CENTER CLAY COUNTY"/>
    <s v="1670 ST. VINCENT'S WAY"/>
    <s v="MIDDLEBURG"/>
    <x v="21"/>
    <n v="32068"/>
    <s v="CLAY"/>
    <n v="12019"/>
    <s v="GENERAL MEDICAL AND SURGICAL HOSPITALS"/>
    <x v="2"/>
    <n v="982884.94492599997"/>
    <n v="559203.53209000011"/>
    <x v="2"/>
    <s v="GENERAL ACUTE CARE"/>
    <x v="972"/>
  </r>
  <r>
    <n v="36232069"/>
    <s v="ASSENCION ST. VINCENT'S MEDICAL CENTER MID CITY"/>
    <s v="1670 ST. VINCENT'S WAY"/>
    <s v="MIDDLEBURG"/>
    <x v="21"/>
    <n v="32068"/>
    <s v="CLAY"/>
    <n v="12019"/>
    <s v="GENERAL MEDICAL AND SURGICAL HOSPITALS"/>
    <x v="0"/>
    <n v="982884.94492599997"/>
    <n v="559203.53209000011"/>
    <x v="2"/>
    <s v="GENERAL ACUTE CARE"/>
    <x v="972"/>
  </r>
  <r>
    <n v="87931830"/>
    <s v="ROOSEVELT WARM SPRINGS LTAC HOSPITAL"/>
    <s v="6135 ROOSEVELT HIGHWAY"/>
    <s v="WARM SPRINGS"/>
    <x v="22"/>
    <n v="31830"/>
    <s v="MERIWETHER"/>
    <n v="13199"/>
    <s v="SPECIALTY (EXCEPT PSYCHIATRIC AND SUBSTANCE ABUSE) HOSPITALS"/>
    <x v="0"/>
    <n v="996644.96089600003"/>
    <n v="554746.40064000001"/>
    <x v="2"/>
    <s v="LONG TERM CARE"/>
    <x v="973"/>
  </r>
  <r>
    <n v="1931537"/>
    <s v="CHARLTON MEMORIAL HOSPITAL"/>
    <s v="2449 THIRD STREET"/>
    <s v="FOLKSTON"/>
    <x v="22"/>
    <n v="31537"/>
    <s v="CHARLTON"/>
    <n v="13049"/>
    <s v="GENERAL MEDICAL AND SURGICAL HOSPITALS"/>
    <x v="1"/>
    <n v="992252.56968800002"/>
    <n v="551608.97692000004"/>
    <x v="2"/>
    <s v="GENERAL ACUTE CARE"/>
    <x v="974"/>
  </r>
  <r>
    <n v="87130286"/>
    <s v="UPSON REGIONAL MEDICAL CENTER"/>
    <s v="801 W GORDON STREET"/>
    <s v="THOMASTON"/>
    <x v="22"/>
    <n v="30286"/>
    <s v="UPSON"/>
    <n v="13293"/>
    <s v="GENERAL MEDICAL AND SURGICAL HOSPITALS"/>
    <x v="0"/>
    <n v="991130.55903799995"/>
    <n v="550807.54217000003"/>
    <x v="2"/>
    <s v="GENERAL ACUTE CARE"/>
    <x v="975"/>
  </r>
  <r>
    <n v="90030265"/>
    <s v="SOUTHEASTERN REGIONAL MEDICAL CENTER"/>
    <s v="600 CELEBRATE LIFE PKWY"/>
    <s v="NEWNAN"/>
    <x v="22"/>
    <n v="30265"/>
    <s v="COWETA"/>
    <n v="13077"/>
    <s v="GENERAL MEDICAL AND SURGICAL HOSPITALS"/>
    <x v="0"/>
    <n v="968416.98684799997"/>
    <n v="548869.27631999995"/>
    <x v="2"/>
    <s v="GENERAL ACUTE CARE"/>
    <x v="976"/>
  </r>
  <r>
    <n v="86630165"/>
    <s v="KINDRED HOSPITAL ROME"/>
    <s v="320 TURNER MCCALL BOULEVARD"/>
    <s v="ROME"/>
    <x v="22"/>
    <n v="30165"/>
    <s v="FLOYD"/>
    <n v="13115"/>
    <s v="SPECIALTY (EXCEPT PSYCHIATRIC AND SUBSTANCE ABUSE) HOSPITALS"/>
    <x v="0"/>
    <n v="958588.90309200005"/>
    <n v="541849.21647999994"/>
    <x v="2"/>
    <s v="LONG TERM CARE"/>
    <x v="977"/>
  </r>
  <r>
    <n v="14130080"/>
    <s v="RIDGEVIEW INSTITUTE"/>
    <s v="3995 SOUTH COBB DRIVE SE"/>
    <s v="SMYRNA"/>
    <x v="22"/>
    <n v="30080"/>
    <s v="COBB"/>
    <n v="13067"/>
    <s v="PSYCHIATRIC AND SUBSTANCE ABUSE HOSPITALS"/>
    <x v="2"/>
    <n v="955945.96616399998"/>
    <n v="539818.54726000002"/>
    <x v="2"/>
    <s v="NEAR TERM CARE"/>
    <x v="978"/>
  </r>
  <r>
    <n v="180830033"/>
    <s v="ATLANTA VA HEALTH MEDICAL CENTER"/>
    <s v="1670 CLAIRMONT ROAD"/>
    <s v="DECATUR"/>
    <x v="22"/>
    <n v="30033"/>
    <s v="DEKALB"/>
    <n v="13089"/>
    <s v="GENERAL MEDICAL AND SURGICAL HOSPITALS"/>
    <x v="1"/>
    <n v="953658.80400999996"/>
    <n v="538327.71715000004"/>
    <x v="2"/>
    <s v="MILITARY"/>
    <x v="979"/>
  </r>
  <r>
    <n v="189830346"/>
    <s v="VERITAS COLLABORATIVE GEORGIA"/>
    <s v="41 PERIMETER CENTER EAST"/>
    <s v="ATLANTA"/>
    <x v="22"/>
    <n v="30346"/>
    <s v="DEKALB"/>
    <n v="13089"/>
    <s v="PSYCHIATRIC AND SUBSTANCE ABUSE HOSPITALS"/>
    <x v="0"/>
    <n v="951669.89629399998"/>
    <n v="536905.64020999998"/>
    <x v="2"/>
    <s v="NEAR TERM CARE"/>
    <x v="980"/>
  </r>
  <r>
    <n v="182330115"/>
    <s v="NORTHSIDE HOSPITAL - CHEROKEE"/>
    <s v="450 NORTHSIDE CHEROKEE BOULEVARD"/>
    <s v="CANTON"/>
    <x v="22"/>
    <n v="30115"/>
    <s v="CHEROKEE"/>
    <n v="13057"/>
    <s v="GENERAL MEDICAL AND SURGICAL HOSPITALS"/>
    <x v="0"/>
    <n v="948036.26254000003"/>
    <n v="534311.61609999998"/>
    <x v="2"/>
    <s v="GENERAL ACUTE CARE"/>
    <x v="981"/>
  </r>
  <r>
    <n v="10230143"/>
    <s v="PIEDMONT MOUNTAINSIDE HOSPITAL"/>
    <s v="1266 EAST CHURCH STREET"/>
    <s v="JASPER"/>
    <x v="22"/>
    <n v="30143"/>
    <s v="PICKENS"/>
    <n v="13227"/>
    <s v="GENERAL MEDICAL AND SURGICAL HOSPITALS"/>
    <x v="2"/>
    <n v="942882.22679999995"/>
    <n v="530630.16199999989"/>
    <x v="2"/>
    <s v="GENERAL ACUTE CARE"/>
    <x v="982"/>
  </r>
  <r>
    <n v="85531419"/>
    <s v="ST JOSEPH'S HOSPITAL - SAVANNAH"/>
    <s v="11705 MERCY BOULEVARD"/>
    <s v="SAVANNAH"/>
    <x v="22"/>
    <n v="31419"/>
    <s v="CHATHAM"/>
    <n v="13051"/>
    <s v="GENERAL MEDICAL AND SURGICAL HOSPITALS"/>
    <x v="0"/>
    <n v="938195.98516200006"/>
    <n v="527268.56082999997"/>
    <x v="2"/>
    <s v="GENERAL ACUTE CARE"/>
    <x v="983"/>
  </r>
  <r>
    <n v="15530606"/>
    <s v="ST MARYS HEALTH CARE SYSTEM"/>
    <s v="1230 BAXTER STREET"/>
    <s v="ATHENS"/>
    <x v="22"/>
    <n v="30606"/>
    <s v="CLARKE"/>
    <n v="13059"/>
    <s v="GENERAL MEDICAL AND SURGICAL HOSPITALS"/>
    <x v="0"/>
    <n v="936809.80530000001"/>
    <n v="526291.28950000007"/>
    <x v="2"/>
    <s v="GENERAL ACUTE CARE"/>
    <x v="984"/>
  </r>
  <r>
    <n v="14030606"/>
    <s v="PIEDMONT ATHENS REGIONAL MED CENTER"/>
    <s v="1199 PRINCE AVENUE"/>
    <s v="ATHENS"/>
    <x v="22"/>
    <n v="30606"/>
    <s v="CLARKE"/>
    <n v="13059"/>
    <s v="GENERAL MEDICAL AND SURGICAL HOSPITALS"/>
    <x v="2"/>
    <n v="936429.54631400004"/>
    <n v="526021.10450999998"/>
    <x v="2"/>
    <s v="GENERAL ACUTE CARE"/>
    <x v="985"/>
  </r>
  <r>
    <n v="331404"/>
    <s v="MEMORIAL HEALTH UNIV MED CEN, INC"/>
    <s v="4700 WATERS AVENUE"/>
    <s v="SAVANNAH"/>
    <x v="22"/>
    <n v="31404"/>
    <s v="CHATHAM"/>
    <n v="13051"/>
    <s v="GENERAL MEDICAL AND SURGICAL HOSPITALS"/>
    <x v="0"/>
    <n v="936323.26980799995"/>
    <n v="525945.19271999993"/>
    <x v="2"/>
    <s v="GENERAL ACUTE CARE"/>
    <x v="986"/>
  </r>
  <r>
    <n v="22830662"/>
    <s v="BROWN MEMORIAL CONVALESCENT CENTER"/>
    <s v="545 COOK STREET"/>
    <s v="ROYSTON"/>
    <x v="22"/>
    <n v="30662"/>
    <s v="FRANKLIN"/>
    <n v="13119"/>
    <s v="EXTENDED CARE HOSPITALS (EXCEPT MENTAL, SUBSTANCE ABUSE)"/>
    <x v="0"/>
    <n v="926020.92961400002"/>
    <n v="518586.23400999996"/>
    <x v="2"/>
    <s v="LONG TERM CARE"/>
    <x v="987"/>
  </r>
  <r>
    <n v="6929425"/>
    <s v="MUSC MEDICAL CENTER"/>
    <s v="169 ASHLEY AVE"/>
    <s v="CHARLESTON"/>
    <x v="23"/>
    <n v="29425"/>
    <s v="CHARLESTON"/>
    <n v="45019"/>
    <s v="GENERAL MEDICAL AND SURGICAL HOSPITALS"/>
    <x v="1"/>
    <n v="904598.180314"/>
    <n v="503284.41451000003"/>
    <x v="2"/>
    <s v="GENERAL ACUTE CARE"/>
    <x v="988"/>
  </r>
  <r>
    <n v="6929422"/>
    <s v="CHARLES MEDICAL CENTER"/>
    <s v="169 ASHLEY AVE"/>
    <s v="CHARLESTON"/>
    <x v="23"/>
    <n v="29425"/>
    <s v="CHARLESTON"/>
    <n v="45019"/>
    <s v="GENERAL MEDICAL AND SURGICAL HOSPITALS"/>
    <x v="1"/>
    <n v="704598.180314"/>
    <n v="503284.41451000003"/>
    <x v="2"/>
    <s v="GENERAL ACUTE CARE"/>
    <x v="989"/>
  </r>
  <r>
    <n v="148224211"/>
    <s v="JOHNSTON MEMORIAL HOSPITAL"/>
    <s v="16000 JOHNSTON MEMORIAL DRIVE"/>
    <s v="ABINGDON"/>
    <x v="24"/>
    <n v="24211"/>
    <s v="WASHINGTON"/>
    <n v="51191"/>
    <s v="GENERAL MEDICAL AND SURGICAL HOSPITALS"/>
    <x v="2"/>
    <n v="660500.55524600018"/>
    <n v="471786.11089000013"/>
    <x v="2"/>
    <s v="GENERAL ACUTE CARE"/>
    <x v="990"/>
  </r>
  <r>
    <n v="122939"/>
    <s v="AUGUSTA MEDICAL CENTER"/>
    <s v="78 MEDICAL CENTER DRIVE"/>
    <s v="FISHERSVILLE"/>
    <x v="24"/>
    <n v="22939"/>
    <s v="AUGUSTA"/>
    <n v="51015"/>
    <s v="GENERAL MEDICAL AND SURGICAL HOSPITALS"/>
    <x v="2"/>
    <n v="587998.17305600003"/>
    <n v="419998.69504000002"/>
    <x v="2"/>
    <s v="GENERAL ACUTE CARE"/>
    <x v="991"/>
  </r>
  <r>
    <n v="16"/>
    <s v="NAVAL MEDICAL CENTER PORTSMOUTH"/>
    <s v="620 JOHN PAUL JONES CIRCLE"/>
    <s v="PORTSMOUTH"/>
    <x v="24"/>
    <n v="23708"/>
    <s v="PORTSMOUTH"/>
    <n v="51740"/>
    <s v="GENERAL MEDICAL AND SURGICAL HOSPITALS"/>
    <x v="1"/>
    <n v="570743.30569199985"/>
    <n v="407673.78977999993"/>
    <x v="2"/>
    <s v="MILITARY"/>
    <x v="992"/>
  </r>
  <r>
    <n v="522835"/>
    <s v="PAGE MEMORIAL HOSPITAL"/>
    <s v="200 MEMORIAL DRIVE"/>
    <s v="LURAY"/>
    <x v="24"/>
    <n v="22835"/>
    <s v="PAGE"/>
    <n v="51139"/>
    <s v="GENERAL MEDICAL AND SURGICAL HOSPITALS"/>
    <x v="2"/>
    <n v="568613.68095000007"/>
    <n v="406152.62925000006"/>
    <x v="2"/>
    <s v="CRITICAL ACCESS"/>
    <x v="99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793230"/>
    <x v="0"/>
    <s v="1025 NORTH DOUTY STREET"/>
    <s v="HANFORD"/>
    <x v="0"/>
    <n v="93230"/>
    <s v="KINGS"/>
    <n v="6031"/>
    <s v="GENERAL MEDICAL AND SURGICAL HOSPITALS"/>
    <s v="Partnerships"/>
    <n v="717753.54519199999"/>
    <n v="897191.93148999999"/>
    <s v="West"/>
    <s v="GENERAL ACUTE CARE"/>
    <x v="0"/>
    <x v="0"/>
  </r>
  <r>
    <n v="53391362"/>
    <x v="1"/>
    <s v="150 VIA MERIDA"/>
    <s v="WESTLAKE VILAGE"/>
    <x v="0"/>
    <n v="91362"/>
    <s v="VENTURA"/>
    <n v="6111"/>
    <s v="GENERAL MEDICAL AND SURGICAL HOSPITALS"/>
    <s v="Partnerships"/>
    <n v="734150.53759199998"/>
    <n v="917688.17198999994"/>
    <s v="West"/>
    <s v="GENERAL ACUTE CARE"/>
    <x v="1"/>
    <x v="0"/>
  </r>
  <r>
    <n v="11190023"/>
    <x v="2"/>
    <s v="4060 WHITTIER BOULEVARD"/>
    <s v="LOS ANGELES"/>
    <x v="0"/>
    <n v="90023"/>
    <s v="LOS ANGELES"/>
    <n v="6037"/>
    <s v="GENERAL MEDICAL AND SURGICAL HOSPITALS"/>
    <s v="Partnerships"/>
    <n v="729937.86581600015"/>
    <n v="912422.33227000013"/>
    <s v="West"/>
    <s v="GENERAL ACUTE CARE"/>
    <x v="2"/>
    <x v="0"/>
  </r>
  <r>
    <n v="17090028"/>
    <x v="3"/>
    <s v="6245 DE LONGPRE AVENUE"/>
    <s v="HOLLYWOOD"/>
    <x v="0"/>
    <n v="90028"/>
    <s v="LOS ANGELES"/>
    <n v="6037"/>
    <s v="GENERAL MEDICAL AND SURGICAL HOSPITALS"/>
    <s v="Partnerships"/>
    <n v="730412.20065599994"/>
    <n v="913015.25081999996"/>
    <s v="West"/>
    <s v="GENERAL ACUTE CARE"/>
    <x v="3"/>
    <x v="0"/>
  </r>
  <r>
    <n v="23691706"/>
    <x v="4"/>
    <s v="14148 FRANCISQUITO AVENUE"/>
    <s v="BALDWIN PARK"/>
    <x v="0"/>
    <n v="91706"/>
    <s v="LOS ANGELES"/>
    <n v="6037"/>
    <s v="GENERAL MEDICAL AND SURGICAL HOSPITALS"/>
    <s v="Partnerships"/>
    <n v="727584.42767999996"/>
    <n v="909480.5345999999"/>
    <s v="West"/>
    <s v="GENERAL ACUTE CARE"/>
    <x v="4"/>
    <x v="0"/>
  </r>
  <r>
    <n v="25190712"/>
    <x v="5"/>
    <s v="3700 EAST SOUTH STREET"/>
    <s v="LAKEWOOD"/>
    <x v="0"/>
    <n v="90712"/>
    <s v="LOS ANGELES"/>
    <n v="6037"/>
    <s v="GENERAL MEDICAL AND SURGICAL HOSPITALS"/>
    <s v="Partnerships"/>
    <n v="731379.23862399999"/>
    <n v="914224.04827999999"/>
    <s v="West"/>
    <s v="GENERAL ACUTE CARE"/>
    <x v="5"/>
    <x v="0"/>
  </r>
  <r>
    <n v="30791016"/>
    <x v="6"/>
    <s v="323 SOUTH HELIOTROPE AVENUE"/>
    <s v="MONROVIA"/>
    <x v="0"/>
    <n v="91016"/>
    <s v="LOS ANGELES"/>
    <n v="6037"/>
    <s v="GENERAL MEDICAL AND SURGICAL HOSPITALS"/>
    <s v="Partnerships"/>
    <n v="726887.15745599999"/>
    <n v="908608.94681999995"/>
    <s v="West"/>
    <s v="GENERAL ACUTE CARE"/>
    <x v="6"/>
    <x v="0"/>
  </r>
  <r>
    <n v="30891754"/>
    <x v="7"/>
    <s v="900 SOUTH ATLANTIC BOULEVARD"/>
    <s v="MONTEREY PARK"/>
    <x v="0"/>
    <n v="91754"/>
    <s v="LOS ANGELES"/>
    <n v="6037"/>
    <s v="GENERAL MEDICAL AND SURGICAL HOSPITALS"/>
    <s v="Partnerships"/>
    <n v="729251.61199999996"/>
    <n v="911564.51500000001"/>
    <s v="West"/>
    <s v="GENERAL ACUTE CARE"/>
    <x v="7"/>
    <x v="0"/>
  </r>
  <r>
    <n v="47090505"/>
    <x v="8"/>
    <s v="4025 WEST 226 STREET"/>
    <s v="TORRANCE"/>
    <x v="0"/>
    <n v="90505"/>
    <s v="LOS ANGELES"/>
    <n v="6037"/>
    <s v="PSYCHIATRIC AND SUBSTANCE ABUSE HOSPITALS"/>
    <s v="Partnerships"/>
    <n v="733612.63745600008"/>
    <n v="917015.79682000005"/>
    <s v="West"/>
    <s v="NEAR TERM CARE"/>
    <x v="8"/>
    <x v="0"/>
  </r>
  <r>
    <n v="9092879"/>
    <x v="9"/>
    <s v="730 MAGNOLIA AVENUE"/>
    <s v="CORONA"/>
    <x v="0"/>
    <n v="92879"/>
    <s v="RIVERSIDE"/>
    <n v="6065"/>
    <s v="GENERAL MEDICAL AND SURGICAL HOSPITALS"/>
    <s v="Partnerships"/>
    <n v="726101.89235200011"/>
    <n v="907627.36544000008"/>
    <s v="West"/>
    <s v="GENERAL ACUTE CARE"/>
    <x v="9"/>
    <x v="0"/>
  </r>
  <r>
    <n v="30696101"/>
    <x v="10"/>
    <s v="228 MC DOWELL STREET"/>
    <s v="ALTURAS"/>
    <x v="0"/>
    <n v="96101"/>
    <s v="MODOC"/>
    <n v="6049"/>
    <s v="GENERAL MEDICAL AND SURGICAL HOSPITALS"/>
    <s v="Government"/>
    <n v="666854.48238399997"/>
    <n v="833568.10297999997"/>
    <s v="West"/>
    <s v="GENERAL ACUTE CARE"/>
    <x v="10"/>
    <x v="0"/>
  </r>
  <r>
    <n v="38593901"/>
    <x v="11"/>
    <s v="450 EAST ROMIE LANE"/>
    <s v="SALINAS"/>
    <x v="0"/>
    <n v="93901"/>
    <s v="MONTEREY"/>
    <n v="6053"/>
    <s v="GENERAL MEDICAL AND SURGICAL HOSPITALS"/>
    <s v="Government"/>
    <n v="731990.63802399987"/>
    <n v="914988.29752999987"/>
    <s v="West"/>
    <s v="GENERAL ACUTE CARE"/>
    <x v="11"/>
    <x v="0"/>
  </r>
  <r>
    <n v="19079938"/>
    <x v="12"/>
    <s v="3280 JOE BATTLE BOULEVARD"/>
    <s v="EL PASO"/>
    <x v="1"/>
    <n v="79938"/>
    <s v="EL PASO"/>
    <n v="48141"/>
    <s v="GENERAL MEDICAL AND SURGICAL HOSPITALS"/>
    <s v="Private"/>
    <n v="1052153.1519979998"/>
    <n v="231019.23123"/>
    <s v="Central"/>
    <s v="GENERAL ACUTE CARE"/>
    <x v="12"/>
    <x v="0"/>
  </r>
  <r>
    <n v="15992866"/>
    <x v="13"/>
    <s v="393 S. TUSTIN STREET"/>
    <s v="ORANGE"/>
    <x v="0"/>
    <n v="92866"/>
    <s v="ORANGE"/>
    <n v="6059"/>
    <s v="CHILDREN'S HOSPITALS, GENERAL"/>
    <s v="Partnerships"/>
    <n v="729403.52547200001"/>
    <n v="911754.40684000007"/>
    <s v="West"/>
    <s v="CHILDREN"/>
    <x v="13"/>
    <x v="0"/>
  </r>
  <r>
    <n v="16192680"/>
    <x v="14"/>
    <s v="14851 YORBA STREET"/>
    <s v="TUSTIN"/>
    <x v="0"/>
    <n v="92680"/>
    <s v="ORANGE"/>
    <n v="6059"/>
    <s v="GENERAL MEDICAL AND SURGICAL HOSPITALS"/>
    <s v="Partnerships"/>
    <n v="729756.05928799999"/>
    <n v="912195.07411000005"/>
    <s v="West"/>
    <s v="GENERAL ACUTE CARE"/>
    <x v="14"/>
    <x v="0"/>
  </r>
  <r>
    <n v="23792621"/>
    <x v="15"/>
    <s v="875 NORTH BREA BOULEVARD"/>
    <s v="BREA"/>
    <x v="0"/>
    <n v="92621"/>
    <s v="ORANGE"/>
    <n v="6059"/>
    <s v="GENERAL MEDICAL AND SURGICAL HOSPITALS"/>
    <s v="Partnerships"/>
    <n v="728310.76283200015"/>
    <n v="910388.45354000013"/>
    <s v="West"/>
    <s v="GENERAL ACUTE CARE"/>
    <x v="15"/>
    <x v="0"/>
  </r>
  <r>
    <n v="24392683"/>
    <x v="16"/>
    <s v="200 HOSPITAL CIRCLE"/>
    <s v="WESTMINSTER"/>
    <x v="0"/>
    <n v="92683"/>
    <s v="ORANGE"/>
    <n v="6059"/>
    <s v="GENERAL MEDICAL AND SURGICAL HOSPITALS"/>
    <s v="Partnerships"/>
    <n v="731046.1978480001"/>
    <n v="913807.74731000012"/>
    <s v="West"/>
    <s v="GENERAL ACUTE CARE"/>
    <x v="16"/>
    <x v="0"/>
  </r>
  <r>
    <n v="22093277"/>
    <x v="17"/>
    <s v="1100 SO. AKERS STREET"/>
    <s v="VISALIA"/>
    <x v="0"/>
    <n v="93277"/>
    <s v="TULARE"/>
    <n v="6107"/>
    <s v="GENERAL MEDICAL AND SURGICAL HOSPITALS"/>
    <s v="Government"/>
    <n v="715274.03258400015"/>
    <n v="894092.54073000012"/>
    <s v="West"/>
    <s v="GENERAL ACUTE CARE"/>
    <x v="17"/>
    <x v="0"/>
  </r>
  <r>
    <n v="184270605"/>
    <x v="18"/>
    <s v="3730 NELSON ROAD"/>
    <s v="LAKE CHARLES"/>
    <x v="2"/>
    <n v="70605"/>
    <s v="CALCASIEU"/>
    <n v="22019"/>
    <s v="GENERAL MEDICAL AND SURGICAL HOSPITALS"/>
    <s v="Partnerships"/>
    <n v="1959355.455296"/>
    <n v="685253.89664000005"/>
    <s v="Southeast"/>
    <s v="GENERAL ACUTE CARE"/>
    <x v="18"/>
    <x v="1"/>
  </r>
  <r>
    <n v="12678414"/>
    <x v="19"/>
    <s v="1310 THIRD STREET"/>
    <s v="CORPUS CHRISTI"/>
    <x v="1"/>
    <n v="78414"/>
    <s v="NUECES"/>
    <n v="48355"/>
    <s v="GENERAL MEDICAL AND SURGICAL HOSPITALS"/>
    <s v="Private"/>
    <n v="990732.43556300004"/>
    <n v="212101.82311"/>
    <s v="Central"/>
    <s v="GENERAL ACUTE CARE"/>
    <x v="19"/>
    <x v="0"/>
  </r>
  <r>
    <n v="1470548"/>
    <x v="20"/>
    <s v="1310 W 7TH ST"/>
    <s v="KAPLAN"/>
    <x v="2"/>
    <n v="70548"/>
    <s v="VERMILION"/>
    <n v="22113"/>
    <s v="GENERAL MEDICAL AND SURGICAL HOSPITALS"/>
    <s v="Government"/>
    <n v="947782.24248400016"/>
    <n v="676987.3160600001"/>
    <s v="Southeast"/>
    <s v="GENERAL ACUTE CARE"/>
    <x v="20"/>
    <x v="0"/>
  </r>
  <r>
    <n v="70990806"/>
    <x v="21"/>
    <s v="2776 PACIFIC AVENUE"/>
    <s v="LONG BEACH"/>
    <x v="0"/>
    <n v="90806"/>
    <s v="LOS ANGELES"/>
    <n v="6037"/>
    <s v="GENERAL MEDICAL AND SURGICAL HOSPITALS"/>
    <s v="Partnerships"/>
    <n v="732343.94810400007"/>
    <n v="915429.93513000011"/>
    <s v="West"/>
    <s v="GENERAL ACUTE CARE"/>
    <x v="21"/>
    <x v="0"/>
  </r>
  <r>
    <n v="71794577"/>
    <x v="22"/>
    <s v="2500 MERCED STREET"/>
    <s v="SAN LEANDRO"/>
    <x v="0"/>
    <n v="94577"/>
    <s v="ALAMEDA"/>
    <n v="6001"/>
    <s v="GENERAL MEDICAL AND SURGICAL HOSPITALS"/>
    <s v="Partnerships"/>
    <n v="724901.89269600005"/>
    <n v="906127.3658700001"/>
    <s v="West"/>
    <s v="GENERAL ACUTE CARE"/>
    <x v="22"/>
    <x v="0"/>
  </r>
  <r>
    <n v="72590723"/>
    <x v="23"/>
    <s v="16453 SOUTH COLORADO AVENUE"/>
    <s v="PARAMOUNT"/>
    <x v="0"/>
    <n v="90723"/>
    <s v="LOS ANGELES"/>
    <n v="6037"/>
    <s v="SPECIALTY (EXCEPT PSYCHIATRIC AND SUBSTANCE ABUSE) HOSPITALS"/>
    <s v="Partnerships"/>
    <n v="731235.35978400009"/>
    <n v="914044.19973000011"/>
    <s v="West"/>
    <s v="LONG TERM CARE"/>
    <x v="23"/>
    <x v="0"/>
  </r>
  <r>
    <n v="73790650"/>
    <x v="24"/>
    <s v="11401 BLOOMFIELD AVENUE"/>
    <s v="NORWALK"/>
    <x v="0"/>
    <n v="90650"/>
    <s v="LOS ANGELES"/>
    <n v="6037"/>
    <s v="PSYCHIATRIC AND SUBSTANCE ABUSE HOSPITALS"/>
    <s v="Government"/>
    <n v="729930.080464"/>
    <n v="912412.60057999997"/>
    <s v="West"/>
    <s v="NEAR TERM CARE"/>
    <x v="24"/>
    <x v="0"/>
  </r>
  <r>
    <n v="5870563"/>
    <x v="25"/>
    <s v="600 N LEWIS AVE."/>
    <s v="NEW IBERIA"/>
    <x v="2"/>
    <n v="70563"/>
    <s v="IBERIA"/>
    <n v="22045"/>
    <s v="GENERAL MEDICAL AND SURGICAL HOSPITALS"/>
    <s v="Partnerships"/>
    <n v="1939971.4731399999"/>
    <n v="671408.1950999999"/>
    <s v="Southeast"/>
    <s v="GENERAL ACUTE CARE"/>
    <x v="25"/>
    <x v="1"/>
  </r>
  <r>
    <n v="6970538"/>
    <x v="26"/>
    <s v="1097 NORTHWEST BLVD"/>
    <s v="FRANKLIN"/>
    <x v="2"/>
    <n v="70538"/>
    <s v="ST. MARY"/>
    <n v="22101"/>
    <s v="GENERAL MEDICAL AND SURGICAL HOSPITALS"/>
    <s v="Government"/>
    <n v="939459.14299999992"/>
    <n v="671042.24499999988"/>
    <s v="Southeast"/>
    <s v="GENERAL ACUTE CARE"/>
    <x v="26"/>
    <x v="0"/>
  </r>
  <r>
    <n v="14770360"/>
    <x v="27"/>
    <s v="218 CORPORATE DR"/>
    <s v="HOUMA"/>
    <x v="2"/>
    <n v="70360"/>
    <s v="TERREBONNE"/>
    <n v="22109"/>
    <s v="GENERAL MEDICAL AND SURGICAL HOSPITALS"/>
    <s v="Partnerships"/>
    <n v="1930983.4747220001"/>
    <n v="664988.19623000012"/>
    <s v="Southeast"/>
    <s v="GENERAL ACUTE CARE"/>
    <x v="27"/>
    <x v="1"/>
  </r>
  <r>
    <n v="159470360"/>
    <x v="28"/>
    <s v="629 DUNN STREET"/>
    <s v="HOUMA"/>
    <x v="2"/>
    <n v="70360"/>
    <s v="TERREBONNE"/>
    <n v="22109"/>
    <s v="SPECIALTY (EXCEPT PSYCHIATRIC AND SUBSTANCE ABUSE) HOSPITALS"/>
    <s v="Partnerships"/>
    <n v="2930535.1525400002"/>
    <n v="664667.96609999996"/>
    <s v="Southeast"/>
    <s v="LONG TERM CARE"/>
    <x v="28"/>
    <x v="1"/>
  </r>
  <r>
    <n v="159171301"/>
    <x v="29"/>
    <s v="6410 MASONIC DRIVE"/>
    <s v="ALEXANDRIA"/>
    <x v="2"/>
    <n v="71301"/>
    <s v="RAPIDES"/>
    <n v="22079"/>
    <s v="GENERAL MEDICAL AND SURGICAL HOSPITALS"/>
    <s v="Partnerships"/>
    <n v="1928130.4592840001"/>
    <n v="662950.32805999997"/>
    <s v="Southeast"/>
    <s v="GENERAL ACUTE CARE"/>
    <x v="29"/>
    <x v="1"/>
  </r>
  <r>
    <n v="182271306"/>
    <x v="30"/>
    <s v="13 HEYMAN LANE"/>
    <s v="ALEXANDRIA"/>
    <x v="2"/>
    <n v="71306"/>
    <s v="RAPIDES"/>
    <n v="22079"/>
    <s v="EXTENDED CARE HOSPITALS (EXCEPT MENTAL, SUBSTANCE ABUSE)"/>
    <s v="Partnerships"/>
    <n v="2927317.2131440002"/>
    <n v="662369.43796000013"/>
    <s v="Southeast"/>
    <s v="LONG TERM CARE"/>
    <x v="30"/>
    <x v="1"/>
  </r>
  <r>
    <n v="58796001"/>
    <x v="31"/>
    <s v="2750 EUREKA WAY"/>
    <s v="REDDING"/>
    <x v="0"/>
    <n v="96001"/>
    <s v="SHASTA"/>
    <n v="6089"/>
    <s v="PSYCHIATRIC AND SUBSTANCE ABUSE HOSPITALS"/>
    <s v="Partnerships"/>
    <n v="694022.73108000006"/>
    <n v="867528.41385000013"/>
    <s v="West"/>
    <s v="NEAR TERM CARE"/>
    <x v="31"/>
    <x v="0"/>
  </r>
  <r>
    <n v="59093436"/>
    <x v="32"/>
    <s v="303 SOUTH C STREET"/>
    <s v="LOMPOC"/>
    <x v="0"/>
    <n v="93436"/>
    <s v="SANTA BARBARA"/>
    <n v="6083"/>
    <s v="REHABILITATION HOSPITALS (EXCEPT ALCOHOLISM, DRUG ADDICTION)"/>
    <s v="Partnerships"/>
    <n v="743538.95387199998"/>
    <n v="929423.69233999995"/>
    <s v="West"/>
    <s v="REHABILITATION"/>
    <x v="32"/>
    <x v="0"/>
  </r>
  <r>
    <n v="159371301"/>
    <x v="33"/>
    <s v="104 NORTH 3RD STREET"/>
    <s v="ALEXANDRIA"/>
    <x v="2"/>
    <n v="71301"/>
    <s v="RAPIDES"/>
    <n v="22079"/>
    <s v="REHABILITATION HOSPITALS (EXCEPT ALCOHOLISM, DRUG ADDICTION)"/>
    <s v="Partnerships"/>
    <n v="1926473.9486100001"/>
    <n v="661767.10615000001"/>
    <s v="Southeast"/>
    <s v="REHABILITATION"/>
    <x v="33"/>
    <x v="1"/>
  </r>
  <r>
    <n v="21891761"/>
    <x v="34"/>
    <s v="2295 S. VINEYARD AVENUE"/>
    <s v="ONTARIO"/>
    <x v="0"/>
    <n v="91761"/>
    <s v="SAN BERNARDINO"/>
    <n v="6071"/>
    <s v="GENERAL MEDICAL AND SURGICAL HOSPITALS"/>
    <s v="Private"/>
    <n v="724721.52393599995"/>
    <n v="905901.90492"/>
    <s v="West"/>
    <s v="GENERAL ACUTE CARE"/>
    <x v="34"/>
    <x v="0"/>
  </r>
  <r>
    <n v="25692354"/>
    <x v="35"/>
    <s v="25333 BARTON ROAD"/>
    <s v="LOMA LINDA"/>
    <x v="0"/>
    <n v="92354"/>
    <s v="SAN BERNARDINO"/>
    <n v="6071"/>
    <s v="GENERAL MEDICAL AND SURGICAL HOSPITALS"/>
    <s v="Private"/>
    <n v="721378.93707200012"/>
    <n v="901723.67134000012"/>
    <s v="West"/>
    <s v="GENERAL ACUTE CARE"/>
    <x v="35"/>
    <x v="0"/>
  </r>
  <r>
    <n v="44792404"/>
    <x v="36"/>
    <s v="2101 NORTH WATERMAN AVENUE"/>
    <s v="SAN BERNARDINO"/>
    <x v="0"/>
    <n v="92404"/>
    <s v="SAN BERNARDINO"/>
    <n v="6071"/>
    <s v="GENERAL MEDICAL AND SURGICAL HOSPITALS"/>
    <s v="Private"/>
    <n v="720665.48363999999"/>
    <n v="900831.85455000005"/>
    <s v="West"/>
    <s v="GENERAL ACUTE CARE"/>
    <x v="36"/>
    <x v="0"/>
  </r>
  <r>
    <n v="20092120"/>
    <x v="37"/>
    <s v="4647 ZION AVENUE"/>
    <s v="SAN DIEGO"/>
    <x v="0"/>
    <n v="92120"/>
    <s v="SAN DIEGO"/>
    <n v="6073"/>
    <s v="GENERAL MEDICAL AND SURGICAL HOSPITALS"/>
    <s v="Private"/>
    <n v="733384.28681600001"/>
    <n v="916730.35852000001"/>
    <s v="West"/>
    <s v="GENERAL ACUTE CARE"/>
    <x v="37"/>
    <x v="0"/>
  </r>
  <r>
    <n v="51092103"/>
    <x v="38"/>
    <s v="200 WEST ARBOR DRIVE"/>
    <s v="SAN DIEGO"/>
    <x v="0"/>
    <n v="92103"/>
    <s v="SAN DIEGO"/>
    <n v="6073"/>
    <s v="GENERAL MEDICAL AND SURGICAL HOSPITALS"/>
    <s v="Private"/>
    <n v="734402.45509599999"/>
    <n v="918003.06886999996"/>
    <s v="West"/>
    <s v="GENERAL ACUTE CARE"/>
    <x v="38"/>
    <x v="0"/>
  </r>
  <r>
    <n v="4894118"/>
    <x v="39"/>
    <s v="3700 CALIFORNIA STREET"/>
    <s v="SAN FRANCISCO"/>
    <x v="0"/>
    <n v="94118"/>
    <s v="SAN FRANCISCO"/>
    <n v="6075"/>
    <s v="GENERAL MEDICAL AND SURGICAL HOSPITALS"/>
    <s v="Private"/>
    <n v="726594.60060799995"/>
    <n v="908243.25075999997"/>
    <s v="West"/>
    <s v="GENERAL ACUTE CARE"/>
    <x v="39"/>
    <x v="0"/>
  </r>
  <r>
    <n v="5094115"/>
    <x v="40"/>
    <s v="2333 BUCHANAN STREET"/>
    <s v="SAN FRANCISCO"/>
    <x v="0"/>
    <n v="94115"/>
    <s v="SAN FRANCISCO"/>
    <n v="6075"/>
    <s v="GENERAL MEDICAL AND SURGICAL HOSPITALS"/>
    <s v="Private"/>
    <n v="726327.03488799999"/>
    <n v="907908.79361000005"/>
    <s v="West"/>
    <s v="GENERAL ACUTE CARE"/>
    <x v="40"/>
    <x v="0"/>
  </r>
  <r>
    <n v="46594117"/>
    <x v="41"/>
    <s v="450 STANYAN STREET"/>
    <s v="SAN FRANCISCO"/>
    <x v="0"/>
    <n v="94117"/>
    <s v="SAN FRANCISCO"/>
    <n v="6075"/>
    <s v="GENERAL MEDICAL AND SURGICAL HOSPITALS"/>
    <s v="Private"/>
    <n v="726714.25397599989"/>
    <n v="908392.81746999989"/>
    <s v="West"/>
    <s v="GENERAL ACUTE CARE"/>
    <x v="41"/>
    <x v="0"/>
  </r>
  <r>
    <n v="20595403"/>
    <x v="42"/>
    <s v="401 BICENTENNIAL WAY"/>
    <s v="SANTA ROSA"/>
    <x v="0"/>
    <n v="95403"/>
    <s v="SONOMA"/>
    <n v="6097"/>
    <s v="GENERAL MEDICAL AND SURGICAL HOSPITALS"/>
    <s v="Private"/>
    <n v="721249.91192800016"/>
    <n v="901562.38991000014"/>
    <s v="West"/>
    <s v="GENERAL ACUTE CARE"/>
    <x v="42"/>
    <x v="0"/>
  </r>
  <r>
    <n v="19594590"/>
    <x v="43"/>
    <s v="975 SERENO DRIVE"/>
    <s v="VALLEJO"/>
    <x v="0"/>
    <n v="94590"/>
    <s v="SOLANO"/>
    <n v="6095"/>
    <s v="GENERAL MEDICAL AND SURGICAL HOSPITALS"/>
    <s v="Private"/>
    <n v="720900.69981599995"/>
    <n v="901125.87476999999"/>
    <s v="West"/>
    <s v="GENERAL ACUTE CARE"/>
    <x v="43"/>
    <x v="0"/>
  </r>
  <r>
    <n v="53195695"/>
    <x v="44"/>
    <s v="1325 COTTONWOOD STREET"/>
    <s v="WOODLAND"/>
    <x v="0"/>
    <n v="95695"/>
    <s v="YOLO"/>
    <n v="6113"/>
    <s v="GENERAL MEDICAL AND SURGICAL HOSPITALS"/>
    <s v="Private"/>
    <n v="710735.53453600011"/>
    <n v="888419.41817000008"/>
    <s v="West"/>
    <s v="GENERAL ACUTE CARE"/>
    <x v="44"/>
    <x v="0"/>
  </r>
  <r>
    <n v="1294609"/>
    <x v="45"/>
    <s v="3100 SUMMIT STREET"/>
    <s v="OAKLAND"/>
    <x v="0"/>
    <n v="94609"/>
    <s v="ALAMEDA"/>
    <n v="6001"/>
    <s v="GENERAL MEDICAL AND SURGICAL HOSPITALS"/>
    <s v="Private"/>
    <n v="724505.44374399981"/>
    <n v="905631.80467999983"/>
    <s v="West"/>
    <s v="GENERAL ACUTE CARE"/>
    <x v="45"/>
    <x v="0"/>
  </r>
  <r>
    <n v="39794578"/>
    <x v="46"/>
    <s v="13855 EAST 14TH STREET"/>
    <s v="SAN LEANDRO"/>
    <x v="0"/>
    <n v="94578"/>
    <s v="ALAMEDA"/>
    <n v="6001"/>
    <s v="GENERAL MEDICAL AND SURGICAL HOSPITALS"/>
    <s v="Private"/>
    <n v="724647.22922399989"/>
    <n v="905809.03652999992"/>
    <s v="West"/>
    <s v="GENERAL ACUTE CARE"/>
    <x v="46"/>
    <x v="0"/>
  </r>
  <r>
    <n v="46694545"/>
    <x v="47"/>
    <s v="27200 CALAROGA AVENUE"/>
    <s v="HAYWARD"/>
    <x v="0"/>
    <n v="94545"/>
    <s v="ALAMEDA"/>
    <n v="6001"/>
    <s v="GENERAL MEDICAL AND SURGICAL HOSPITALS"/>
    <s v="Private"/>
    <n v="725039.37292800006"/>
    <n v="906299.21616000007"/>
    <s v="West"/>
    <s v="GENERAL ACUTE CARE"/>
    <x v="47"/>
    <x v="0"/>
  </r>
  <r>
    <n v="45995204"/>
    <x v="48"/>
    <s v="2510 NORTH CALIFORNIA STREET"/>
    <s v="STOCKTON"/>
    <x v="0"/>
    <n v="95204"/>
    <s v="SAN JOAQUIN"/>
    <n v="6077"/>
    <s v="PSYCHIATRIC AND SUBSTANCE ABUSE HOSPITALS"/>
    <s v="Private"/>
    <n v="714075.2056799999"/>
    <n v="892594.00709999981"/>
    <s v="West"/>
    <s v="NEAR TERM CARE"/>
    <x v="48"/>
    <x v="0"/>
  </r>
  <r>
    <n v="46095204"/>
    <x v="49"/>
    <s v="1800 NORTH CALIFORNIA STREET"/>
    <s v="STOCKTON"/>
    <x v="0"/>
    <n v="95204"/>
    <s v="SAN JOAQUIN"/>
    <n v="6077"/>
    <s v="GENERAL MEDICAL AND SURGICAL HOSPITALS"/>
    <s v="Private"/>
    <n v="714118.72700800002"/>
    <n v="892648.40876000002"/>
    <s v="West"/>
    <s v="GENERAL ACUTE CARE"/>
    <x v="49"/>
    <x v="0"/>
  </r>
  <r>
    <n v="13291741"/>
    <x v="50"/>
    <s v="250 SOUTH GRAND AVENUE"/>
    <s v="GLENDORA"/>
    <x v="0"/>
    <n v="91741"/>
    <s v="LOS ANGELES"/>
    <n v="6037"/>
    <s v="GENERAL MEDICAL AND SURGICAL HOSPITALS"/>
    <s v="Private"/>
    <n v="725979.23017600004"/>
    <n v="907474.03772000002"/>
    <s v="West"/>
    <s v="GENERAL ACUTE CARE"/>
    <x v="50"/>
    <x v="0"/>
  </r>
  <r>
    <n v="14791204"/>
    <x v="51"/>
    <s v="1420 SOUTH CENTRAL AVENUE"/>
    <s v="GLENDALE"/>
    <x v="0"/>
    <n v="91204"/>
    <s v="LOS ANGELES"/>
    <n v="6037"/>
    <s v="GENERAL MEDICAL AND SURGICAL HOSPITALS"/>
    <s v="Private"/>
    <n v="729459.580112"/>
    <n v="911824.47514"/>
    <s v="West"/>
    <s v="GENERAL ACUTE CARE"/>
    <x v="51"/>
    <x v="0"/>
  </r>
  <r>
    <n v="19090027"/>
    <x v="52"/>
    <s v="4867 SUNSET BOULEVARD"/>
    <s v="LOS ANGELES"/>
    <x v="0"/>
    <n v="90027"/>
    <s v="LOS ANGELES"/>
    <n v="6037"/>
    <s v="GENERAL MEDICAL AND SURGICAL HOSPITALS"/>
    <s v="Private"/>
    <n v="730112.12884000002"/>
    <n v="912640.16105"/>
    <s v="West"/>
    <s v="GENERAL ACUTE CARE"/>
    <x v="52"/>
    <x v="0"/>
  </r>
  <r>
    <n v="19391402"/>
    <x v="53"/>
    <s v="13652 CANTARA STREET"/>
    <s v="PANORAMA CITY"/>
    <x v="0"/>
    <n v="91402"/>
    <s v="LOS ANGELES"/>
    <n v="6037"/>
    <s v="GENERAL MEDICAL AND SURGICAL HOSPITALS"/>
    <s v="Private"/>
    <n v="730032.31650399999"/>
    <n v="912540.39562999993"/>
    <s v="West"/>
    <s v="GENERAL ACUTE CARE"/>
    <x v="53"/>
    <x v="0"/>
  </r>
  <r>
    <n v="36691356"/>
    <x v="54"/>
    <s v="18321 CLARK STREET"/>
    <s v="TARZANA"/>
    <x v="0"/>
    <n v="91356"/>
    <s v="LOS ANGELES"/>
    <n v="6037"/>
    <s v="GENERAL MEDICAL AND SURGICAL HOSPITALS"/>
    <s v="Private"/>
    <n v="731456.52148"/>
    <n v="914320.65185000002"/>
    <s v="West"/>
    <s v="GENERAL ACUTE CARE"/>
    <x v="54"/>
    <x v="0"/>
  </r>
  <r>
    <n v="42990020"/>
    <x v="55"/>
    <s v="3160 GENEVA STREET"/>
    <s v="LOS ANGELES"/>
    <x v="0"/>
    <n v="90020"/>
    <s v="LOS ANGELES"/>
    <n v="6037"/>
    <s v="GENERAL MEDICAL AND SURGICAL HOSPITALS"/>
    <s v="Private"/>
    <n v="730380.10996800009"/>
    <n v="912975.13746000011"/>
    <s v="West"/>
    <s v="GENERAL ACUTE CARE"/>
    <x v="55"/>
    <x v="0"/>
  </r>
  <r>
    <n v="50190716"/>
    <x v="56"/>
    <s v="21530 SOUTH PIONEER BOULEVARD"/>
    <s v="HAWAIIAN GARDENS"/>
    <x v="0"/>
    <n v="90716"/>
    <s v="LOS ANGELES"/>
    <n v="6037"/>
    <s v="GENERAL MEDICAL AND SURGICAL HOSPITALS"/>
    <s v="Private"/>
    <n v="731046.70916800003"/>
    <n v="913808.38646000007"/>
    <s v="West"/>
    <s v="GENERAL ACUTE CARE"/>
    <x v="56"/>
    <x v="0"/>
  </r>
  <r>
    <n v="45295422"/>
    <x v="57"/>
    <s v="15630 18TH AVE - HWY 53"/>
    <s v="CLEARLAKE"/>
    <x v="0"/>
    <n v="95422"/>
    <s v="LAKE"/>
    <n v="6033"/>
    <s v="GENERAL MEDICAL AND SURGICAL HOSPITALS"/>
    <s v="Private"/>
    <n v="715004.66664800001"/>
    <n v="893755.83331000002"/>
    <s v="West"/>
    <s v="GENERAL ACUTE CARE"/>
    <x v="57"/>
    <x v="0"/>
  </r>
  <r>
    <n v="6193638"/>
    <x v="58"/>
    <s v="9300 VALLEY CHILDREN'S PLACE"/>
    <s v="MADERA"/>
    <x v="0"/>
    <n v="93638"/>
    <s v="MADERA"/>
    <n v="6039"/>
    <s v="CHILDREN'S HOSPITALS, GENERAL"/>
    <s v="Private"/>
    <n v="713051.61051200004"/>
    <n v="891314.51314000005"/>
    <s v="West"/>
    <s v="CHILDREN"/>
    <x v="58"/>
    <x v="0"/>
  </r>
  <r>
    <n v="11792270"/>
    <x v="59"/>
    <s v="39-000 BOB HOPE DRIVE"/>
    <s v="RANCHO MIRAGE"/>
    <x v="0"/>
    <n v="92270"/>
    <s v="RIVERSIDE"/>
    <n v="6065"/>
    <s v="GENERAL MEDICAL AND SURGICAL HOSPITALS"/>
    <s v="Private"/>
    <n v="716897.07216800004"/>
    <n v="896121.34021000005"/>
    <s v="West"/>
    <s v="GENERAL ACUTE CARE"/>
    <x v="59"/>
    <x v="0"/>
  </r>
  <r>
    <n v="15295124"/>
    <x v="60"/>
    <s v="2425 SAMARITAN DRIVE"/>
    <s v="SAN JOSE"/>
    <x v="0"/>
    <n v="95124"/>
    <s v="SANTA CLARA"/>
    <n v="6085"/>
    <s v="GENERAL MEDICAL AND SURGICAL HOSPITALS"/>
    <s v="Private"/>
    <n v="728058.32335200009"/>
    <n v="910072.90419000015"/>
    <s v="West"/>
    <s v="GENERAL ACUTE CARE"/>
    <x v="60"/>
    <x v="0"/>
  </r>
  <r>
    <n v="20495051"/>
    <x v="61"/>
    <s v="700 LAWRENCE EXPRESSWAY"/>
    <s v="SANTA CLARA"/>
    <x v="0"/>
    <n v="95051"/>
    <s v="SANTA CLARA"/>
    <n v="6085"/>
    <s v="GENERAL MEDICAL AND SURGICAL HOSPITALS"/>
    <s v="Private"/>
    <n v="727591.30603999994"/>
    <n v="909489.13254999998"/>
    <s v="West"/>
    <s v="GENERAL ACUTE CARE"/>
    <x v="61"/>
    <x v="0"/>
  </r>
  <r>
    <n v="27094304"/>
    <x v="62"/>
    <s v="725 WELCH ROAD"/>
    <s v="PALO ALTO"/>
    <x v="0"/>
    <n v="94304"/>
    <s v="SANTA CLARA"/>
    <n v="6085"/>
    <s v="GENERAL MEDICAL AND SURGICAL HOSPITALS"/>
    <s v="Private"/>
    <n v="728035.719744"/>
    <n v="910044.64968000003"/>
    <s v="West"/>
    <s v="GENERAL ACUTE CARE"/>
    <x v="62"/>
    <x v="0"/>
  </r>
  <r>
    <n v="19494063"/>
    <x v="63"/>
    <s v="1100 VETERANS BOULEVARD"/>
    <s v="REDWOOD CITY"/>
    <x v="0"/>
    <n v="94063"/>
    <s v="SAN MATEO"/>
    <n v="6081"/>
    <s v="GENERAL MEDICAL AND SURGICAL HOSPITALS"/>
    <s v="Private"/>
    <n v="727870.3088"/>
    <n v="909837.88599999994"/>
    <s v="West"/>
    <s v="GENERAL ACUTE CARE"/>
    <x v="63"/>
    <x v="0"/>
  </r>
  <r>
    <n v="18094520"/>
    <x v="64"/>
    <s v="2540 EAST STREET"/>
    <s v="CONCORD"/>
    <x v="0"/>
    <n v="94520"/>
    <s v="CONTRA COSTA"/>
    <n v="6013"/>
    <s v="GENERAL MEDICAL AND SURGICAL HOSPITALS"/>
    <s v="Private"/>
    <n v="720613.56081599998"/>
    <n v="900766.95101999992"/>
    <s v="West"/>
    <s v="GENERAL ACUTE CARE"/>
    <x v="64"/>
    <x v="0"/>
  </r>
  <r>
    <n v="47794509"/>
    <x v="65"/>
    <s v="3901 LONE TREE WAY"/>
    <s v="ANTIOCH"/>
    <x v="0"/>
    <n v="94509"/>
    <s v="CONTRA COSTA"/>
    <n v="6013"/>
    <s v="GENERAL MEDICAL AND SURGICAL HOSPITALS"/>
    <s v="Private"/>
    <n v="718570.32831200003"/>
    <n v="898212.91039000009"/>
    <s v="West"/>
    <s v="GENERAL ACUTE CARE"/>
    <x v="65"/>
    <x v="0"/>
  </r>
  <r>
    <n v="19995825"/>
    <x v="66"/>
    <s v="2025 MORSE AVENUE"/>
    <s v="SACRAMENTO"/>
    <x v="0"/>
    <n v="95825"/>
    <s v="SACRAMENTO"/>
    <n v="6067"/>
    <s v="GENERAL MEDICAL AND SURGICAL HOSPITALS"/>
    <s v="Private"/>
    <n v="707890.48086400004"/>
    <n v="884863.10108000005"/>
    <s v="West"/>
    <s v="GENERAL ACUTE CARE"/>
    <x v="66"/>
    <x v="0"/>
  </r>
  <r>
    <n v="43195945"/>
    <x v="67"/>
    <s v="155 GLASSON WAY"/>
    <s v="GRASS VALLEY"/>
    <x v="0"/>
    <n v="95945"/>
    <s v="NEVADA"/>
    <n v="6057"/>
    <s v="GENERAL MEDICAL AND SURGICAL HOSPITALS"/>
    <s v="Private"/>
    <n v="697644.82071999996"/>
    <n v="872056.02590000001"/>
    <s v="West"/>
    <s v="GENERAL ACUTE CARE"/>
    <x v="67"/>
    <x v="0"/>
  </r>
  <r>
    <n v="24690623"/>
    <x v="68"/>
    <s v="7901 WALKER STREET"/>
    <s v="LA PALMA"/>
    <x v="0"/>
    <n v="90623"/>
    <s v="ORANGE"/>
    <n v="6059"/>
    <s v="GENERAL MEDICAL AND SURGICAL HOSPITALS"/>
    <s v="Private"/>
    <n v="730529.47775199986"/>
    <n v="913161.84718999988"/>
    <s v="West"/>
    <s v="GENERAL ACUTE CARE"/>
    <x v="68"/>
    <x v="0"/>
  </r>
  <r>
    <n v="38492673"/>
    <x v="69"/>
    <s v="654 CAMINO DE LOS MARES"/>
    <s v="SAN CLEMENTE"/>
    <x v="0"/>
    <n v="92673"/>
    <s v="ORANGE"/>
    <n v="6059"/>
    <s v="GENERAL MEDICAL AND SURGICAL HOSPITALS"/>
    <s v="Private"/>
    <n v="731250.27984800015"/>
    <n v="914062.84981000016"/>
    <s v="West"/>
    <s v="GENERAL ACUTE CARE"/>
    <x v="69"/>
    <x v="0"/>
  </r>
  <r>
    <n v="13795991"/>
    <x v="70"/>
    <s v="970 PLUMAS STREET"/>
    <s v="YUBA CITY"/>
    <x v="0"/>
    <n v="95991"/>
    <s v="SUTTER"/>
    <n v="6101"/>
    <s v="GENERAL MEDICAL AND SURGICAL HOSPITALS"/>
    <s v="Private"/>
    <n v="703701.12521600001"/>
    <n v="879626.40652000008"/>
    <s v="West"/>
    <s v="GENERAL ACUTE CARE"/>
    <x v="70"/>
    <x v="0"/>
  </r>
  <r>
    <n v="163570394"/>
    <x v="71"/>
    <s v="4608 HIGHWAY 1"/>
    <s v="RACELAND"/>
    <x v="2"/>
    <n v="70394"/>
    <s v="LAFOURCHE"/>
    <n v="22057"/>
    <s v="GENERAL MEDICAL AND SURGICAL HOSPITALS"/>
    <s v="Partnerships"/>
    <n v="1926280.5932519999"/>
    <n v="661628.99517999997"/>
    <s v="Southeast"/>
    <s v="GENERAL ACUTE CARE"/>
    <x v="71"/>
    <x v="1"/>
  </r>
  <r>
    <n v="4671360"/>
    <x v="72"/>
    <s v="242 W SHAMROCK AVE"/>
    <s v="PINEVILLE"/>
    <x v="2"/>
    <n v="71360"/>
    <s v="RAPIDES"/>
    <n v="22079"/>
    <s v="PSYCHIATRIC AND SUBSTANCE ABUSE HOSPITALS"/>
    <s v="Government"/>
    <n v="926106.97967200004"/>
    <n v="661504.98548000003"/>
    <s v="Southeast"/>
    <s v="NEAR TERM CARE"/>
    <x v="72"/>
    <x v="0"/>
  </r>
  <r>
    <n v="3371351"/>
    <x v="73"/>
    <s v="4231 HIGHWAY 1192"/>
    <s v="MARKSVILLE"/>
    <x v="2"/>
    <n v="71351"/>
    <s v="AVOYELLES"/>
    <n v="22009"/>
    <s v="GENERAL MEDICAL AND SURGICAL HOSPITALS"/>
    <s v="Partnerships"/>
    <n v="1923579.298068"/>
    <n v="659699.49861999997"/>
    <s v="Southeast"/>
    <s v="GENERAL ACUTE CARE"/>
    <x v="73"/>
    <x v="1"/>
  </r>
  <r>
    <n v="72390241"/>
    <x v="74"/>
    <s v="11500 BROOKSHIRE AVENUE"/>
    <s v="DOWNEY"/>
    <x v="0"/>
    <n v="90241"/>
    <s v="LOS ANGELES"/>
    <n v="6037"/>
    <s v="GENERAL MEDICAL AND SURGICAL HOSPITALS"/>
    <s v="Private"/>
    <n v="730422.52773600002"/>
    <n v="913028.15966999996"/>
    <s v="West"/>
    <s v="GENERAL ACUTE CARE"/>
    <x v="74"/>
    <x v="0"/>
  </r>
  <r>
    <n v="72790503"/>
    <x v="75"/>
    <s v="4320 MARICOPA STREET"/>
    <s v="TORRANCE"/>
    <x v="0"/>
    <n v="90503"/>
    <s v="LOS ANGELES"/>
    <n v="6037"/>
    <s v="GENERAL MEDICAL AND SURGICAL HOSPITALS"/>
    <s v="Private"/>
    <n v="733479.45454400009"/>
    <n v="916849.31818000006"/>
    <s v="West"/>
    <s v="GENERAL ACUTE CARE"/>
    <x v="75"/>
    <x v="0"/>
  </r>
  <r>
    <n v="58592354"/>
    <x v="76"/>
    <s v="11234 ANDERSON STREET"/>
    <s v="LOMA LINDA"/>
    <x v="0"/>
    <n v="92354"/>
    <s v="SAN BERNARDINO"/>
    <n v="6071"/>
    <s v="CHILDREN'S HOSPITALS, GENERAL"/>
    <s v="Academic"/>
    <n v="721459.51384799997"/>
    <n v="901824.39231000002"/>
    <s v="West"/>
    <s v="CHILDREN"/>
    <x v="76"/>
    <x v="0"/>
  </r>
  <r>
    <n v="15171111"/>
    <x v="77"/>
    <s v="2525 VIKING DR"/>
    <s v="BOSSIER CITY"/>
    <x v="2"/>
    <n v="71111"/>
    <s v="BOSSIER"/>
    <n v="22015"/>
    <s v="SPECIALTY (EXCEPT PSYCHIATRIC AND SUBSTANCE ABUSE) HOSPITALS"/>
    <s v="Partnerships"/>
    <n v="923439.27725000004"/>
    <n v="659599.48375000001"/>
    <s v="Southeast"/>
    <s v="LONG TERM CARE"/>
    <x v="77"/>
    <x v="0"/>
  </r>
  <r>
    <n v="19070737"/>
    <x v="78"/>
    <s v="3136 S ST. LANDRY ROAD"/>
    <s v="GONZALES"/>
    <x v="2"/>
    <n v="70737"/>
    <s v="ASCENSION"/>
    <n v="22005"/>
    <s v="PSYCHIATRIC AND SUBSTANCE ABUSE HOSPITALS"/>
    <s v="Partnerships"/>
    <n v="923298.59144599992"/>
    <n v="659498.99388999993"/>
    <s v="Southeast"/>
    <s v="NEAR TERM CARE"/>
    <x v="78"/>
    <x v="0"/>
  </r>
  <r>
    <n v="18870071"/>
    <x v="79"/>
    <s v="1645 LUTCHER AVE"/>
    <s v="LUTCHER"/>
    <x v="2"/>
    <n v="70071"/>
    <s v="ST. JAMES"/>
    <n v="22093"/>
    <s v="GENERAL MEDICAL AND SURGICAL HOSPITALS"/>
    <s v="Government"/>
    <n v="922166.3161340002"/>
    <n v="658690.22581000009"/>
    <s v="Southeast"/>
    <s v="GENERAL ACUTE CARE"/>
    <x v="79"/>
    <x v="0"/>
  </r>
  <r>
    <n v="182870806"/>
    <x v="80"/>
    <s v="8416 CUMBERLAND"/>
    <s v="BATON ROUGE"/>
    <x v="2"/>
    <n v="70806"/>
    <s v="EAST BATON ROUGE"/>
    <n v="22033"/>
    <s v="PSYCHIATRIC AND SUBSTANCE ABUSE HOSPITALS"/>
    <s v="Partnerships"/>
    <n v="921211.30217200005"/>
    <n v="658008.07298000006"/>
    <s v="Southeast"/>
    <s v="NEAR TERM CARE"/>
    <x v="80"/>
    <x v="0"/>
  </r>
  <r>
    <n v="164970748"/>
    <x v="81"/>
    <s v="4502 HWY 951"/>
    <s v="JACKSON"/>
    <x v="2"/>
    <n v="70748"/>
    <s v="EAST FELICIANA"/>
    <n v="22037"/>
    <s v="GENERAL MEDICAL AND SURGICAL HOSPITALS"/>
    <s v="Government"/>
    <n v="915948.81805000023"/>
    <n v="654249.15575000015"/>
    <s v="Southeast"/>
    <s v="GENERAL ACUTE CARE"/>
    <x v="81"/>
    <x v="0"/>
  </r>
  <r>
    <n v="190270121"/>
    <x v="82"/>
    <s v="2614 JEFFERSON HWY"/>
    <s v="JEFFERSON"/>
    <x v="2"/>
    <n v="70121"/>
    <s v="JEFFERSON"/>
    <n v="22051"/>
    <s v="REHABILITATION HOSPITALS (EXCEPT ALCOHOLISM, DRUG ADDICTION)"/>
    <s v="Partnerships"/>
    <n v="915224.04696799989"/>
    <n v="653731.46211999992"/>
    <s v="Southeast"/>
    <s v="REHABILITATION"/>
    <x v="82"/>
    <x v="0"/>
  </r>
  <r>
    <n v="20070001"/>
    <x v="83"/>
    <s v="4700 S I 10 SERVICE RD W"/>
    <s v="METAIRIE"/>
    <x v="2"/>
    <n v="70001"/>
    <s v="JEFFERSON"/>
    <n v="22051"/>
    <s v="GENERAL MEDICAL AND SURGICAL HOSPITALS"/>
    <s v="Partnerships"/>
    <n v="915095.61508400016"/>
    <n v="653639.72506000008"/>
    <s v="Southeast"/>
    <s v="GENERAL ACUTE CARE"/>
    <x v="83"/>
    <x v="0"/>
  </r>
  <r>
    <n v="14385622"/>
    <x v="84"/>
    <s v="4455 SOUTH I-19 FRONTAGE RD"/>
    <s v="GREEN VALLEY"/>
    <x v="3"/>
    <n v="85622"/>
    <s v="PIMA"/>
    <n v="4019"/>
    <s v="GENERAL MEDICAL AND SURGICAL HOSPITALS"/>
    <s v="Partnerships"/>
    <n v="689570.55663200002"/>
    <n v="861963.19579000003"/>
    <s v="West"/>
    <s v="GENERAL ACUTE CARE"/>
    <x v="84"/>
    <x v="0"/>
  </r>
  <r>
    <n v="159770121"/>
    <x v="85"/>
    <s v="1516 JEFFERSON HIGHWAY"/>
    <s v="NEW ORLEANS"/>
    <x v="2"/>
    <n v="70121"/>
    <s v="JEFFERSON"/>
    <n v="22051"/>
    <s v="GENERAL MEDICAL AND SURGICAL HOSPITALS"/>
    <s v="Partnerships"/>
    <n v="915091.43930399988"/>
    <n v="653636.74235999992"/>
    <s v="Southeast"/>
    <s v="GENERAL ACUTE CARE"/>
    <x v="85"/>
    <x v="0"/>
  </r>
  <r>
    <n v="20670748"/>
    <x v="86"/>
    <s v="5002 HIGHWAY 10"/>
    <s v="JACKSON"/>
    <x v="2"/>
    <n v="70748"/>
    <s v="EAST FELICIANA"/>
    <n v="22037"/>
    <s v="GENERAL MEDICAL AND SURGICAL HOSPITALS"/>
    <s v="Government"/>
    <n v="915084.35541600001"/>
    <n v="653631.68244"/>
    <s v="Southeast"/>
    <s v="GENERAL ACUTE CARE"/>
    <x v="86"/>
    <x v="0"/>
  </r>
  <r>
    <n v="160970056"/>
    <x v="87"/>
    <s v="3201 WALL BOULEVARD"/>
    <s v="GRETNA"/>
    <x v="2"/>
    <n v="70056"/>
    <s v="JEFFERSON"/>
    <n v="22051"/>
    <s v="REHABILITATION HOSPITALS (EXCEPT ALCOHOLISM, DRUG ADDICTION)"/>
    <s v="Partnerships"/>
    <n v="915017.09763800015"/>
    <n v="653583.64117000008"/>
    <s v="Southeast"/>
    <s v="REHABILITATION"/>
    <x v="87"/>
    <x v="0"/>
  </r>
  <r>
    <n v="20170112"/>
    <x v="88"/>
    <s v="1415 TULANE AVE"/>
    <s v="NEW ORLEANS"/>
    <x v="2"/>
    <n v="70112"/>
    <s v="ORLEANS"/>
    <n v="22071"/>
    <s v="GENERAL MEDICAL AND SURGICAL HOSPITALS"/>
    <s v="Partnerships"/>
    <n v="914140.35083000001"/>
    <n v="652957.39344999997"/>
    <s v="Southeast"/>
    <s v="GENERAL ACUTE CARE"/>
    <x v="88"/>
    <x v="0"/>
  </r>
  <r>
    <n v="19176936"/>
    <x v="89"/>
    <s v="400 MURCHISON AVENUE"/>
    <s v="ELDORADO"/>
    <x v="1"/>
    <n v="76936"/>
    <s v="SCHLEICHER"/>
    <n v="48413"/>
    <s v="GENERAL MEDICAL AND SURGICAL HOSPITALS"/>
    <s v="Private"/>
    <n v="985933.51760800008"/>
    <n v="218010.39811000001"/>
    <s v="Central"/>
    <s v="CRITICAL ACCESS"/>
    <x v="89"/>
    <x v="0"/>
  </r>
  <r>
    <n v="19778114"/>
    <x v="90"/>
    <s v="499 10TH STREET"/>
    <s v="FLORESVILLE"/>
    <x v="1"/>
    <n v="78114"/>
    <s v="WILSON"/>
    <n v="48493"/>
    <s v="GENERAL MEDICAL AND SURGICAL HOSPITALS"/>
    <s v="Government"/>
    <n v="979283.868472"/>
    <n v="213291.283"/>
    <s v="Central"/>
    <s v="GENERAL ACUTE CARE"/>
    <x v="90"/>
    <x v="0"/>
  </r>
  <r>
    <n v="6581301"/>
    <x v="91"/>
    <s v="1010 THREE SPRINGS BLVD"/>
    <s v="DURANGO"/>
    <x v="4"/>
    <n v="81301"/>
    <s v="LA PLATA"/>
    <n v="8067"/>
    <s v="GENERAL MEDICAL AND SURGICAL HOSPITALS"/>
    <s v="Private"/>
    <n v="979044.03975300002"/>
    <n v="213110.29981"/>
    <s v="Central"/>
    <s v="GENERAL ACUTE CARE"/>
    <x v="91"/>
    <x v="0"/>
  </r>
  <r>
    <n v="22078624"/>
    <x v="92"/>
    <s v="1020 STATE HIGHWAY 16"/>
    <s v="FREDERICKSBURG"/>
    <x v="1"/>
    <n v="78624"/>
    <s v="GILLESPIE"/>
    <n v="48171"/>
    <s v="GENERAL MEDICAL AND SURGICAL HOSPITALS"/>
    <s v="Private"/>
    <n v="971117.86184399982"/>
    <n v="202013.23988000001"/>
    <s v="Central"/>
    <s v="GENERAL ACUTE CARE"/>
    <x v="92"/>
    <x v="0"/>
  </r>
  <r>
    <n v="39179346"/>
    <x v="93"/>
    <s v="201 EAST GRANT AVENUE"/>
    <s v="MORTON"/>
    <x v="1"/>
    <n v="79346"/>
    <s v="COCHRAN"/>
    <n v="48079"/>
    <s v="GENERAL MEDICAL AND SURGICAL HOSPITALS"/>
    <s v="Government"/>
    <n v="968198.87287500012"/>
    <n v="200218.31320999999"/>
    <s v="Central"/>
    <s v="CRITICAL ACCESS"/>
    <x v="93"/>
    <x v="0"/>
  </r>
  <r>
    <n v="1481147"/>
    <x v="94"/>
    <s v="95 SOUTH PAGOSA BOULEVARD"/>
    <s v="PAGOSA SPRINGS"/>
    <x v="4"/>
    <n v="81147"/>
    <s v="ARCHULETA"/>
    <n v="8007"/>
    <s v="GENERAL MEDICAL AND SURGICAL HOSPITALS"/>
    <s v="Private"/>
    <n v="967926.91335599998"/>
    <n v="200119.11012"/>
    <s v="Central"/>
    <s v="CRITICAL ACCESS"/>
    <x v="94"/>
    <x v="0"/>
  </r>
  <r>
    <n v="8476825"/>
    <x v="95"/>
    <s v="2008 NINE RD"/>
    <s v="BRADY"/>
    <x v="1"/>
    <n v="76825"/>
    <s v="MCCULLOCH"/>
    <n v="48307"/>
    <s v="GENERAL MEDICAL AND SURGICAL HOSPITALS"/>
    <s v="Private"/>
    <n v="963455.80116499995"/>
    <n v="201119.80201000001"/>
    <s v="Central"/>
    <s v="CRITICAL ACCESS"/>
    <x v="95"/>
    <x v="0"/>
  </r>
  <r>
    <n v="57677995"/>
    <x v="96"/>
    <s v="1200 CARL RAMERT DRIVE"/>
    <s v="YOAKUM"/>
    <x v="1"/>
    <n v="77995"/>
    <s v="LAVACA"/>
    <n v="48285"/>
    <s v="GENERAL MEDICAL AND SURGICAL HOSPITALS"/>
    <s v="Private"/>
    <n v="961687.3813169999"/>
    <n v="239219.12009000001"/>
    <s v="Central"/>
    <s v="CRITICAL ACCESS"/>
    <x v="96"/>
    <x v="0"/>
  </r>
  <r>
    <n v="17677957"/>
    <x v="97"/>
    <s v="1013 SOUTH WELLS STREET"/>
    <s v="EDNA"/>
    <x v="1"/>
    <n v="77957"/>
    <s v="JACKSON"/>
    <n v="48239"/>
    <s v="GENERAL MEDICAL AND SURGICAL HOSPITALS"/>
    <s v="Government"/>
    <n v="960146.63819099986"/>
    <n v="238120.33202"/>
    <s v="Central"/>
    <s v="CRITICAL ACCESS"/>
    <x v="97"/>
    <x v="0"/>
  </r>
  <r>
    <n v="35579408"/>
    <x v="98"/>
    <s v="4015 22ND PLACE"/>
    <s v="LUBBOCK"/>
    <x v="1"/>
    <n v="79410"/>
    <s v="LUBBOCK"/>
    <n v="48303"/>
    <s v="CHILDREN'S HOSPITALS, GENERAL"/>
    <s v="Private"/>
    <n v="958341.62847799994"/>
    <n v="232181.81800999999"/>
    <s v="Central"/>
    <s v="CHILDREN"/>
    <x v="98"/>
    <x v="0"/>
  </r>
  <r>
    <n v="22271465"/>
    <x v="99"/>
    <s v="1102 N PINE RD"/>
    <s v="OLLA"/>
    <x v="2"/>
    <n v="71465"/>
    <s v="LA SALLE"/>
    <n v="22059"/>
    <s v="GENERAL MEDICAL AND SURGICAL HOSPITALS"/>
    <s v="Government"/>
    <n v="913785.30363400001"/>
    <n v="652703.78830999997"/>
    <s v="Southeast"/>
    <s v="GENERAL ACUTE CARE"/>
    <x v="99"/>
    <x v="0"/>
  </r>
  <r>
    <n v="5371418"/>
    <x v="100"/>
    <s v="7939 HIGHWAY 165"/>
    <s v="COLUMBIA"/>
    <x v="2"/>
    <n v="71418"/>
    <s v="CALDWELL"/>
    <n v="22021"/>
    <s v="GENERAL MEDICAL AND SURGICAL HOSPITALS"/>
    <s v="Government"/>
    <n v="907372.86096799991"/>
    <n v="648123.47211999993"/>
    <s v="Southeast"/>
    <s v="GENERAL ACUTE CARE"/>
    <x v="100"/>
    <x v="0"/>
  </r>
  <r>
    <n v="7681502"/>
    <x v="101"/>
    <s v="2635 N 7TH STREET"/>
    <s v="GRAND JUNCTION"/>
    <x v="4"/>
    <n v="81502"/>
    <s v="MESA"/>
    <n v="8077"/>
    <s v="GENERAL MEDICAL AND SURGICAL HOSPITALS"/>
    <s v="Private"/>
    <n v="955577.65644900012"/>
    <n v="231019.23123"/>
    <s v="Central"/>
    <s v="GENERAL ACUTE CARE"/>
    <x v="101"/>
    <x v="0"/>
  </r>
  <r>
    <n v="2378705"/>
    <x v="102"/>
    <s v="919 EAST 32ND STREET"/>
    <s v="AUSTIN"/>
    <x v="1"/>
    <n v="78705"/>
    <s v="TRAVIS"/>
    <n v="48453"/>
    <s v="GENERAL MEDICAL AND SURGICAL HOSPITALS"/>
    <s v="Private"/>
    <n v="953933.01179799996"/>
    <n v="233290.12001000001"/>
    <s v="Central"/>
    <s v="GENERAL ACUTE CARE"/>
    <x v="102"/>
    <x v="0"/>
  </r>
  <r>
    <n v="6878746"/>
    <x v="103"/>
    <s v="4900 MUELLER BOULEVARD"/>
    <s v="AUSTIN"/>
    <x v="1"/>
    <n v="78746"/>
    <s v="TRAVIS"/>
    <n v="48453"/>
    <s v="CHILDREN'S HOSPITALS, GENERAL"/>
    <s v="Private"/>
    <n v="953436.15468399995"/>
    <n v="233012.02118000001"/>
    <s v="Central"/>
    <s v="CHILDREN"/>
    <x v="103"/>
    <x v="0"/>
  </r>
  <r>
    <n v="6778758"/>
    <x v="104"/>
    <s v="12221 MOPAC SERVICE ROAD"/>
    <s v="AUSTIN"/>
    <x v="1"/>
    <n v="78758"/>
    <s v="TRAVIS"/>
    <n v="48453"/>
    <s v="GENERAL MEDICAL AND SURGICAL HOSPITALS"/>
    <s v="Private"/>
    <n v="951607.05507400015"/>
    <n v="232001.02197999999"/>
    <s v="Central"/>
    <s v="GENERAL ACUTE CARE"/>
    <x v="104"/>
    <x v="0"/>
  </r>
  <r>
    <n v="4382931"/>
    <x v="105"/>
    <s v="831 HIGHWAY 150 SOUTH"/>
    <s v="EVANSTON"/>
    <x v="5"/>
    <n v="82931"/>
    <s v="UINTA"/>
    <n v="56041"/>
    <s v="PSYCHIATRIC AND SUBSTANCE ABUSE HOSPITALS"/>
    <s v="Government"/>
    <n v="948901.18829999992"/>
    <n v="229923.99100000001"/>
    <s v="Central"/>
    <s v="NEAR TERM CARE"/>
    <x v="105"/>
    <x v="0"/>
  </r>
  <r>
    <n v="981101"/>
    <x v="106"/>
    <s v="106 BLANCA AVE"/>
    <s v="ALAMOSA"/>
    <x v="4"/>
    <n v="81101"/>
    <s v="ALAMOSA"/>
    <n v="8003"/>
    <s v="GENERAL MEDICAL AND SURGICAL HOSPITALS"/>
    <s v="Private"/>
    <n v="946618.93714699999"/>
    <n v="228118.01319"/>
    <s v="Central"/>
    <s v="GENERAL ACUTE CARE"/>
    <x v="106"/>
    <x v="0"/>
  </r>
  <r>
    <n v="1177515"/>
    <x v="107"/>
    <s v="132 EAST HOSPITAL DRIVE"/>
    <s v="ANGLETON"/>
    <x v="1"/>
    <n v="77515"/>
    <s v="BRAZORIA"/>
    <n v="48039"/>
    <s v="GENERAL MEDICAL AND SURGICAL HOSPITALS"/>
    <s v="Partnerships"/>
    <n v="938784.16689200001"/>
    <n v="222101.11180000001"/>
    <s v="Central"/>
    <s v="GENERAL ACUTE CARE"/>
    <x v="107"/>
    <x v="0"/>
  </r>
  <r>
    <n v="17176448"/>
    <x v="108"/>
    <s v="304 SOUTH DAUGHERTY AVENUE"/>
    <s v="EASTLAND"/>
    <x v="1"/>
    <n v="76448"/>
    <s v="EASTLAND"/>
    <n v="48133"/>
    <s v="GENERAL MEDICAL AND SURGICAL HOSPITALS"/>
    <s v="Government"/>
    <n v="934025.40080199996"/>
    <n v="218081.0221"/>
    <s v="Central"/>
    <s v="GENERAL ACUTE CARE"/>
    <x v="108"/>
    <x v="0"/>
  </r>
  <r>
    <n v="15371373"/>
    <x v="109"/>
    <s v="209 FRONT ST."/>
    <s v="VIDALIA"/>
    <x v="2"/>
    <n v="71373"/>
    <s v="CONCORDIA"/>
    <n v="22029"/>
    <s v="SPECIALTY (EXCEPT PSYCHIATRIC AND SUBSTANCE ABUSE) HOSPITALS"/>
    <s v="Partnerships"/>
    <n v="906032.17216399987"/>
    <n v="647165.83725999994"/>
    <s v="Southeast"/>
    <s v="LONG TERM CARE"/>
    <x v="109"/>
    <x v="0"/>
  </r>
  <r>
    <n v="11770433"/>
    <x v="110"/>
    <s v="20050 CRESTWOOD BLVD"/>
    <s v="COVINGTON"/>
    <x v="2"/>
    <n v="70433"/>
    <s v="ST. TAMMANY"/>
    <n v="22103"/>
    <s v="SPECIALTY (EXCEPT PSYCHIATRIC AND SUBSTANCE ABUSE) HOSPITALS"/>
    <s v="Partnerships"/>
    <n v="905198.59171000007"/>
    <n v="646570.42265000008"/>
    <s v="Southeast"/>
    <s v="LONG TERM CARE"/>
    <x v="110"/>
    <x v="0"/>
  </r>
  <r>
    <n v="15671222"/>
    <x v="111"/>
    <s v="409 1ST ST"/>
    <s v="BERNICE"/>
    <x v="2"/>
    <n v="71222"/>
    <s v="UNION"/>
    <n v="22111"/>
    <s v="GENERAL MEDICAL AND SURGICAL HOSPITALS"/>
    <s v="Government"/>
    <n v="901953.62781999994"/>
    <n v="644252.59129999997"/>
    <s v="Southeast"/>
    <s v="GENERAL ACUTE CARE"/>
    <x v="111"/>
    <x v="0"/>
  </r>
  <r>
    <n v="16971241"/>
    <x v="112"/>
    <s v="309 N MAIN ST"/>
    <s v="FARMERVILLE"/>
    <x v="2"/>
    <n v="71241"/>
    <s v="UNION"/>
    <n v="22111"/>
    <s v="PSYCHIATRIC AND SUBSTANCE ABUSE HOSPITALS"/>
    <s v="Partnerships"/>
    <n v="898928.93490400014"/>
    <n v="642092.09636000008"/>
    <s v="Southeast"/>
    <s v="NEAR TERM CARE"/>
    <x v="112"/>
    <x v="0"/>
  </r>
  <r>
    <n v="6177401"/>
    <x v="113"/>
    <s v="5410 WEST LOOP SOUTH"/>
    <s v="BELLAIRE"/>
    <x v="1"/>
    <n v="77401"/>
    <s v="HARRIS"/>
    <n v="48201"/>
    <s v="GENERAL MEDICAL AND SURGICAL HOSPITALS"/>
    <s v="Private"/>
    <n v="930617.67668999999"/>
    <n v="211819.2113"/>
    <s v="Central"/>
    <s v="GENERAL ACUTE CARE"/>
    <x v="113"/>
    <x v="0"/>
  </r>
  <r>
    <n v="2281201"/>
    <x v="114"/>
    <s v="1000 RUSH DRIVE"/>
    <s v="SALIDA"/>
    <x v="4"/>
    <n v="81201"/>
    <s v="CHAFFEE"/>
    <n v="8015"/>
    <s v="GENERAL MEDICAL AND SURGICAL HOSPITALS"/>
    <s v="Government"/>
    <n v="928772.07234499988"/>
    <n v="210000.01110999999"/>
    <s v="Central"/>
    <s v="CRITICAL ACCESS"/>
    <x v="114"/>
    <x v="0"/>
  </r>
  <r>
    <n v="4677521"/>
    <x v="115"/>
    <s v="4401 GARTH ROAD"/>
    <s v="BAYTOWN"/>
    <x v="1"/>
    <n v="77521"/>
    <s v="HARRIS"/>
    <n v="48201"/>
    <s v="GENERAL MEDICAL AND SURGICAL HOSPITALS"/>
    <s v="Private"/>
    <n v="922894.36279300018"/>
    <n v="209918.20011000001"/>
    <s v="Central"/>
    <s v="GENERAL ACUTE CARE"/>
    <x v="115"/>
    <x v="0"/>
  </r>
  <r>
    <n v="6680461"/>
    <x v="116"/>
    <s v="822 W 4TH STREET"/>
    <s v="LEADVILLE"/>
    <x v="4"/>
    <n v="80461"/>
    <s v="LAKE"/>
    <n v="8065"/>
    <s v="GENERAL MEDICAL AND SURGICAL HOSPITALS"/>
    <s v="Government"/>
    <n v="919986.55624200008"/>
    <n v="202181.91130000001"/>
    <s v="Central"/>
    <s v="CRITICAL ACCESS"/>
    <x v="116"/>
    <x v="0"/>
  </r>
  <r>
    <n v="6277514"/>
    <x v="117"/>
    <s v="200 HOSPITAL DRIVE"/>
    <s v="ANAHUAC"/>
    <x v="1"/>
    <n v="77514"/>
    <s v="CHAMBERS"/>
    <n v="48071"/>
    <s v="GENERAL MEDICAL AND SURGICAL HOSPITALS"/>
    <s v="Government"/>
    <n v="918940.80912400014"/>
    <n v="201822.10107999999"/>
    <s v="Central"/>
    <s v="GENERAL ACUTE CARE"/>
    <x v="117"/>
    <x v="0"/>
  </r>
  <r>
    <n v="137479007"/>
    <x v="118"/>
    <s v="100 MEDICAL DRIVE"/>
    <s v="BORGER"/>
    <x v="1"/>
    <n v="79007"/>
    <s v="HUTCHINSON"/>
    <n v="48233"/>
    <s v="GENERAL MEDICAL AND SURGICAL HOSPITALS"/>
    <s v="Private"/>
    <n v="914621.01448899985"/>
    <n v="203110.12113000001"/>
    <s v="Central"/>
    <s v="CRITICAL ACCESS"/>
    <x v="118"/>
    <x v="0"/>
  </r>
  <r>
    <n v="19475840"/>
    <x v="119"/>
    <s v="125 NEWMAN STREET"/>
    <s v="FAIRFIELD"/>
    <x v="1"/>
    <n v="75840"/>
    <s v="FREESTONE"/>
    <n v="48161"/>
    <s v="GENERAL MEDICAL AND SURGICAL HOSPITALS"/>
    <s v="Private"/>
    <n v="907185.57121400011"/>
    <n v="192831.01027999999"/>
    <s v="Central"/>
    <s v="GENERAL ACUTE CARE"/>
    <x v="119"/>
    <x v="0"/>
  </r>
  <r>
    <n v="4276020"/>
    <x v="120"/>
    <s v="108 DENVER TRAIL"/>
    <s v="AZLE"/>
    <x v="1"/>
    <n v="76020"/>
    <s v="TARRANT"/>
    <n v="48439"/>
    <s v="GENERAL MEDICAL AND SURGICAL HOSPITALS"/>
    <s v="Private"/>
    <n v="907116.59803700005"/>
    <n v="192281.99809000001"/>
    <s v="Central"/>
    <s v="GENERAL ACUTE CARE"/>
    <x v="120"/>
    <x v="0"/>
  </r>
  <r>
    <n v="15948201"/>
    <x v="121"/>
    <s v="4201 ST ANTOINE ST, 3M"/>
    <s v="DETROIT"/>
    <x v="6"/>
    <n v="48201"/>
    <s v="WAYNE"/>
    <n v="26163"/>
    <s v="GENERAL MEDICAL AND SURGICAL HOSPITALS"/>
    <s v="Partnerships"/>
    <n v="202262.49773999999"/>
    <n v="403151.33032000001"/>
    <s v="Northeast"/>
    <s v="GENERAL ACUTE CARE"/>
    <x v="121"/>
    <x v="0"/>
  </r>
  <r>
    <n v="11449953"/>
    <x v="122"/>
    <s v="601 S SEVENTH ST"/>
    <s v="ONTONAGON"/>
    <x v="6"/>
    <n v="49953"/>
    <s v="ONTONAGON"/>
    <n v="26131"/>
    <s v="GENERAL MEDICAL AND SURGICAL HOSPITALS"/>
    <s v="Private"/>
    <n v="201562.88527500001"/>
    <n v="402085.18050000007"/>
    <s v="Northeast"/>
    <s v="GENERAL ACUTE CARE"/>
    <x v="122"/>
    <x v="0"/>
  </r>
  <r>
    <n v="6548091"/>
    <x v="123"/>
    <s v="21230 DEQUINDRE ROAD"/>
    <s v="WARREN"/>
    <x v="6"/>
    <n v="48091"/>
    <s v="MACOMB"/>
    <n v="26099"/>
    <s v="SPECIALTY (EXCEPT PSYCHIATRIC AND SUBSTANCE ABUSE) HOSPITALS"/>
    <s v="Partnerships"/>
    <n v="201479.2257975"/>
    <n v="401972.44772999996"/>
    <s v="Northeast"/>
    <s v="SPECIAL"/>
    <x v="123"/>
    <x v="0"/>
  </r>
  <r>
    <n v="11148341"/>
    <x v="124"/>
    <s v="44405 WOODWARD AVENUE, 8TH FLOOR"/>
    <s v="PONTIAC"/>
    <x v="6"/>
    <n v="48341"/>
    <s v="OAKLAND"/>
    <n v="26125"/>
    <s v="SPECIALTY (EXCEPT PSYCHIATRIC AND SUBSTANCE ABUSE) HOSPITALS"/>
    <s v="Partnerships"/>
    <n v="201269.27228500001"/>
    <n v="401692.49638000003"/>
    <s v="Northeast"/>
    <s v="LONG TERM CARE"/>
    <x v="124"/>
    <x v="0"/>
  </r>
  <r>
    <n v="17648342"/>
    <x v="125"/>
    <s v="50 NORTH PERRY, 6TH FLOOR"/>
    <s v="PONTIAC"/>
    <x v="6"/>
    <n v="48342"/>
    <s v="OAKLAND"/>
    <n v="26125"/>
    <s v="SPECIALTY (EXCEPT PSYCHIATRIC AND SUBSTANCE ABUSE) HOSPITALS"/>
    <s v="Partnerships"/>
    <n v="201110.966105"/>
    <n v="401481.28814000002"/>
    <s v="Northeast"/>
    <s v="LONG TERM CARE"/>
    <x v="125"/>
    <x v="0"/>
  </r>
  <r>
    <n v="16648234"/>
    <x v="126"/>
    <s v="4777 E OUTER DRIVE"/>
    <s v="DETROIT"/>
    <x v="6"/>
    <n v="48234"/>
    <s v="WAYNE"/>
    <n v="26163"/>
    <s v="SPECIALTY (EXCEPT PSYCHIATRIC AND SUBSTANCE ABUSE) HOSPITALS"/>
    <s v="Partnerships"/>
    <n v="201069.62247999999"/>
    <n v="401426.16463999997"/>
    <s v="Northeast"/>
    <s v="LONG TERM CARE"/>
    <x v="126"/>
    <x v="0"/>
  </r>
  <r>
    <n v="10048071"/>
    <x v="127"/>
    <s v="30671 STEPHENSON HIGHWAY"/>
    <s v="MADISON HEIGHTS"/>
    <x v="6"/>
    <n v="48071"/>
    <s v="OAKLAND"/>
    <n v="26125"/>
    <s v="GENERAL MEDICAL AND SURGICAL HOSPITALS"/>
    <s v="Private"/>
    <n v="201050.97911750001"/>
    <n v="401401.30549"/>
    <s v="Northeast"/>
    <s v="GENERAL ACUTE CARE"/>
    <x v="127"/>
    <x v="0"/>
  </r>
  <r>
    <n v="16748230"/>
    <x v="128"/>
    <s v="468 CADIEUX RD, 3 NORTHEAST"/>
    <s v="GROSSE POINTE"/>
    <x v="6"/>
    <n v="48230"/>
    <s v="WAYNE"/>
    <n v="26163"/>
    <s v="EXTENDED CARE HOSPITALS (EXCEPT MENTAL, SUBSTANCE ABUSE)"/>
    <s v="Partnerships"/>
    <n v="200851.258045"/>
    <n v="401135.14406000002"/>
    <s v="Northeast"/>
    <s v="LONG TERM CARE"/>
    <x v="128"/>
    <x v="0"/>
  </r>
  <r>
    <n v="15048230"/>
    <x v="129"/>
    <s v="468 CADIEUX RD"/>
    <s v="GROSSE POINTE"/>
    <x v="6"/>
    <n v="48230"/>
    <s v="WAYNE"/>
    <n v="26163"/>
    <s v="GENERAL MEDICAL AND SURGICAL HOSPITALS"/>
    <s v="Private"/>
    <n v="200844.05551999999"/>
    <n v="401125.40735999995"/>
    <s v="Northeast"/>
    <s v="GENERAL ACUTE CARE"/>
    <x v="129"/>
    <x v="0"/>
  </r>
  <r>
    <n v="17548236"/>
    <x v="130"/>
    <s v="159 KERCHEVAL AVENUE"/>
    <s v="GROSSE POINTE FARMS"/>
    <x v="6"/>
    <n v="48236"/>
    <s v="WAYNE"/>
    <n v="26163"/>
    <s v="GENERAL MEDICAL AND SURGICAL HOSPITALS"/>
    <s v="Private"/>
    <n v="200602.16711000001"/>
    <n v="400802.88948000007"/>
    <s v="Northeast"/>
    <s v="GENERAL ACUTE CARE"/>
    <x v="130"/>
    <x v="0"/>
  </r>
  <r>
    <n v="1348532"/>
    <x v="131"/>
    <s v="401 S BALLENGER, 5TH FLOOR"/>
    <s v="FLINT"/>
    <x v="6"/>
    <n v="48532"/>
    <s v="GENESEE"/>
    <n v="26049"/>
    <s v="SPECIALTY (EXCEPT PSYCHIATRIC AND SUBSTANCE ABUSE) HOSPITALS"/>
    <s v="Partnerships"/>
    <n v="200519.86926499999"/>
    <n v="400693.15901999996"/>
    <s v="Northeast"/>
    <s v="LONG TERM CARE"/>
    <x v="131"/>
    <x v="0"/>
  </r>
  <r>
    <n v="16949601"/>
    <x v="132"/>
    <s v="400 HOBART ST"/>
    <s v="CADILLAC"/>
    <x v="6"/>
    <n v="49601"/>
    <s v="WEXFORD"/>
    <n v="26165"/>
    <s v="GENERAL MEDICAL AND SURGICAL HOSPITALS"/>
    <s v="Private"/>
    <n v="200149.10590250001"/>
    <n v="400198.80787000002"/>
    <s v="Northeast"/>
    <s v="GENERAL ACUTE CARE"/>
    <x v="132"/>
    <x v="0"/>
  </r>
  <r>
    <n v="3848617"/>
    <x v="133"/>
    <s v="703 N MCEWAN ST"/>
    <s v="CLARE"/>
    <x v="6"/>
    <n v="48617"/>
    <s v="CLARE"/>
    <n v="26035"/>
    <s v="GENERAL MEDICAL AND SURGICAL HOSPITALS"/>
    <s v="Private"/>
    <n v="299900.2067175"/>
    <n v="399866.94229000004"/>
    <s v="Northeast"/>
    <s v="GENERAL ACUTE CARE"/>
    <x v="133"/>
    <x v="0"/>
  </r>
  <r>
    <n v="7248043"/>
    <x v="134"/>
    <s v="215 NORTH AVE, SUITE 200"/>
    <s v="MOUNT CLEMENS"/>
    <x v="6"/>
    <n v="48043"/>
    <s v="MACOMB"/>
    <n v="26099"/>
    <s v="SPECIALTY (EXCEPT PSYCHIATRIC AND SUBSTANCE ABUSE) HOSPITALS"/>
    <s v="Partnerships"/>
    <n v="298057.93847249995"/>
    <n v="397410.58462999994"/>
    <s v="Northeast"/>
    <s v="LONG TERM CARE"/>
    <x v="134"/>
    <x v="0"/>
  </r>
  <r>
    <n v="6648043"/>
    <x v="135"/>
    <s v="215 NORTH AVE."/>
    <s v="MOUNT CLEMENS"/>
    <x v="6"/>
    <n v="48043"/>
    <s v="MACOMB"/>
    <n v="26099"/>
    <s v="GENERAL MEDICAL AND SURGICAL HOSPITALS"/>
    <s v="Private"/>
    <n v="298045.31783250009"/>
    <n v="397393.75711000012"/>
    <s v="Northeast"/>
    <s v="GENERAL ACUTE CARE"/>
    <x v="135"/>
    <x v="0"/>
  </r>
  <r>
    <n v="12548602"/>
    <x v="136"/>
    <s v="515 N. MICHIGAN AVE."/>
    <s v="SAGINAW"/>
    <x v="6"/>
    <n v="48602"/>
    <s v="SAGINAW"/>
    <n v="26145"/>
    <s v="GENERAL MEDICAL AND SURGICAL HOSPITALS"/>
    <s v="Private"/>
    <n v="297763.056645"/>
    <n v="397017.40885999997"/>
    <s v="Northeast"/>
    <s v="GENERAL ACUTE CARE"/>
    <x v="136"/>
    <x v="0"/>
  </r>
  <r>
    <n v="17848602"/>
    <x v="137"/>
    <s v="1447 N HARRISON, 7TH &amp; 8TH FLOOR"/>
    <s v="SAGINAW"/>
    <x v="6"/>
    <n v="48602"/>
    <s v="SAGINAW"/>
    <n v="26145"/>
    <s v="SPECIALTY (EXCEPT PSYCHIATRIC AND SUBSTANCE ABUSE) HOSPITALS"/>
    <s v="Partnerships"/>
    <n v="297636.46461000002"/>
    <n v="396848.61948000005"/>
    <s v="Northeast"/>
    <s v="LONG TERM CARE"/>
    <x v="137"/>
    <x v="0"/>
  </r>
  <r>
    <n v="7415666"/>
    <x v="138"/>
    <s v="508 SOUTH CHURCH STREET"/>
    <s v="MOUNT PLEASANT"/>
    <x v="7"/>
    <n v="15666"/>
    <s v="WESTMORELAND"/>
    <n v="42129"/>
    <s v="GENERAL MEDICAL AND SURGICAL HOSPITALS"/>
    <s v="Private"/>
    <n v="297624.60840000003"/>
    <n v="396832.81120000005"/>
    <s v="Northeast"/>
    <s v="GENERAL ACUTE CARE"/>
    <x v="138"/>
    <x v="0"/>
  </r>
  <r>
    <n v="12448602"/>
    <x v="139"/>
    <s v="700 COOPER"/>
    <s v="SAGINAW"/>
    <x v="6"/>
    <n v="48602"/>
    <s v="SAGINAW"/>
    <n v="26145"/>
    <s v="GENERAL MEDICAL AND SURGICAL HOSPITALS"/>
    <s v="Private"/>
    <n v="297598.89800250006"/>
    <n v="396798.53067000007"/>
    <s v="Northeast"/>
    <s v="GENERAL ACUTE CARE"/>
    <x v="139"/>
    <x v="0"/>
  </r>
  <r>
    <n v="2315217"/>
    <x v="140"/>
    <s v="6301 NORTHUMBERLAND STREET"/>
    <s v="PITTSBURGH"/>
    <x v="7"/>
    <n v="15217"/>
    <s v="ALLEGHENY"/>
    <n v="42003"/>
    <s v="GENERAL MEDICAL AND SURGICAL HOSPITALS"/>
    <s v="Private"/>
    <n v="297456.16621499998"/>
    <n v="396608.22161999997"/>
    <s v="Northeast"/>
    <s v="CHILDREN"/>
    <x v="140"/>
    <x v="0"/>
  </r>
  <r>
    <n v="18415224"/>
    <x v="141"/>
    <s v="5324 PENN AVENUE"/>
    <s v="PITTSBURGH"/>
    <x v="7"/>
    <n v="15224"/>
    <s v="ALLEGHENY"/>
    <n v="42003"/>
    <s v="CHILDREN'S HOSPITALS, SPECIALTY (EXCEPT PSYCHIATRIC, SUBSTANCE ABUSE)"/>
    <s v="Private"/>
    <n v="297371.47136249999"/>
    <n v="396495.29514999996"/>
    <s v="Northeast"/>
    <s v="CHILDREN"/>
    <x v="141"/>
    <x v="0"/>
  </r>
  <r>
    <n v="61"/>
    <x v="142"/>
    <s v="4599 TOWNE CENTRE RD"/>
    <s v="SAGINAW"/>
    <x v="6"/>
    <n v="48604"/>
    <s v="SAGINAW"/>
    <n v="26145"/>
    <s v="GENERAL MEDICAL AND SURGICAL HOSPITALS"/>
    <s v="Private"/>
    <n v="297190.3236"/>
    <n v="396253.7648"/>
    <s v="Northeast"/>
    <s v="GENERAL ACUTE CARE"/>
    <x v="142"/>
    <x v="0"/>
  </r>
  <r>
    <n v="23615221"/>
    <x v="143"/>
    <s v="225 PENN AVENUE"/>
    <s v="PITTSBURGH"/>
    <x v="7"/>
    <n v="15221"/>
    <s v="ALLEGHENY"/>
    <n v="42003"/>
    <s v="SPECIALTY (EXCEPT PSYCHIATRIC AND SUBSTANCE ABUSE) HOSPITALS"/>
    <s v="Partnerships"/>
    <n v="297182.59514250001"/>
    <n v="396243.46019000001"/>
    <s v="Northeast"/>
    <s v="LONG TERM CARE"/>
    <x v="143"/>
    <x v="0"/>
  </r>
  <r>
    <n v="20415237"/>
    <x v="144"/>
    <s v="9100 BABCOCK BOULEVARD"/>
    <s v="PITTSBURGH"/>
    <x v="7"/>
    <n v="15237"/>
    <s v="ALLEGHENY"/>
    <n v="42003"/>
    <s v="GENERAL MEDICAL AND SURGICAL HOSPITALS"/>
    <s v="Private"/>
    <n v="296812.31563500001"/>
    <n v="395749.75418000005"/>
    <s v="Northeast"/>
    <s v="GENERAL ACUTE CARE"/>
    <x v="144"/>
    <x v="0"/>
  </r>
  <r>
    <n v="12815215"/>
    <x v="145"/>
    <s v="1010 DELAFIELD RD"/>
    <s v="PITTSBURGH"/>
    <x v="7"/>
    <n v="15215"/>
    <s v="ALLEGHENY"/>
    <n v="42003"/>
    <s v="GENERAL MEDICAL AND SURGICAL HOSPITALS"/>
    <s v="Government"/>
    <n v="296614.25515500002"/>
    <n v="395485.67353999999"/>
    <s v="Northeast"/>
    <s v="MILITARY"/>
    <x v="145"/>
    <x v="0"/>
  </r>
  <r>
    <n v="4521502"/>
    <x v="146"/>
    <s v="12500 WILLOWBROOK ROAD"/>
    <s v="CUMBERLAND"/>
    <x v="8"/>
    <n v="21502"/>
    <s v="ALLEGANY"/>
    <n v="24001"/>
    <s v="GENERAL MEDICAL AND SURGICAL HOSPITALS"/>
    <s v="Private"/>
    <n v="296223.53700749995"/>
    <n v="394964.71600999997"/>
    <s v="Northeast"/>
    <s v="GENERAL ACUTE CARE"/>
    <x v="146"/>
    <x v="0"/>
  </r>
  <r>
    <n v="16415146"/>
    <x v="147"/>
    <s v="2380 MCGINLEY ROAD"/>
    <s v="MONROEVILLE"/>
    <x v="7"/>
    <n v="15146"/>
    <s v="ALLEGHENY"/>
    <n v="42003"/>
    <s v="EXTENDED CARE HOSPITALS (EXCEPT MENTAL, SUBSTANCE ABUSE)"/>
    <s v="Partnerships"/>
    <n v="296203.65631500003"/>
    <n v="394938.20842000004"/>
    <s v="Northeast"/>
    <s v="LONG TERM CARE"/>
    <x v="147"/>
    <x v="0"/>
  </r>
  <r>
    <n v="1949946"/>
    <x v="148"/>
    <s v="18341 US HIGHWAY 41"/>
    <s v="L' ANSE"/>
    <x v="6"/>
    <n v="49946"/>
    <s v="BARAGA"/>
    <n v="26013"/>
    <s v="GENERAL MEDICAL AND SURGICAL HOSPITALS"/>
    <s v="Government"/>
    <n v="295876.63347750006"/>
    <n v="394502.17797000008"/>
    <s v="Northeast"/>
    <s v="GENERAL ACUTE CARE"/>
    <x v="148"/>
    <x v="0"/>
  </r>
  <r>
    <n v="4648624"/>
    <x v="149"/>
    <s v="515 QUARTER STREET"/>
    <s v="GLADWIN"/>
    <x v="6"/>
    <n v="48624"/>
    <s v="GLADWIN"/>
    <n v="26051"/>
    <s v="GENERAL MEDICAL AND SURGICAL HOSPITALS"/>
    <s v="Private"/>
    <n v="295807.22799749998"/>
    <n v="394409.63732999994"/>
    <s v="Northeast"/>
    <s v="CRITICAL ACCESS"/>
    <x v="149"/>
    <x v="0"/>
  </r>
  <r>
    <n v="2448706"/>
    <x v="150"/>
    <s v="3250 E MIDLAND RD, SUITE 1"/>
    <s v="BAY CITY"/>
    <x v="6"/>
    <n v="48706"/>
    <s v="BAY"/>
    <n v="26017"/>
    <s v="SPECIALTY (EXCEPT PSYCHIATRIC AND SUBSTANCE ABUSE) HOSPITALS"/>
    <s v="Private"/>
    <n v="295395.44680499996"/>
    <n v="393860.59573999996"/>
    <s v="Northeast"/>
    <s v="LONG TERM CARE"/>
    <x v="150"/>
    <x v="0"/>
  </r>
  <r>
    <n v="2148708"/>
    <x v="151"/>
    <s v="1900 COLUMBUS AVE"/>
    <s v="BAY CITY"/>
    <x v="6"/>
    <n v="48708"/>
    <s v="BAY"/>
    <n v="26017"/>
    <s v="GENERAL MEDICAL AND SURGICAL HOSPITALS"/>
    <s v="Private"/>
    <n v="295068.73890749994"/>
    <n v="393424.98520999996"/>
    <s v="Northeast"/>
    <s v="GENERAL ACUTE CARE"/>
    <x v="151"/>
    <x v="0"/>
  </r>
  <r>
    <n v="25515065"/>
    <x v="152"/>
    <s v="1301 CARLISLE STREET"/>
    <s v="NATRONA HEIGHTS"/>
    <x v="7"/>
    <n v="15065"/>
    <s v="ALLEGHENY"/>
    <n v="42003"/>
    <s v="GENERAL MEDICAL AND SURGICAL HOSPITALS"/>
    <s v="Private"/>
    <n v="294004.03510500013"/>
    <n v="392005.38014000014"/>
    <s v="Northeast"/>
    <s v="GENERAL ACUTE CARE"/>
    <x v="152"/>
    <x v="0"/>
  </r>
  <r>
    <n v="5949646"/>
    <x v="153"/>
    <s v="419 S CORAL"/>
    <s v="KALKASKA"/>
    <x v="6"/>
    <n v="49646"/>
    <s v="KALKASKA"/>
    <n v="26079"/>
    <s v="GENERAL MEDICAL AND SURGICAL HOSPITALS"/>
    <s v="Government"/>
    <n v="292751.63124000013"/>
    <n v="390335.50832000014"/>
    <s v="Northeast"/>
    <s v="CRITICAL ACCESS"/>
    <x v="153"/>
    <x v="0"/>
  </r>
  <r>
    <n v="7849849"/>
    <x v="154"/>
    <s v="901 LAKESHORE DRIVE"/>
    <s v="ISHPEMING"/>
    <x v="6"/>
    <n v="49849"/>
    <s v="MARQUETTE"/>
    <n v="26103"/>
    <s v="GENERAL MEDICAL AND SURGICAL HOSPITALS"/>
    <s v="Private"/>
    <n v="292454.37400499999"/>
    <n v="389939.16533999995"/>
    <s v="Northeast"/>
    <s v="GENERAL ACUTE CARE"/>
    <x v="154"/>
    <x v="0"/>
  </r>
  <r>
    <n v="2520744"/>
    <x v="155"/>
    <s v="11711 LIVINGSTON ROAD"/>
    <s v="FORT WASHINGTON"/>
    <x v="8"/>
    <n v="20744"/>
    <s v="PRINCE GEORGE'S"/>
    <n v="24033"/>
    <s v="GENERAL MEDICAL AND SURGICAL HOSPITALS"/>
    <s v="Private"/>
    <n v="291594.26232749992"/>
    <n v="388792.34976999991"/>
    <s v="Northeast"/>
    <s v="GENERAL ACUTE CARE"/>
    <x v="155"/>
    <x v="0"/>
  </r>
  <r>
    <n v="13448453"/>
    <x v="156"/>
    <s v="2770 MAIN STREET"/>
    <s v="MARLETTE"/>
    <x v="6"/>
    <n v="48453"/>
    <s v="SANILAC"/>
    <n v="26151"/>
    <s v="GENERAL MEDICAL AND SURGICAL HOSPITALS"/>
    <s v="Private"/>
    <n v="291433.79802750004"/>
    <n v="388578.39737000002"/>
    <s v="Northeast"/>
    <s v="CRITICAL ACCESS"/>
    <x v="156"/>
    <x v="0"/>
  </r>
  <r>
    <n v="1748658"/>
    <x v="157"/>
    <s v="805 W CEDAR ST"/>
    <s v="STANDISH"/>
    <x v="6"/>
    <n v="48658"/>
    <s v="ARENAC"/>
    <n v="26011"/>
    <s v="GENERAL MEDICAL AND SURGICAL HOSPITALS"/>
    <s v="Private"/>
    <n v="291358.06211250008"/>
    <n v="388477.41615000006"/>
    <s v="Northeast"/>
    <s v="CRITICAL ACCESS"/>
    <x v="157"/>
    <x v="0"/>
  </r>
  <r>
    <n v="17716201"/>
    <x v="158"/>
    <s v="ONE NOLTE DRIVE"/>
    <s v="KITTANNING"/>
    <x v="7"/>
    <n v="16201"/>
    <s v="ARMSTRONG"/>
    <n v="42005"/>
    <s v="GENERAL MEDICAL AND SURGICAL HOSPITALS"/>
    <s v="Private"/>
    <n v="290446.21161"/>
    <n v="387261.61547999998"/>
    <s v="Northeast"/>
    <s v="GENERAL ACUTE CARE"/>
    <x v="158"/>
    <x v="0"/>
  </r>
  <r>
    <n v="103720735"/>
    <x v="159"/>
    <s v="7503 SURRATTS ROAD"/>
    <s v="CLINTON"/>
    <x v="8"/>
    <n v="20735"/>
    <s v="PRINCE GEORGE'S"/>
    <n v="24033"/>
    <s v="GENERAL MEDICAL AND SURGICAL HOSPITALS"/>
    <s v="Private"/>
    <n v="290409.01653749996"/>
    <n v="387212.02204999997"/>
    <s v="Northeast"/>
    <s v="GENERAL ACUTE CARE"/>
    <x v="159"/>
    <x v="0"/>
  </r>
  <r>
    <n v="320016"/>
    <x v="160"/>
    <s v="5255 LOUGHBORO ROAD NW"/>
    <s v="WASHINGTON"/>
    <x v="9"/>
    <n v="20016"/>
    <s v="DISTRICT OF COLUMBIA"/>
    <n v="11001"/>
    <s v="GENERAL MEDICAL AND SURGICAL HOSPITALS"/>
    <s v="Private"/>
    <n v="290341.60106250003"/>
    <n v="387122.13475000003"/>
    <s v="Northeast"/>
    <s v="GENERAL ACUTE CARE"/>
    <x v="160"/>
    <x v="0"/>
  </r>
  <r>
    <n v="12748060"/>
    <x v="161"/>
    <s v="2601 ELECTRIC AVENUE"/>
    <s v="PORT HURON"/>
    <x v="6"/>
    <n v="48060"/>
    <s v="ST. CLAIR"/>
    <n v="26147"/>
    <s v="GENERAL MEDICAL AND SURGICAL HOSPITALS"/>
    <s v="Private"/>
    <n v="290338.10628000007"/>
    <n v="387117.47504000011"/>
    <s v="Northeast"/>
    <s v="GENERAL ACUTE CARE"/>
    <x v="161"/>
    <x v="0"/>
  </r>
  <r>
    <n v="75420007"/>
    <x v="162"/>
    <s v="3800 RESERVOIR ROAD, NW"/>
    <s v="WASHINGTON"/>
    <x v="9"/>
    <n v="20007"/>
    <s v="DISTRICT OF COLUMBIA"/>
    <n v="11001"/>
    <s v="GENERAL MEDICAL AND SURGICAL HOSPITALS"/>
    <s v="Academic"/>
    <n v="290318.24046000012"/>
    <n v="387090.98728000012"/>
    <s v="Northeast"/>
    <s v="GENERAL ACUTE CARE"/>
    <x v="162"/>
    <x v="0"/>
  </r>
  <r>
    <n v="1520032"/>
    <x v="163"/>
    <s v="1100 ALABAMA AVENUE SE"/>
    <s v="WASHINGTON"/>
    <x v="9"/>
    <n v="20032"/>
    <s v="DISTRICT OF COLUMBIA"/>
    <n v="11001"/>
    <s v="GENERAL MEDICAL AND SURGICAL HOSPITALS"/>
    <s v="Government"/>
    <n v="290278.61092500004"/>
    <n v="387038.14790000004"/>
    <s v="Northeast"/>
    <s v="NEAR TERM CARE"/>
    <x v="163"/>
    <x v="0"/>
  </r>
  <r>
    <n v="1220037"/>
    <x v="164"/>
    <s v="900 23RD STREET NW"/>
    <s v="WASHINGTON"/>
    <x v="9"/>
    <n v="20037"/>
    <s v="DISTRICT OF COLUMBIA"/>
    <n v="11001"/>
    <s v="GENERAL MEDICAL AND SURGICAL HOSPITALS"/>
    <s v="Academic"/>
    <n v="290226.85739250004"/>
    <n v="386969.14319000003"/>
    <s v="Northeast"/>
    <s v="GENERAL ACUTE CARE"/>
    <x v="164"/>
    <x v="0"/>
  </r>
  <r>
    <n v="1620002"/>
    <x v="165"/>
    <s v="700 CONSTITUTION AVENUE NE"/>
    <s v="WASHINGTON"/>
    <x v="9"/>
    <n v="20002"/>
    <s v="DISTRICT OF COLUMBIA"/>
    <n v="11001"/>
    <s v="GENERAL MEDICAL AND SURGICAL HOSPITALS"/>
    <s v="Partnerships"/>
    <n v="289859.64288000006"/>
    <n v="386479.5238400001"/>
    <s v="Northeast"/>
    <s v="LONG TERM CARE"/>
    <x v="165"/>
    <x v="0"/>
  </r>
  <r>
    <n v="3221817"/>
    <x v="166"/>
    <s v="201 HALL HIGHWAY"/>
    <s v="CRISFIELD"/>
    <x v="8"/>
    <n v="21817"/>
    <s v="SOMERSET"/>
    <n v="24039"/>
    <s v="GENERAL MEDICAL AND SURGICAL HOSPITALS"/>
    <s v="Private"/>
    <n v="289859.02136999997"/>
    <n v="386478.69516"/>
    <s v="Northeast"/>
    <s v="GENERAL ACUTE CARE"/>
    <x v="166"/>
    <x v="0"/>
  </r>
  <r>
    <n v="8849913"/>
    <x v="167"/>
    <s v="205 OSCEOLA"/>
    <s v="LAURIUM"/>
    <x v="6"/>
    <n v="49913"/>
    <s v="HOUGHTON"/>
    <n v="26061"/>
    <s v="GENERAL MEDICAL AND SURGICAL HOSPITALS"/>
    <s v="Private"/>
    <n v="289826.13352499995"/>
    <n v="386434.84469999996"/>
    <s v="Northeast"/>
    <s v="GENERAL ACUTE CARE"/>
    <x v="167"/>
    <x v="0"/>
  </r>
  <r>
    <n v="620010"/>
    <x v="168"/>
    <s v="110 IRVING STREET NW"/>
    <s v="WASHINGTON"/>
    <x v="9"/>
    <n v="20010"/>
    <s v="DISTRICT OF COLUMBIA"/>
    <n v="11001"/>
    <s v="GENERAL MEDICAL AND SURGICAL HOSPITALS"/>
    <s v="Private"/>
    <n v="289630.71980249998"/>
    <n v="386174.29306999996"/>
    <s v="Northeast"/>
    <s v="GENERAL ACUTE CARE"/>
    <x v="168"/>
    <x v="0"/>
  </r>
  <r>
    <n v="103520850"/>
    <x v="169"/>
    <s v="9909 MEDICAL CENTER DRIVE"/>
    <s v="ROCKVILLE"/>
    <x v="8"/>
    <n v="20850"/>
    <s v="MONTGOMERY"/>
    <n v="24031"/>
    <s v="REHABILITATION HOSPITALS (EXCEPT ALCOHOLISM, DRUG ADDICTION)"/>
    <s v="Private"/>
    <n v="289360.19577749993"/>
    <n v="385813.59436999995"/>
    <s v="Northeast"/>
    <s v="REHABILITATION"/>
    <x v="169"/>
    <x v="0"/>
  </r>
  <r>
    <n v="103020850"/>
    <x v="170"/>
    <s v="9901 MEDICAL CENTER DRIVE"/>
    <s v="ROCKVILLE"/>
    <x v="8"/>
    <n v="20850"/>
    <s v="MONTGOMERY"/>
    <n v="24031"/>
    <s v="GENERAL MEDICAL AND SURGICAL HOSPITALS"/>
    <s v="Private"/>
    <n v="289345.10826000012"/>
    <n v="385793.47768000013"/>
    <s v="Northeast"/>
    <s v="GENERAL ACUTE CARE"/>
    <x v="170"/>
    <x v="0"/>
  </r>
  <r>
    <n v="1520850"/>
    <x v="171"/>
    <s v="14901 BROSCHART ROAD"/>
    <s v="ROCKVILLE"/>
    <x v="8"/>
    <n v="20850"/>
    <s v="MONTGOMERY"/>
    <n v="24031"/>
    <s v="GENERAL MEDICAL AND SURGICAL HOSPITALS"/>
    <s v="Private"/>
    <n v="289332.18908249994"/>
    <n v="385776.25210999994"/>
    <s v="Northeast"/>
    <s v="NEAR TERM CARE"/>
    <x v="171"/>
    <x v="0"/>
  </r>
  <r>
    <n v="13748726"/>
    <x v="172"/>
    <s v="4675 HILL STREET"/>
    <s v="CASS CITY"/>
    <x v="6"/>
    <n v="48726"/>
    <s v="TUSCOLA"/>
    <n v="26157"/>
    <s v="GENERAL MEDICAL AND SURGICAL HOSPITALS"/>
    <s v="Private"/>
    <n v="289159.04882999999"/>
    <n v="385545.39844000002"/>
    <s v="Northeast"/>
    <s v="GENERAL ACUTE CARE"/>
    <x v="172"/>
    <x v="0"/>
  </r>
  <r>
    <n v="103120912"/>
    <x v="173"/>
    <s v="7600 CARROLL AVENUE"/>
    <s v="TAKOMA PARK"/>
    <x v="8"/>
    <n v="20912"/>
    <s v="MONTGOMERY"/>
    <n v="24031"/>
    <s v="GENERAL MEDICAL AND SURGICAL HOSPITALS"/>
    <s v="Private"/>
    <n v="288914.31032249995"/>
    <n v="385219.08042999997"/>
    <s v="Northeast"/>
    <s v="GENERAL ACUTE CARE"/>
    <x v="173"/>
    <x v="0"/>
  </r>
  <r>
    <n v="1920910"/>
    <x v="174"/>
    <s v="1500 FOREST GLEN ROAD"/>
    <s v="SILVER SPRING"/>
    <x v="8"/>
    <n v="20910"/>
    <s v="MONTGOMERY"/>
    <n v="24031"/>
    <s v="GENERAL MEDICAL AND SURGICAL HOSPITALS"/>
    <s v="Private"/>
    <n v="288884.86541999993"/>
    <n v="385179.82055999991"/>
    <s v="Northeast"/>
    <s v="GENERAL ACUTE CARE"/>
    <x v="174"/>
    <x v="0"/>
  </r>
  <r>
    <n v="104420876"/>
    <x v="175"/>
    <s v="19801 OBSERVATION DRIVE"/>
    <s v="GERMANTOWN"/>
    <x v="8"/>
    <n v="20876"/>
    <s v="MONTGOMERY"/>
    <n v="24031"/>
    <s v="GENERAL MEDICAL AND SURGICAL HOSPITALS"/>
    <s v="Partnerships"/>
    <n v="288815.03615249996"/>
    <n v="385086.71486999991"/>
    <s v="Northeast"/>
    <s v="GENERAL ACUTE CARE"/>
    <x v="175"/>
    <x v="0"/>
  </r>
  <r>
    <n v="13348471"/>
    <x v="176"/>
    <s v="120 DELAWARE STREET"/>
    <s v="SANDUSKY"/>
    <x v="6"/>
    <n v="48471"/>
    <s v="SANILAC"/>
    <n v="26151"/>
    <s v="GENERAL MEDICAL AND SURGICAL HOSPITALS"/>
    <s v="Private"/>
    <n v="288313.27409249998"/>
    <n v="384417.69878999999"/>
    <s v="Northeast"/>
    <s v="CRITICAL ACCESS"/>
    <x v="176"/>
    <x v="0"/>
  </r>
  <r>
    <n v="3521742"/>
    <x v="177"/>
    <s v="11116 MEDICAL CAMPUS ROAD"/>
    <s v="HAGERSTOWN"/>
    <x v="8"/>
    <n v="21742"/>
    <s v="WASHINGTON"/>
    <n v="24043"/>
    <s v="GENERAL MEDICAL AND SURGICAL HOSPITALS"/>
    <s v="Private"/>
    <n v="287729.40369000006"/>
    <n v="383639.20492000005"/>
    <s v="Northeast"/>
    <s v="GENERAL ACUTE CARE"/>
    <x v="177"/>
    <x v="0"/>
  </r>
  <r>
    <n v="6221701"/>
    <x v="178"/>
    <s v="400 WEST SEVENTH ST"/>
    <s v="FREDERICK"/>
    <x v="8"/>
    <n v="21701"/>
    <s v="FREDERICK"/>
    <n v="24021"/>
    <s v="GENERAL MEDICAL AND SURGICAL HOSPITALS"/>
    <s v="Private"/>
    <n v="287652.37778999994"/>
    <n v="383536.50371999992"/>
    <s v="Northeast"/>
    <s v="GENERAL ACUTE CARE"/>
    <x v="178"/>
    <x v="0"/>
  </r>
  <r>
    <n v="17749854"/>
    <x v="179"/>
    <s v="7870W US HWY 2"/>
    <s v="MANISTIQUE"/>
    <x v="6"/>
    <n v="49854"/>
    <s v="SCHOOLCRAFT"/>
    <n v="26153"/>
    <s v="GENERAL MEDICAL AND SURGICAL HOSPITALS"/>
    <s v="Private"/>
    <n v="287430.60805499996"/>
    <n v="383240.81073999999"/>
    <s v="Northeast"/>
    <s v="CRITICAL ACCESS"/>
    <x v="179"/>
    <x v="0"/>
  </r>
  <r>
    <n v="1848755"/>
    <x v="180"/>
    <s v="170 N CASEVILLE RD"/>
    <s v="PIGEON"/>
    <x v="6"/>
    <n v="48755"/>
    <s v="HURON"/>
    <n v="26063"/>
    <s v="GENERAL MEDICAL AND SURGICAL HOSPITALS"/>
    <s v="Private"/>
    <n v="287300.06600999995"/>
    <n v="383066.75467999995"/>
    <s v="Northeast"/>
    <s v="CRITICAL ACCESS"/>
    <x v="180"/>
    <x v="0"/>
  </r>
  <r>
    <n v="13549854"/>
    <x v="179"/>
    <s v="500 MAIN ST"/>
    <s v="MANISTIQUE"/>
    <x v="6"/>
    <n v="49854"/>
    <s v="SCHOOLCRAFT"/>
    <n v="26153"/>
    <s v="GENERAL MEDICAL AND SURGICAL HOSPITALS"/>
    <s v="Private"/>
    <n v="286985.73071250005"/>
    <n v="382647.64095000003"/>
    <s v="Northeast"/>
    <s v="CRITICAL ACCESS"/>
    <x v="181"/>
    <x v="0"/>
  </r>
  <r>
    <n v="949720"/>
    <x v="181"/>
    <s v="14700 LAKESHORE DRIVE"/>
    <s v="CHARLEVOIX"/>
    <x v="6"/>
    <n v="49720"/>
    <s v="CHARLEVOIX"/>
    <n v="26029"/>
    <s v="GENERAL MEDICAL AND SURGICAL HOSPITALS"/>
    <s v="Private"/>
    <n v="286615.04220750008"/>
    <n v="382153.38961000007"/>
    <s v="Northeast"/>
    <s v="GENERAL ACUTE CARE"/>
    <x v="182"/>
    <x v="0"/>
  </r>
  <r>
    <n v="3421740"/>
    <x v="182"/>
    <s v="13218 BROOK LANE DRIVE"/>
    <s v="HAGERSTOWN"/>
    <x v="8"/>
    <n v="21740"/>
    <s v="WASHINGTON"/>
    <n v="24043"/>
    <s v="GENERAL MEDICAL AND SURGICAL HOSPITALS"/>
    <s v="Private"/>
    <n v="286534.34001000004"/>
    <n v="382045.78668000008"/>
    <s v="Northeast"/>
    <s v="NEAR TERM CARE"/>
    <x v="183"/>
    <x v="0"/>
  </r>
  <r>
    <n v="13248427"/>
    <x v="183"/>
    <s v="3559 PINE ST"/>
    <s v="DECKERVILLE"/>
    <x v="6"/>
    <n v="48427"/>
    <s v="SANILAC"/>
    <n v="26151"/>
    <s v="GENERAL MEDICAL AND SURGICAL HOSPITALS"/>
    <s v="Private"/>
    <n v="286292.16730500001"/>
    <n v="381722.88974000001"/>
    <s v="Northeast"/>
    <s v="GENERAL ACUTE CARE"/>
    <x v="184"/>
    <x v="0"/>
  </r>
  <r>
    <n v="6121613"/>
    <x v="184"/>
    <s v="POST OFFICE BOX 800"/>
    <s v="CAMBRIDGE"/>
    <x v="8"/>
    <n v="21613"/>
    <s v="DORCHESTER"/>
    <n v="24019"/>
    <s v="GENERAL MEDICAL AND SURGICAL HOSPITALS"/>
    <s v="Government"/>
    <n v="285860.34220499999"/>
    <n v="381147.12293999997"/>
    <s v="Northeast"/>
    <s v="NEAR TERM CARE"/>
    <x v="185"/>
    <x v="0"/>
  </r>
  <r>
    <n v="10416673"/>
    <x v="185"/>
    <s v="105 NASON DRIVE"/>
    <s v="ROARING SPRING"/>
    <x v="7"/>
    <n v="16673"/>
    <s v="BLAIR"/>
    <n v="42013"/>
    <s v="GENERAL MEDICAL AND SURGICAL HOSPITALS"/>
    <s v="Private"/>
    <n v="285813.23576249997"/>
    <n v="381084.31434999994"/>
    <s v="Northeast"/>
    <s v="GENERAL ACUTE CARE"/>
    <x v="186"/>
    <x v="0"/>
  </r>
  <r>
    <n v="6021613"/>
    <x v="186"/>
    <s v="821 FIELDCREST DRIVE"/>
    <s v="CAMBRIDGE"/>
    <x v="8"/>
    <n v="21613"/>
    <s v="DORCHESTER"/>
    <n v="24019"/>
    <s v="GENERAL MEDICAL AND SURGICAL HOSPITALS"/>
    <s v="Private"/>
    <n v="285704.8676174999"/>
    <n v="380939.82348999986"/>
    <s v="Northeast"/>
    <s v="NEAR TERM CARE"/>
    <x v="187"/>
    <x v="0"/>
  </r>
  <r>
    <n v="4621401"/>
    <x v="187"/>
    <s v="2001 MEDICAL PARKWAY"/>
    <s v="ANNAPOLIS"/>
    <x v="8"/>
    <n v="21401"/>
    <s v="ANNE ARUNDEL"/>
    <n v="24003"/>
    <s v="GENERAL MEDICAL AND SURGICAL HOSPITALS"/>
    <s v="Private"/>
    <n v="284967.39898500009"/>
    <n v="379956.53198000009"/>
    <s v="Northeast"/>
    <s v="GENERAL ACUTE CARE"/>
    <x v="188"/>
    <x v="0"/>
  </r>
  <r>
    <n v="11649735"/>
    <x v="188"/>
    <s v="825 N CENTER AVE"/>
    <s v="GAYLORD"/>
    <x v="6"/>
    <n v="49735"/>
    <s v="OTSEGO"/>
    <n v="26137"/>
    <s v="GENERAL MEDICAL AND SURGICAL HOSPITALS"/>
    <s v="Private"/>
    <n v="284916.29877749993"/>
    <n v="379888.39836999995"/>
    <s v="Northeast"/>
    <s v="GENERAL ACUTE CARE"/>
    <x v="189"/>
    <x v="0"/>
  </r>
  <r>
    <n v="4116214"/>
    <x v="189"/>
    <s v="ONE HOSPITAL DRIVE"/>
    <s v="CLARION"/>
    <x v="7"/>
    <n v="16214"/>
    <s v="CLARION"/>
    <n v="42031"/>
    <s v="GENERAL MEDICAL AND SURGICAL HOSPITALS"/>
    <s v="Private"/>
    <n v="284835.46142999991"/>
    <n v="379780.6152399999"/>
    <s v="Northeast"/>
    <s v="GENERAL ACUTE CARE"/>
    <x v="190"/>
    <x v="0"/>
  </r>
  <r>
    <n v="1549862"/>
    <x v="190"/>
    <s v="1500 SAND POINT RD"/>
    <s v="MUNISING"/>
    <x v="6"/>
    <n v="49862"/>
    <s v="ALGER"/>
    <n v="26003"/>
    <s v="GENERAL MEDICAL AND SURGICAL HOSPITALS"/>
    <s v="Private"/>
    <n v="284573.13183000009"/>
    <n v="379430.84244000009"/>
    <s v="Northeast"/>
    <s v="CRITICAL ACCESS"/>
    <x v="191"/>
    <x v="0"/>
  </r>
  <r>
    <n v="103821061"/>
    <x v="191"/>
    <s v="301 HOSPITAL DRIVE"/>
    <s v="GLEN BURNIE"/>
    <x v="8"/>
    <n v="21061"/>
    <s v="ANNE ARUNDEL"/>
    <n v="24003"/>
    <s v="GENERAL MEDICAL AND SURGICAL HOSPITALS"/>
    <s v="Partnerships"/>
    <n v="284118.70636499999"/>
    <n v="378824.94181999995"/>
    <s v="Northeast"/>
    <s v="GENERAL ACUTE CARE"/>
    <x v="192"/>
    <x v="0"/>
  </r>
  <r>
    <n v="6521228"/>
    <x v="192"/>
    <s v="55 WADE AVENUE"/>
    <s v="CATONSVILLE"/>
    <x v="8"/>
    <n v="21228"/>
    <s v="BALTIMORE"/>
    <n v="24005"/>
    <s v="GENERAL MEDICAL AND SURGICAL HOSPITALS"/>
    <s v="Government"/>
    <n v="283578.92599499994"/>
    <n v="378105.23465999996"/>
    <s v="Northeast"/>
    <s v="NEAR TERM CARE"/>
    <x v="193"/>
    <x v="0"/>
  </r>
  <r>
    <n v="4549770"/>
    <x v="193"/>
    <s v="416 CONNABLE AVE"/>
    <s v="PETOSKEY"/>
    <x v="6"/>
    <n v="49770"/>
    <s v="EMMET"/>
    <n v="26047"/>
    <s v="GENERAL MEDICAL AND SURGICAL HOSPITALS"/>
    <s v="Private"/>
    <n v="283382.5833225"/>
    <n v="377843.44442999997"/>
    <s v="Northeast"/>
    <s v="GENERAL ACUTE CARE"/>
    <x v="194"/>
    <x v="0"/>
  </r>
  <r>
    <n v="4021801"/>
    <x v="194"/>
    <s v="220 TILGHMAN ROAD"/>
    <s v="SALISBURY"/>
    <x v="8"/>
    <n v="21801"/>
    <s v="WICOMICO"/>
    <n v="24045"/>
    <s v="GENERAL MEDICAL AND SURGICAL HOSPITALS"/>
    <s v="Partnerships"/>
    <n v="283373.62508249993"/>
    <n v="377831.50010999991"/>
    <s v="Northeast"/>
    <s v="REHABILITATION"/>
    <x v="195"/>
    <x v="0"/>
  </r>
  <r>
    <n v="103221207"/>
    <x v="195"/>
    <s v="2200 KERNAN DRIVE"/>
    <s v="BALTIMORE"/>
    <x v="8"/>
    <n v="21207"/>
    <s v="BALTIMORE CITY"/>
    <n v="24510"/>
    <s v="ORTHOPEDIC HOSPITALS"/>
    <s v="Partnerships"/>
    <n v="282928.17407250009"/>
    <n v="377237.56543000008"/>
    <s v="Northeast"/>
    <s v="GENERAL ACUTE CARE"/>
    <x v="196"/>
    <x v="0"/>
  </r>
  <r>
    <n v="721223"/>
    <x v="196"/>
    <s v="2000 W BALTIMORE STREET"/>
    <s v="BALTIMORE"/>
    <x v="8"/>
    <n v="21223"/>
    <s v="BALTIMORE CITY"/>
    <n v="24510"/>
    <s v="GENERAL MEDICAL AND SURGICAL HOSPITALS"/>
    <s v="Private"/>
    <n v="282712.24048499996"/>
    <n v="376949.65397999994"/>
    <s v="Northeast"/>
    <s v="GENERAL ACUTE CARE"/>
    <x v="197"/>
    <x v="0"/>
  </r>
  <r>
    <n v="4121201"/>
    <x v="197"/>
    <s v="22 S GREENE ST"/>
    <s v="BALTIMORE"/>
    <x v="8"/>
    <n v="21201"/>
    <s v="BALTIMORE CITY"/>
    <n v="24510"/>
    <s v="GENERAL MEDICAL AND SURGICAL HOSPITALS"/>
    <s v="Academic"/>
    <n v="282513.85666500009"/>
    <n v="376685.1422200001"/>
    <s v="Northeast"/>
    <s v="GENERAL ACUTE CARE"/>
    <x v="198"/>
    <x v="0"/>
  </r>
  <r>
    <n v="2321202"/>
    <x v="198"/>
    <s v="301 ST PAUL PLACE"/>
    <s v="BALTIMORE"/>
    <x v="8"/>
    <n v="21202"/>
    <s v="BALTIMORE CITY"/>
    <n v="24510"/>
    <s v="GENERAL MEDICAL AND SURGICAL HOSPITALS"/>
    <s v="Private"/>
    <n v="282359.24337749998"/>
    <n v="376478.99116999999"/>
    <s v="Northeast"/>
    <s v="GENERAL ACUTE CARE"/>
    <x v="199"/>
    <x v="0"/>
  </r>
  <r>
    <n v="13716354"/>
    <x v="199"/>
    <s v="406 WEST OAK STREET"/>
    <s v="TITUSVILLE"/>
    <x v="7"/>
    <n v="16354"/>
    <s v="CRAWFORD"/>
    <n v="42039"/>
    <s v="GENERAL MEDICAL AND SURGICAL HOSPITALS"/>
    <s v="Private"/>
    <n v="282273.93394500006"/>
    <n v="376365.24526000005"/>
    <s v="Northeast"/>
    <s v="GENERAL ACUTE CARE"/>
    <x v="200"/>
    <x v="0"/>
  </r>
  <r>
    <n v="921287"/>
    <x v="200"/>
    <s v="600 NORTH WOLFE STREET"/>
    <s v="BALTIMORE"/>
    <x v="8"/>
    <n v="21287"/>
    <s v="BALTIMORE CITY"/>
    <n v="24510"/>
    <s v="GENERAL MEDICAL AND SURGICAL HOSPITALS"/>
    <s v="Private"/>
    <n v="282150.26634750003"/>
    <n v="376200.35513000004"/>
    <s v="Northeast"/>
    <s v="GENERAL ACUTE CARE"/>
    <x v="201"/>
    <x v="0"/>
  </r>
  <r>
    <n v="3721215"/>
    <x v="201"/>
    <s v="2401 WEST BELVEDERE AVE"/>
    <s v="BALTIMORE"/>
    <x v="8"/>
    <n v="21215"/>
    <s v="BALTIMORE CITY"/>
    <n v="24510"/>
    <s v="GENERAL MEDICAL AND SURGICAL HOSPITALS"/>
    <s v="Private"/>
    <n v="282129.19335750001"/>
    <n v="376172.25781000004"/>
    <s v="Northeast"/>
    <s v="GENERAL ACUTE CARE"/>
    <x v="202"/>
    <x v="0"/>
  </r>
  <r>
    <n v="1021205"/>
    <x v="202"/>
    <s v="707 N BROADWAY"/>
    <s v="BALTIMORE"/>
    <x v="8"/>
    <n v="21205"/>
    <s v="BALTIMORE CITY"/>
    <n v="24510"/>
    <s v="GENERAL MEDICAL AND SURGICAL HOSPITALS"/>
    <s v="Private"/>
    <n v="282123.1091024999"/>
    <n v="376164.14546999987"/>
    <s v="Northeast"/>
    <s v="GENERAL ACUTE CARE"/>
    <x v="203"/>
    <x v="0"/>
  </r>
  <r>
    <n v="4821224"/>
    <x v="203"/>
    <s v="4940 EASTERN AVENUE"/>
    <s v="BALTIMORE"/>
    <x v="8"/>
    <n v="21224"/>
    <s v="BALTIMORE CITY"/>
    <n v="24510"/>
    <s v="GENERAL MEDICAL AND SURGICAL HOSPITALS"/>
    <s v="Private"/>
    <n v="281831.52064499992"/>
    <n v="375775.3608599999"/>
    <s v="Northeast"/>
    <s v="GENERAL ACUTE CARE"/>
    <x v="204"/>
    <x v="0"/>
  </r>
  <r>
    <n v="13116505"/>
    <x v="204"/>
    <s v="1645 WEST 8TH STREET"/>
    <s v="ERIE"/>
    <x v="7"/>
    <n v="16505"/>
    <s v="ERIE"/>
    <n v="42049"/>
    <s v="GENERAL MEDICAL AND SURGICAL HOSPITALS"/>
    <s v="Private"/>
    <n v="280574.61758249998"/>
    <n v="374099.49011000001"/>
    <s v="Northeast"/>
    <s v="GENERAL ACUTE CARE"/>
    <x v="205"/>
    <x v="0"/>
  </r>
  <r>
    <n v="4915801"/>
    <x v="205"/>
    <s v="100 HOSPITAL AVENUE, PO BOX 447"/>
    <s v="DUBOIS"/>
    <x v="7"/>
    <n v="15801"/>
    <s v="CLEARFIELD"/>
    <n v="42033"/>
    <s v="GENERAL MEDICAL AND SURGICAL HOSPITALS"/>
    <s v="Private"/>
    <n v="280492.22437499999"/>
    <n v="373989.63250000001"/>
    <s v="Northeast"/>
    <s v="GENERAL ACUTE CARE"/>
    <x v="206"/>
    <x v="0"/>
  </r>
  <r>
    <n v="7017331"/>
    <x v="206"/>
    <s v="300 HIGHLAND AVENUE"/>
    <s v="HANOVER"/>
    <x v="7"/>
    <n v="17331"/>
    <s v="YORK"/>
    <n v="42133"/>
    <s v="GENERAL MEDICAL AND SURGICAL HOSPITALS"/>
    <s v="Private"/>
    <n v="279865.0682025"/>
    <n v="373153.42427000002"/>
    <s v="Northeast"/>
    <s v="GENERAL ACUTE CARE"/>
    <x v="207"/>
    <x v="0"/>
  </r>
  <r>
    <n v="3416407"/>
    <x v="207"/>
    <s v="612 WEST SMITH STREET"/>
    <s v="CORRY"/>
    <x v="7"/>
    <n v="16407"/>
    <s v="ERIE"/>
    <n v="42049"/>
    <s v="GENERAL MEDICAL AND SURGICAL HOSPITALS"/>
    <s v="Private"/>
    <n v="278795.44603499991"/>
    <n v="371727.26137999992"/>
    <s v="Northeast"/>
    <s v="GENERAL ACUTE CARE"/>
    <x v="208"/>
    <x v="0"/>
  </r>
  <r>
    <n v="18216830"/>
    <x v="208"/>
    <s v="809 TURNPIKE AVENUE, PO BOX 992"/>
    <s v="CLEARFIELD"/>
    <x v="7"/>
    <n v="16830"/>
    <s v="CLEARFIELD"/>
    <n v="42033"/>
    <s v="GENERAL MEDICAL AND SURGICAL HOSPITALS"/>
    <s v="Private"/>
    <n v="278682.28577249998"/>
    <n v="371576.38102999993"/>
    <s v="Northeast"/>
    <s v="GENERAL ACUTE CARE"/>
    <x v="209"/>
    <x v="0"/>
  </r>
  <r>
    <n v="103921014"/>
    <x v="209"/>
    <s v="500 UPPER CHESAPEAKE DRIVE"/>
    <s v="BEL AIR"/>
    <x v="8"/>
    <n v="21014"/>
    <s v="HARFORD"/>
    <n v="24025"/>
    <s v="GENERAL MEDICAL AND SURGICAL HOSPITALS"/>
    <s v="Academic"/>
    <n v="277679.62559999991"/>
    <n v="370239.50079999992"/>
    <s v="Northeast"/>
    <s v="GENERAL ACUTE CARE"/>
    <x v="210"/>
    <x v="0"/>
  </r>
  <r>
    <n v="189219963"/>
    <x v="210"/>
    <s v="100 WELLNESS WAY"/>
    <s v="MILFORD"/>
    <x v="10"/>
    <n v="19963"/>
    <s v="SUSSEX"/>
    <n v="10005"/>
    <s v="GENERAL MEDICAL AND SURGICAL HOSPITALS"/>
    <s v="Private"/>
    <n v="276531.09040500002"/>
    <n v="368708.12054000003"/>
    <s v="Northeast"/>
    <s v="GENERAL ACUTE CARE"/>
    <x v="211"/>
    <x v="0"/>
  </r>
  <r>
    <n v="28617403"/>
    <x v="211"/>
    <s v="55 MONUMENT ROAD"/>
    <s v="YORK"/>
    <x v="7"/>
    <n v="17403"/>
    <s v="YORK"/>
    <n v="42133"/>
    <s v="REHABILITATION HOSPITALS (EXCEPT ALCOHOLISM, DRUG ADDICTION)"/>
    <s v="Partnerships"/>
    <n v="276381.95955000003"/>
    <n v="368509.27940000006"/>
    <s v="Northeast"/>
    <s v="REHABILITATION"/>
    <x v="212"/>
    <x v="0"/>
  </r>
  <r>
    <n v="7349868"/>
    <x v="212"/>
    <s v="502 W HARRIE ST"/>
    <s v="NEWBERRY"/>
    <x v="6"/>
    <n v="49868"/>
    <s v="LUCE"/>
    <n v="26095"/>
    <s v="GENERAL MEDICAL AND SURGICAL HOSPITALS"/>
    <s v="Government"/>
    <n v="276182.30118749989"/>
    <n v="368243.06824999989"/>
    <s v="Northeast"/>
    <s v="CRITICAL ACCESS"/>
    <x v="213"/>
    <x v="0"/>
  </r>
  <r>
    <n v="104021078"/>
    <x v="213"/>
    <s v="501 SOUTH UNION AVENUE"/>
    <s v="HAVRE DE GRACE"/>
    <x v="8"/>
    <n v="21078"/>
    <s v="HARFORD"/>
    <n v="24025"/>
    <s v="GENERAL MEDICAL AND SURGICAL HOSPITALS"/>
    <s v="Academic"/>
    <n v="275297.00921250007"/>
    <n v="367062.67895000009"/>
    <s v="Northeast"/>
    <s v="GENERAL ACUTE CARE"/>
    <x v="214"/>
    <x v="0"/>
  </r>
  <r>
    <n v="7549781"/>
    <x v="214"/>
    <s v="1140 N STATE STREET"/>
    <s v="SAINT IGNACE"/>
    <x v="6"/>
    <n v="49781"/>
    <s v="MACKINAC"/>
    <n v="26097"/>
    <s v="GENERAL MEDICAL AND SURGICAL HOSPITALS"/>
    <s v="Private"/>
    <n v="275189.94056999998"/>
    <n v="366919.92076000001"/>
    <s v="Northeast"/>
    <s v="CRITICAL ACCESS"/>
    <x v="215"/>
    <x v="0"/>
  </r>
  <r>
    <n v="19117011"/>
    <x v="215"/>
    <s v="503 NORTH 21ST STREET"/>
    <s v="CAMP HILL"/>
    <x v="7"/>
    <n v="17011"/>
    <s v="CUMBERLAND"/>
    <n v="42041"/>
    <s v="GENERAL MEDICAL AND SURGICAL HOSPITALS"/>
    <s v="Private"/>
    <n v="274498.5003975"/>
    <n v="365998.00053000002"/>
    <s v="Northeast"/>
    <s v="GENERAL ACUTE CARE"/>
    <x v="216"/>
    <x v="0"/>
  </r>
  <r>
    <n v="120614701"/>
    <x v="216"/>
    <s v="51 GLASGOW AVENUE"/>
    <s v="JAMESTOWN"/>
    <x v="11"/>
    <n v="14701"/>
    <s v="CHAUTAUQUA"/>
    <n v="36013"/>
    <s v="HOSPITALS, SUBSTANCE ABUSE"/>
    <s v="Private"/>
    <n v="273518.10902249999"/>
    <n v="364690.81203000003"/>
    <s v="Northeast"/>
    <s v="NEAR TERM CARE"/>
    <x v="217"/>
    <x v="0"/>
  </r>
  <r>
    <n v="11949779"/>
    <x v="217"/>
    <s v="555 N BRADLEY HIGHWAY"/>
    <s v="ROGERS CITY"/>
    <x v="6"/>
    <n v="49779"/>
    <s v="PRESQUE ISLE"/>
    <n v="26141"/>
    <s v="REHABILITATION HOSPITALS (EXCEPT ALCOHOLISM, DRUG ADDICTION)"/>
    <s v="Partnerships"/>
    <n v="273320.91450000007"/>
    <n v="364427.88600000006"/>
    <s v="Northeast"/>
    <s v="REHABILITATION"/>
    <x v="218"/>
    <x v="0"/>
  </r>
  <r>
    <n v="5821921"/>
    <x v="218"/>
    <s v="106 BOW STREET"/>
    <s v="ELKTON"/>
    <x v="8"/>
    <n v="21921"/>
    <s v="CECIL"/>
    <n v="24015"/>
    <s v="GENERAL MEDICAL AND SURGICAL HOSPITALS"/>
    <s v="Private"/>
    <n v="272427.09428249998"/>
    <n v="363236.12570999999"/>
    <s v="Northeast"/>
    <s v="GENERAL ACUTE CARE"/>
    <x v="219"/>
    <x v="0"/>
  </r>
  <r>
    <n v="18319390"/>
    <x v="219"/>
    <s v="1015 WEST BALTIMORE PIKE"/>
    <s v="WEST GROVE"/>
    <x v="7"/>
    <n v="19390"/>
    <s v="CHESTER"/>
    <n v="42029"/>
    <s v="GENERAL MEDICAL AND SURGICAL HOSPITALS"/>
    <s v="Partnerships"/>
    <n v="270575.17092000006"/>
    <n v="360766.89456000004"/>
    <s v="Northeast"/>
    <s v="GENERAL ACUTE CARE"/>
    <x v="220"/>
    <x v="0"/>
  </r>
  <r>
    <n v="1308302"/>
    <x v="220"/>
    <s v="133 POLK LANE"/>
    <s v="SEABROOK"/>
    <x v="12"/>
    <n v="8302"/>
    <s v="CUMBERLAND"/>
    <n v="34011"/>
    <s v="HOSPITALS, ADDICTION"/>
    <s v="Partnerships"/>
    <n v="268214.75668500003"/>
    <n v="357619.67558000004"/>
    <s v="Northeast"/>
    <s v="SPECIAL"/>
    <x v="221"/>
    <x v="0"/>
  </r>
  <r>
    <n v="13808360"/>
    <x v="221"/>
    <s v="1505 WEST SHERMAN AVENUE"/>
    <s v="VINELAND"/>
    <x v="12"/>
    <n v="8360"/>
    <s v="CUMBERLAND"/>
    <n v="34011"/>
    <s v="GENERAL MEDICAL AND SURGICAL HOSPITALS"/>
    <s v="Private"/>
    <n v="267738.12650249992"/>
    <n v="356984.16866999993"/>
    <s v="Northeast"/>
    <s v="GENERAL ACUTE CARE"/>
    <x v="222"/>
    <x v="0"/>
  </r>
  <r>
    <n v="109608360"/>
    <x v="222"/>
    <s v="1237 W SHERMAN AVENUE"/>
    <s v="VINELAND"/>
    <x v="12"/>
    <n v="8360"/>
    <s v="CUMBERLAND"/>
    <n v="34011"/>
    <s v="REHABILITATION HOSPITALS (EXCEPT ALCOHOLISM, DRUG ADDICTION)"/>
    <s v="Partnerships"/>
    <n v="267688.28996249998"/>
    <n v="356917.71995"/>
    <s v="Northeast"/>
    <s v="REHABILITATION"/>
    <x v="223"/>
    <x v="0"/>
  </r>
  <r>
    <n v="8708318"/>
    <x v="223"/>
    <s v="501 WEST FRONT STREET"/>
    <s v="ELMER"/>
    <x v="12"/>
    <n v="8318"/>
    <s v="SALEM"/>
    <n v="34033"/>
    <s v="GENERAL MEDICAL AND SURGICAL HOSPITALS"/>
    <s v="Private"/>
    <n v="267212.92186499992"/>
    <n v="356283.89581999992"/>
    <s v="Northeast"/>
    <s v="GENERAL ACUTE CARE"/>
    <x v="224"/>
    <x v="0"/>
  </r>
  <r>
    <n v="714760"/>
    <x v="224"/>
    <s v="515 MAIN ST"/>
    <s v="OLEAN"/>
    <x v="11"/>
    <n v="14760"/>
    <s v="CATTARAUGUS"/>
    <n v="36009"/>
    <s v="GENERAL MEDICAL AND SURGICAL HOSPITALS"/>
    <s v="Private"/>
    <n v="266706.49518750003"/>
    <n v="355608.66025000002"/>
    <s v="Northeast"/>
    <s v="GENERAL ACUTE CARE"/>
    <x v="225"/>
    <x v="0"/>
  </r>
  <r>
    <n v="23317837"/>
    <x v="225"/>
    <s v="ONE HOSPITAL DRIVE"/>
    <s v="LEWISBURG"/>
    <x v="7"/>
    <n v="17837"/>
    <s v="UNION"/>
    <n v="42119"/>
    <s v="GENERAL MEDICAL AND SURGICAL HOSPITALS"/>
    <s v="Private"/>
    <n v="266221.97600999998"/>
    <n v="354962.63467999996"/>
    <s v="Northeast"/>
    <s v="GENERAL ACUTE CARE"/>
    <x v="226"/>
    <x v="0"/>
  </r>
  <r>
    <n v="12917866"/>
    <x v="226"/>
    <s v="4200 HOSPITAL ROAD"/>
    <s v="COAL TOWNSHIP"/>
    <x v="7"/>
    <n v="17866"/>
    <s v="NORTHUMBERLAND"/>
    <n v="42097"/>
    <s v="GENERAL MEDICAL AND SURGICAL HOSPITALS"/>
    <s v="Private"/>
    <n v="265503.04102499993"/>
    <n v="354004.05469999992"/>
    <s v="Northeast"/>
    <s v="GENERAL ACUTE CARE"/>
    <x v="227"/>
    <x v="0"/>
  </r>
  <r>
    <n v="1008094"/>
    <x v="227"/>
    <s v="1903 GRANT AVENUE"/>
    <s v="WILLIAMSTOWN"/>
    <x v="12"/>
    <n v="8094"/>
    <s v="GLOUCESTER"/>
    <n v="34015"/>
    <s v="HOSPITALS, ADDICTION"/>
    <s v="Partnerships"/>
    <n v="265481.89331250009"/>
    <n v="353975.85775000008"/>
    <s v="Northeast"/>
    <s v="SPECIAL"/>
    <x v="228"/>
    <x v="0"/>
  </r>
  <r>
    <n v="118"/>
    <x v="228"/>
    <s v="2500 BERNVILLE RD"/>
    <s v="READING"/>
    <x v="7"/>
    <n v="19605"/>
    <s v="BERKS"/>
    <n v="42011"/>
    <s v="GENERAL MEDICAL AND SURGICAL HOSPITALS"/>
    <s v="Private"/>
    <n v="265293.33447750006"/>
    <n v="353724.44597000006"/>
    <s v="Northeast"/>
    <s v="GENERAL ACUTE CARE"/>
    <x v="229"/>
    <x v="0"/>
  </r>
  <r>
    <n v="15319601"/>
    <x v="229"/>
    <s v="145 NORTH 6TH STREET"/>
    <s v="READING"/>
    <x v="7"/>
    <n v="19601"/>
    <s v="BERKS"/>
    <n v="42011"/>
    <s v="PSYCHIATRIC AND SUBSTANCE ABUSE HOSPITALS"/>
    <s v="Partnerships"/>
    <n v="265259.49626249995"/>
    <n v="353679.32834999997"/>
    <s v="Northeast"/>
    <s v="NEAR TERM CARE"/>
    <x v="230"/>
    <x v="0"/>
  </r>
  <r>
    <n v="3649783"/>
    <x v="230"/>
    <s v="500 OSBORN BLVD"/>
    <s v="SAULT SAINTE MARIE"/>
    <x v="6"/>
    <n v="49783"/>
    <s v="CHIPPEWA"/>
    <n v="26033"/>
    <s v="GENERAL MEDICAL AND SURGICAL HOSPITALS"/>
    <s v="Private"/>
    <n v="264699.81961500004"/>
    <n v="352933.09282000002"/>
    <s v="Northeast"/>
    <s v="GENERAL ACUTE CARE"/>
    <x v="231"/>
    <x v="0"/>
  </r>
  <r>
    <n v="8408012"/>
    <x v="231"/>
    <s v="435 HURFFVILLE-CROSSKEYS ROAD"/>
    <s v="TURNERSVILLE"/>
    <x v="12"/>
    <n v="8012"/>
    <s v="GLOUCESTER"/>
    <n v="34015"/>
    <s v="GENERAL MEDICAL AND SURGICAL HOSPITALS"/>
    <s v="Private"/>
    <n v="264657.51264000009"/>
    <n v="352876.68352000008"/>
    <s v="Northeast"/>
    <s v="GENERAL ACUTE CARE"/>
    <x v="232"/>
    <x v="0"/>
  </r>
  <r>
    <n v="16917701"/>
    <x v="232"/>
    <s v="700 HIGH STREET"/>
    <s v="WILLIAMSPORT"/>
    <x v="7"/>
    <n v="17701"/>
    <s v="LYCOMING"/>
    <n v="42081"/>
    <s v="GENERAL MEDICAL AND SURGICAL HOSPITALS"/>
    <s v="Private"/>
    <n v="264340.04971499997"/>
    <n v="352453.39961999992"/>
    <s v="Northeast"/>
    <s v="GENERAL ACUTE CARE"/>
    <x v="233"/>
    <x v="0"/>
  </r>
  <r>
    <n v="4819026"/>
    <x v="233"/>
    <s v="501 NORTH LANSDOWNE AVENUE"/>
    <s v="DREXEL HILL"/>
    <x v="7"/>
    <n v="19026"/>
    <s v="DELAWARE"/>
    <n v="42045"/>
    <s v="GENERAL MEDICAL AND SURGICAL HOSPITALS"/>
    <s v="Private"/>
    <n v="264087.1837874999"/>
    <n v="352116.24504999991"/>
    <s v="Northeast"/>
    <s v="GENERAL ACUTE CARE"/>
    <x v="234"/>
    <x v="0"/>
  </r>
  <r>
    <n v="6017822"/>
    <x v="234"/>
    <s v="100 NORTH ACADEMY AVENUE"/>
    <s v="DANVILLE"/>
    <x v="7"/>
    <n v="17822"/>
    <s v="MONTOUR"/>
    <n v="42093"/>
    <s v="GENERAL MEDICAL AND SURGICAL HOSPITALS"/>
    <s v="Private"/>
    <n v="264001.0435425"/>
    <n v="352001.39139"/>
    <s v="Northeast"/>
    <s v="GENERAL ACUTE CARE"/>
    <x v="235"/>
    <x v="0"/>
  </r>
  <r>
    <n v="4617701"/>
    <x v="235"/>
    <s v="1100 GRAMPIAN BOULEVARD"/>
    <s v="WILLIAMSPORT"/>
    <x v="7"/>
    <n v="17701"/>
    <s v="LYCOMING"/>
    <n v="42081"/>
    <s v="PSYCHIATRIC AND SUBSTANCE ABUSE HOSPITALS"/>
    <s v="Private"/>
    <n v="263934.8727375"/>
    <n v="351913.16365"/>
    <s v="Northeast"/>
    <s v="NEAR TERM CARE"/>
    <x v="236"/>
    <x v="0"/>
  </r>
  <r>
    <n v="11219464"/>
    <x v="236"/>
    <s v="1600 EAST HIGH STREET"/>
    <s v="POTTSTOWN"/>
    <x v="7"/>
    <n v="19464"/>
    <s v="MONTGOMERY"/>
    <n v="42091"/>
    <s v="GENERAL MEDICAL AND SURGICAL HOSPITALS"/>
    <s v="Partnerships"/>
    <n v="263688.89124750008"/>
    <n v="351585.18833000009"/>
    <s v="Northeast"/>
    <s v="GENERAL ACUTE CARE"/>
    <x v="237"/>
    <x v="0"/>
  </r>
  <r>
    <n v="9619143"/>
    <x v="237"/>
    <s v="501 SOUTH 54TH STREET"/>
    <s v="PHILADELPHIA"/>
    <x v="7"/>
    <n v="19143"/>
    <s v="PHILADELPHIA"/>
    <n v="42101"/>
    <s v="GENERAL MEDICAL AND SURGICAL HOSPITALS"/>
    <s v="Private"/>
    <n v="263669.23988999997"/>
    <n v="351558.98651999998"/>
    <s v="Northeast"/>
    <s v="GENERAL ACUTE CARE"/>
    <x v="238"/>
    <x v="0"/>
  </r>
  <r>
    <n v="23717901"/>
    <x v="238"/>
    <s v="700 EAST NORWEGIAN STREET"/>
    <s v="POTTSVILLE"/>
    <x v="7"/>
    <n v="17901"/>
    <s v="SCHUYLKILL"/>
    <n v="42107"/>
    <s v="GENERAL MEDICAL AND SURGICAL HOSPITALS"/>
    <s v="Private"/>
    <n v="263578.78257000004"/>
    <n v="351438.37676000001"/>
    <s v="Northeast"/>
    <s v="GENERAL ACUTE CARE"/>
    <x v="239"/>
    <x v="0"/>
  </r>
  <r>
    <n v="7819139"/>
    <x v="239"/>
    <s v="111 NORTH 49TH STREET"/>
    <s v="PHILADELPHIA"/>
    <x v="7"/>
    <n v="19139"/>
    <s v="PHILADELPHIA"/>
    <n v="42101"/>
    <s v="PSYCHIATRIC AND SUBSTANCE ABUSE HOSPITALS"/>
    <s v="Partnerships"/>
    <n v="263469.87326250004"/>
    <n v="351293.16435000004"/>
    <s v="Northeast"/>
    <s v="NEAR TERM CARE"/>
    <x v="240"/>
    <x v="0"/>
  </r>
  <r>
    <n v="25019104"/>
    <x v="240"/>
    <s v="UNIVERSITY &amp; WOODLAND AVENUES"/>
    <s v="PHILADELPHIA"/>
    <x v="7"/>
    <n v="19104"/>
    <s v="PHILADELPHIA"/>
    <n v="42101"/>
    <s v="GENERAL MEDICAL AND SURGICAL HOSPITALS"/>
    <s v="Government"/>
    <n v="263464.66069499997"/>
    <n v="351286.21425999998"/>
    <s v="Northeast"/>
    <s v="MILITARY"/>
    <x v="241"/>
    <x v="0"/>
  </r>
  <r>
    <n v="5108401"/>
    <x v="241"/>
    <s v="1315 PACIFIC AVENUE"/>
    <s v="ATLANTIC CITY"/>
    <x v="12"/>
    <n v="8401"/>
    <s v="ATLANTIC"/>
    <n v="34001"/>
    <s v="HOSPITALS, ADDICTION"/>
    <s v="Partnerships"/>
    <n v="263369.33124750003"/>
    <n v="351159.10833000002"/>
    <s v="Northeast"/>
    <s v="SPECIAL"/>
    <x v="242"/>
    <x v="0"/>
  </r>
  <r>
    <n v="20819104"/>
    <x v="242"/>
    <s v="51 NORTH 39TH STREET"/>
    <s v="PHILADELPHIA"/>
    <x v="7"/>
    <n v="19104"/>
    <s v="PHILADELPHIA"/>
    <n v="42101"/>
    <s v="GENERAL MEDICAL AND SURGICAL HOSPITALS"/>
    <s v="Private"/>
    <n v="263338.21512750001"/>
    <n v="351117.62017000001"/>
    <s v="Northeast"/>
    <s v="GENERAL ACUTE CARE"/>
    <x v="243"/>
    <x v="0"/>
  </r>
  <r>
    <n v="11308037"/>
    <x v="243"/>
    <s v="600 SOUTH WHITE HORSE PIKE"/>
    <s v="HAMMONTON"/>
    <x v="12"/>
    <n v="8037"/>
    <s v="ATLANTIC"/>
    <n v="34001"/>
    <s v="GENERAL MEDICAL AND SURGICAL HOSPITALS"/>
    <s v="Private"/>
    <n v="263325.22746750002"/>
    <n v="351100.30329000001"/>
    <s v="Northeast"/>
    <s v="GENERAL ACUTE CARE"/>
    <x v="244"/>
    <x v="0"/>
  </r>
  <r>
    <n v="13619107"/>
    <x v="244"/>
    <s v="111 SOUTH 11TH STREET"/>
    <s v="PHILADELPHIA"/>
    <x v="7"/>
    <n v="19107"/>
    <s v="PHILADELPHIA"/>
    <n v="42101"/>
    <s v="GENERAL MEDICAL AND SURGICAL HOSPITALS"/>
    <s v="Academic"/>
    <n v="263093.06670750002"/>
    <n v="350790.75560999999"/>
    <s v="Northeast"/>
    <s v="GENERAL ACUTE CARE"/>
    <x v="245"/>
    <x v="0"/>
  </r>
  <r>
    <n v="11008240"/>
    <x v="245"/>
    <s v="65 WEST JIMMIE LEEDS ROAD"/>
    <s v="POMONA"/>
    <x v="12"/>
    <n v="8240"/>
    <s v="ATLANTIC"/>
    <n v="34001"/>
    <s v="GENERAL MEDICAL AND SURGICAL HOSPITALS"/>
    <s v="Private"/>
    <n v="263043.53624250006"/>
    <n v="350724.71499000007"/>
    <s v="Northeast"/>
    <s v="GENERAL ACUTE CARE"/>
    <x v="246"/>
    <x v="0"/>
  </r>
  <r>
    <n v="2608240"/>
    <x v="246"/>
    <s v="61 WEST JIMMIE LEEDS ROAD"/>
    <s v="POMONA"/>
    <x v="12"/>
    <n v="8240"/>
    <s v="ATLANTIC"/>
    <n v="34001"/>
    <s v="REHABILITATION HOSPITALS (EXCEPT ALCOHOLISM, DRUG ADDICTION)"/>
    <s v="Private"/>
    <n v="263041.68428250006"/>
    <n v="350722.24571000005"/>
    <s v="Northeast"/>
    <s v="REHABILITATION"/>
    <x v="247"/>
    <x v="0"/>
  </r>
  <r>
    <n v="11419131"/>
    <x v="247"/>
    <s v="4200 MONUMENT ROAD"/>
    <s v="PHILADELPHIA"/>
    <x v="7"/>
    <n v="19131"/>
    <s v="PHILADELPHIA"/>
    <n v="42101"/>
    <s v="PSYCHIATRIC AND SUBSTANCE ABUSE HOSPITALS"/>
    <s v="Private"/>
    <n v="263017.17364499997"/>
    <n v="350689.56485999998"/>
    <s v="Northeast"/>
    <s v="NEAR TERM CARE"/>
    <x v="248"/>
    <x v="0"/>
  </r>
  <r>
    <n v="21419130"/>
    <x v="248"/>
    <s v="16TH STREET &amp; GIRARD AVENUE"/>
    <s v="PHILADELPHIA"/>
    <x v="7"/>
    <n v="19130"/>
    <s v="PHILADELPHIA"/>
    <n v="42101"/>
    <s v="GENERAL MEDICAL AND SURGICAL HOSPITALS"/>
    <s v="Private"/>
    <n v="262899.63555749995"/>
    <n v="350532.84740999993"/>
    <s v="Northeast"/>
    <s v="GENERAL ACUTE CARE"/>
    <x v="249"/>
    <x v="0"/>
  </r>
  <r>
    <n v="8519122"/>
    <x v="249"/>
    <s v="136 WEST DIAMOND STREET"/>
    <s v="PHILADELPHIA"/>
    <x v="7"/>
    <n v="19122"/>
    <s v="PHILADELPHIA"/>
    <n v="42101"/>
    <s v="GENERAL MEDICAL AND SURGICAL HOSPITALS"/>
    <s v="Private"/>
    <n v="262549.89742500009"/>
    <n v="350066.52990000008"/>
    <s v="Northeast"/>
    <s v="GENERAL ACUTE CARE"/>
    <x v="250"/>
    <x v="0"/>
  </r>
  <r>
    <n v="21619140"/>
    <x v="250"/>
    <s v="3551 NORTH BROAD STREET"/>
    <s v="PHILADELPHIA"/>
    <x v="7"/>
    <n v="19140"/>
    <s v="PHILADELPHIA"/>
    <n v="42101"/>
    <s v="GENERAL MEDICAL AND SURGICAL HOSPITALS"/>
    <s v="Private"/>
    <n v="262414.20791250002"/>
    <n v="349885.61055000004"/>
    <s v="Northeast"/>
    <s v="CHILDREN"/>
    <x v="251"/>
    <x v="0"/>
  </r>
  <r>
    <n v="13319401"/>
    <x v="251"/>
    <s v="2701 DEKALB PIKE"/>
    <s v="NORRISTOWN"/>
    <x v="7"/>
    <n v="19401"/>
    <s v="MONTGOMERY"/>
    <n v="42091"/>
    <s v="GENERAL MEDICAL AND SURGICAL HOSPITALS"/>
    <s v="Private"/>
    <n v="262338.26948250004"/>
    <n v="349784.35931000003"/>
    <s v="Northeast"/>
    <s v="GENERAL ACUTE CARE"/>
    <x v="252"/>
    <x v="0"/>
  </r>
  <r>
    <n v="3117815"/>
    <x v="252"/>
    <s v="549 FAIR STREET"/>
    <s v="BLOOMSBURG"/>
    <x v="7"/>
    <n v="17815"/>
    <s v="COLUMBIA"/>
    <n v="42037"/>
    <s v="GENERAL MEDICAL AND SURGICAL HOSPITALS"/>
    <s v="Private"/>
    <n v="262266.2488200001"/>
    <n v="349688.33176000009"/>
    <s v="Northeast"/>
    <s v="GENERAL ACUTE CARE"/>
    <x v="253"/>
    <x v="0"/>
  </r>
  <r>
    <n v="8608002"/>
    <x v="253"/>
    <s v="2201 CHAPEL AVE WEST"/>
    <s v="CHERRY HILL"/>
    <x v="12"/>
    <n v="8002"/>
    <s v="CAMDEN"/>
    <n v="34007"/>
    <s v="GENERAL MEDICAL AND SURGICAL HOSPITALS"/>
    <s v="Private"/>
    <n v="262143.14396999998"/>
    <n v="349524.19195999997"/>
    <s v="Northeast"/>
    <s v="GENERAL ACUTE CARE"/>
    <x v="254"/>
    <x v="0"/>
  </r>
  <r>
    <n v="12119124"/>
    <x v="254"/>
    <s v="1331 EAST WYOMING AVENUE"/>
    <s v="PHILADELPHIA"/>
    <x v="7"/>
    <n v="19124"/>
    <s v="PHILADELPHIA"/>
    <n v="42101"/>
    <s v="GENERAL MEDICAL AND SURGICAL HOSPITALS"/>
    <s v="Partnerships"/>
    <n v="261851.81923499994"/>
    <n v="349135.75897999993"/>
    <s v="Northeast"/>
    <s v="GENERAL ACUTE CARE"/>
    <x v="255"/>
    <x v="0"/>
  </r>
  <r>
    <n v="4908053"/>
    <x v="255"/>
    <s v="92 BRICK ROAD"/>
    <s v="MARLTON"/>
    <x v="12"/>
    <n v="8053"/>
    <s v="BURLINGTON"/>
    <n v="34005"/>
    <s v="CHILDREN'S HOSPITALS, SPECIALTY (EXCEPT PSYCHIATRIC, SUBSTANCE ABUSE)"/>
    <s v="Partnerships"/>
    <n v="261815.34053249995"/>
    <n v="349087.12070999993"/>
    <s v="Northeast"/>
    <s v="CHILDREN"/>
    <x v="256"/>
    <x v="0"/>
  </r>
  <r>
    <n v="8119111"/>
    <x v="256"/>
    <s v="7600 CENTRAL AVENUE"/>
    <s v="PHILADELPHIA"/>
    <x v="7"/>
    <n v="19111"/>
    <s v="PHILADELPHIA"/>
    <n v="42101"/>
    <s v="GENERAL MEDICAL AND SURGICAL HOSPITALS"/>
    <s v="Private"/>
    <n v="261188.84132999997"/>
    <n v="348251.78843999997"/>
    <s v="Northeast"/>
    <s v="GENERAL ACUTE CARE"/>
    <x v="257"/>
    <x v="0"/>
  </r>
  <r>
    <n v="120114222"/>
    <x v="257"/>
    <s v="219 BRYANT STREET"/>
    <s v="BUFFALO"/>
    <x v="11"/>
    <n v="14222"/>
    <s v="ERIE"/>
    <n v="36029"/>
    <s v="CHILDREN'S HOSPITALS, SPECIALTY (EXCEPT PSYCHIATRIC, SUBSTANCE ABUSE)"/>
    <s v="Private"/>
    <n v="261163.90898250006"/>
    <n v="348218.54531000007"/>
    <s v="Northeast"/>
    <s v="CHILDREN"/>
    <x v="258"/>
    <x v="0"/>
  </r>
  <r>
    <n v="17519001"/>
    <x v="258"/>
    <s v="1200 OLD YORK ROAD"/>
    <s v="ABINGTON"/>
    <x v="7"/>
    <n v="19001"/>
    <s v="MONTGOMERY"/>
    <n v="42091"/>
    <s v="GENERAL MEDICAL AND SURGICAL HOSPITALS"/>
    <s v="Private"/>
    <n v="260939.7384375"/>
    <n v="347919.65125"/>
    <s v="Northeast"/>
    <s v="GENERAL ACUTE CARE"/>
    <x v="259"/>
    <x v="0"/>
  </r>
  <r>
    <n v="7519046"/>
    <x v="259"/>
    <s v="1648 HUNTINGDON PIKE"/>
    <s v="MEADOWBROOK"/>
    <x v="7"/>
    <n v="19046"/>
    <s v="MONTGOMERY"/>
    <n v="42091"/>
    <s v="GENERAL MEDICAL AND SURGICAL HOSPITALS"/>
    <s v="Private"/>
    <n v="260718.48942750003"/>
    <n v="347624.65257000003"/>
    <s v="Northeast"/>
    <s v="GENERAL ACUTE CARE"/>
    <x v="260"/>
    <x v="0"/>
  </r>
  <r>
    <n v="3214215"/>
    <x v="260"/>
    <s v="462 GRIDER ST"/>
    <s v="BUFFALO"/>
    <x v="11"/>
    <n v="14215"/>
    <s v="ERIE"/>
    <n v="36029"/>
    <s v="GENERAL MEDICAL AND SURGICAL HOSPITALS"/>
    <s v="Government"/>
    <n v="260615.11827749995"/>
    <n v="347486.82436999993"/>
    <s v="Northeast"/>
    <s v="GENERAL ACUTE CARE"/>
    <x v="261"/>
    <x v="0"/>
  </r>
  <r>
    <n v="3408060"/>
    <x v="261"/>
    <s v="650 RANCOCAS ROAD"/>
    <s v="WESTAMPTON TOWNSHIP"/>
    <x v="12"/>
    <n v="8060"/>
    <s v="BURLINGTON"/>
    <n v="34005"/>
    <s v="PSYCHIATRIC AND SUBSTANCE ABUSE HOSPITALS"/>
    <s v="Partnerships"/>
    <n v="259858.60991999996"/>
    <n v="346478.14655999996"/>
    <s v="Northeast"/>
    <s v="NEAR TERM CARE"/>
    <x v="262"/>
    <x v="0"/>
  </r>
  <r>
    <n v="108508046"/>
    <x v="262"/>
    <s v="218 SUNSET ROAD"/>
    <s v="WILLINGBORO"/>
    <x v="12"/>
    <n v="8046"/>
    <s v="BURLINGTON"/>
    <n v="34005"/>
    <s v="SPECIALTY (EXCEPT PSYCHIATRIC AND SUBSTANCE ABUSE) HOSPITALS"/>
    <s v="Partnerships"/>
    <n v="259721.35663499997"/>
    <n v="346295.14217999997"/>
    <s v="Northeast"/>
    <s v="LONG TERM CARE"/>
    <x v="263"/>
    <x v="0"/>
  </r>
  <r>
    <n v="13918104"/>
    <x v="263"/>
    <s v="4815 TILGHMAN STREET"/>
    <s v="ALLENTOWN"/>
    <x v="7"/>
    <n v="18104"/>
    <s v="LEHIGH"/>
    <n v="42077"/>
    <s v="GENERAL MEDICAL AND SURGICAL HOSPITALS"/>
    <s v="Partnerships"/>
    <n v="259466.08896750011"/>
    <n v="345954.78529000015"/>
    <s v="Northeast"/>
    <s v="GENERAL ACUTE CARE"/>
    <x v="264"/>
    <x v="0"/>
  </r>
  <r>
    <n v="2718069"/>
    <x v="264"/>
    <s v="5300 KIDSPEACE DRIVE"/>
    <s v="OREFIELD"/>
    <x v="7"/>
    <n v="18069"/>
    <s v="LEHIGH"/>
    <n v="42077"/>
    <s v="PSYCHIATRIC AND SUBSTANCE ABUSE HOSPITALS"/>
    <s v="Private"/>
    <n v="259243.44257250006"/>
    <n v="345657.92343000008"/>
    <s v="Northeast"/>
    <s v="NEAR TERM CARE"/>
    <x v="265"/>
    <x v="0"/>
  </r>
  <r>
    <n v="18518901"/>
    <x v="265"/>
    <s v="595 WEST STATE STREET"/>
    <s v="DOYLESTOWN"/>
    <x v="7"/>
    <n v="18901"/>
    <s v="BUCKS"/>
    <n v="42017"/>
    <s v="GENERAL MEDICAL AND SURGICAL HOSPITALS"/>
    <s v="Private"/>
    <n v="259104.78983249993"/>
    <n v="345473.05310999992"/>
    <s v="Northeast"/>
    <s v="GENERAL ACUTE CARE"/>
    <x v="266"/>
    <x v="0"/>
  </r>
  <r>
    <n v="25718103"/>
    <x v="266"/>
    <s v="850 SOUTH 5TH STREET"/>
    <s v="ALLENTOWN"/>
    <x v="7"/>
    <n v="18103"/>
    <s v="LEHIGH"/>
    <n v="42077"/>
    <s v="REHABILITATION HOSPITALS (EXCEPT ALCOHOLISM, DRUG ADDICTION)"/>
    <s v="Private"/>
    <n v="258612.15012000009"/>
    <n v="344816.20016000012"/>
    <s v="Northeast"/>
    <s v="REHABILITATION"/>
    <x v="267"/>
    <x v="0"/>
  </r>
  <r>
    <n v="11614843"/>
    <x v="267"/>
    <s v="411 CANISTEO ST"/>
    <s v="HORNELL"/>
    <x v="11"/>
    <n v="14843"/>
    <s v="STEUBEN"/>
    <n v="36101"/>
    <s v="GENERAL MEDICAL AND SURGICAL HOSPITALS"/>
    <s v="Private"/>
    <n v="257777.03943750006"/>
    <n v="343702.71925000008"/>
    <s v="Northeast"/>
    <s v="GENERAL ACUTE CARE"/>
    <x v="268"/>
    <x v="0"/>
  </r>
  <r>
    <n v="908618"/>
    <x v="268"/>
    <s v="100 SULLIVAN WAY"/>
    <s v="TRENTON"/>
    <x v="12"/>
    <n v="8618"/>
    <s v="MERCER"/>
    <n v="34021"/>
    <s v="PSYCHIATRIC AND SUBSTANCE ABUSE HOSPITALS"/>
    <s v="Government"/>
    <n v="256942.81876499997"/>
    <n v="342590.42501999997"/>
    <s v="Northeast"/>
    <s v="NEAR TERM CARE"/>
    <x v="269"/>
    <x v="0"/>
  </r>
  <r>
    <n v="11108629"/>
    <x v="269"/>
    <s v="601 HAMILTON AVENUE"/>
    <s v="TRENTON"/>
    <x v="12"/>
    <n v="8629"/>
    <s v="MERCER"/>
    <n v="34021"/>
    <s v="GENERAL MEDICAL AND SURGICAL HOSPITALS"/>
    <s v="Private"/>
    <n v="256705.93782750002"/>
    <n v="342274.58377000003"/>
    <s v="Northeast"/>
    <s v="GENERAL ACUTE CARE"/>
    <x v="270"/>
    <x v="0"/>
  </r>
  <r>
    <n v="10518634"/>
    <x v="270"/>
    <s v="128 WEST WASHINGTON STREET"/>
    <s v="NANTICOKE"/>
    <x v="7"/>
    <n v="18634"/>
    <s v="LUZERNE"/>
    <n v="42079"/>
    <s v="EXTENDED CARE HOSPITALS (EXCEPT MENTAL, SUBSTANCE ABUSE)"/>
    <s v="Partnerships"/>
    <n v="256469.07432749995"/>
    <n v="341958.76576999994"/>
    <s v="Northeast"/>
    <s v="LONG TERM CARE"/>
    <x v="271"/>
    <x v="0"/>
  </r>
  <r>
    <n v="28516947"/>
    <x v="271"/>
    <s v="275 GUTHRIE DRIVE"/>
    <s v="TROY"/>
    <x v="7"/>
    <n v="16947"/>
    <s v="BRADFORD"/>
    <n v="42015"/>
    <s v="GENERAL MEDICAL AND SURGICAL HOSPITALS"/>
    <s v="Private"/>
    <n v="256394.09586750006"/>
    <n v="341858.79449000006"/>
    <s v="Northeast"/>
    <s v="GENERAL ACUTE CARE"/>
    <x v="272"/>
    <x v="0"/>
  </r>
  <r>
    <n v="110308534"/>
    <x v="272"/>
    <s v="ONE CAPITAL WAY"/>
    <s v="PENNINGTON"/>
    <x v="12"/>
    <n v="8534"/>
    <s v="MERCER"/>
    <n v="34021"/>
    <s v="GENERAL MEDICAL AND SURGICAL HOSPITALS"/>
    <s v="Private"/>
    <n v="256391.93654250004"/>
    <n v="341855.91539000004"/>
    <s v="Northeast"/>
    <s v="GENERAL ACUTE CARE"/>
    <x v="273"/>
    <x v="0"/>
  </r>
  <r>
    <n v="2908755"/>
    <x v="273"/>
    <s v="14 HOSPITAL DRIVE"/>
    <s v="TOMS RIVER"/>
    <x v="12"/>
    <n v="8755"/>
    <s v="OCEAN"/>
    <n v="34029"/>
    <s v="REHABILITATION HOSPITALS (EXCEPT ALCOHOLISM, DRUG ADDICTION)"/>
    <s v="Partnerships"/>
    <n v="255100.0274775"/>
    <n v="340133.36997"/>
    <s v="Northeast"/>
    <s v="REHABILITATION"/>
    <x v="274"/>
    <x v="0"/>
  </r>
  <r>
    <n v="16818764"/>
    <x v="274"/>
    <s v="575 NORTH RIVER STREET"/>
    <s v="WILKES-BARRE"/>
    <x v="7"/>
    <n v="18764"/>
    <s v="LUZERNE"/>
    <n v="42079"/>
    <s v="GENERAL MEDICAL AND SURGICAL HOSPITALS"/>
    <s v="Partnerships"/>
    <n v="254618.18238749995"/>
    <n v="339490.90984999994"/>
    <s v="Northeast"/>
    <s v="GENERAL ACUTE CARE"/>
    <x v="275"/>
    <x v="0"/>
  </r>
  <r>
    <n v="3908755"/>
    <x v="275"/>
    <s v="1691 UNITED STATES HIGHWAY 9"/>
    <s v="TOMS RIVER"/>
    <x v="12"/>
    <n v="8755"/>
    <s v="OCEAN"/>
    <n v="34029"/>
    <s v="PSYCHIATRIC AND SUBSTANCE ABUSE HOSPITALS"/>
    <s v="Private"/>
    <n v="254539.33447499995"/>
    <n v="339385.77929999994"/>
    <s v="Northeast"/>
    <s v="NEAR TERM CARE"/>
    <x v="276"/>
    <x v="0"/>
  </r>
  <r>
    <n v="108808701"/>
    <x v="276"/>
    <s v="600 RIVER AVENUE, 4 WEST"/>
    <s v="LAKEWOOD"/>
    <x v="12"/>
    <n v="8701"/>
    <s v="OCEAN"/>
    <n v="34029"/>
    <s v="SPECIALTY (EXCEPT PSYCHIATRIC AND SUBSTANCE ABUSE) HOSPITALS"/>
    <s v="Private"/>
    <n v="253909.22487749998"/>
    <n v="338545.63316999999"/>
    <s v="Northeast"/>
    <s v="LONG TERM CARE"/>
    <x v="277"/>
    <x v="0"/>
  </r>
  <r>
    <n v="117114810"/>
    <x v="277"/>
    <s v="7571 STATE ROUTE 54"/>
    <s v="BATH"/>
    <x v="11"/>
    <n v="14810"/>
    <s v="STEUBEN"/>
    <n v="36101"/>
    <s v="GENERAL MEDICAL AND SURGICAL HOSPITALS"/>
    <s v="Private"/>
    <n v="253907.28107250005"/>
    <n v="338543.04143000004"/>
    <s v="Northeast"/>
    <s v="GENERAL ACUTE CARE"/>
    <x v="278"/>
    <x v="0"/>
  </r>
  <r>
    <n v="109408502"/>
    <x v="278"/>
    <s v="40 EAST MOUNTAIN ROAD"/>
    <s v="BELLE MEAD"/>
    <x v="12"/>
    <n v="8502"/>
    <s v="SOMERSET"/>
    <n v="34035"/>
    <s v="PSYCHIATRIC AND SUBSTANCE ABUSE HOSPITALS"/>
    <s v="Private"/>
    <n v="253484.06256750005"/>
    <n v="337978.75009000005"/>
    <s v="Northeast"/>
    <s v="NEAR TERM CARE"/>
    <x v="279"/>
    <x v="0"/>
  </r>
  <r>
    <n v="1314905"/>
    <x v="279"/>
    <s v="600 ROE AVE"/>
    <s v="ELMIRA"/>
    <x v="11"/>
    <n v="14905"/>
    <s v="CHEMUNG"/>
    <n v="36015"/>
    <s v="GENERAL MEDICAL AND SURGICAL HOSPITALS"/>
    <s v="Private"/>
    <n v="253232.54552250006"/>
    <n v="337643.39403000008"/>
    <s v="Northeast"/>
    <s v="GENERAL ACUTE CARE"/>
    <x v="280"/>
    <x v="0"/>
  </r>
  <r>
    <n v="9408724"/>
    <x v="280"/>
    <s v="425 JACK MARTIN BOULEVARD"/>
    <s v="BRICK"/>
    <x v="12"/>
    <n v="8724"/>
    <s v="OCEAN"/>
    <n v="34029"/>
    <s v="GENERAL MEDICAL AND SURGICAL HOSPITALS"/>
    <s v="Private"/>
    <n v="253133.26974000002"/>
    <n v="337511.02632"/>
    <s v="Northeast"/>
    <s v="GENERAL ACUTE CARE"/>
    <x v="281"/>
    <x v="0"/>
  </r>
  <r>
    <n v="10307728"/>
    <x v="281"/>
    <s v="901 WEST MAIN STREET"/>
    <s v="FREEHOLD"/>
    <x v="12"/>
    <n v="7728"/>
    <s v="MONMOUTH"/>
    <n v="34025"/>
    <s v="GENERAL MEDICAL AND SURGICAL HOSPITALS"/>
    <s v="Private"/>
    <n v="252877.41129000005"/>
    <n v="337169.88172000006"/>
    <s v="Northeast"/>
    <s v="GENERAL ACUTE CARE"/>
    <x v="282"/>
    <x v="0"/>
  </r>
  <r>
    <n v="10208857"/>
    <x v="282"/>
    <s v="1 HOSPITAL PLAZA"/>
    <s v="OLD BRIDGE"/>
    <x v="12"/>
    <n v="8857"/>
    <s v="MIDDLESEX"/>
    <n v="34023"/>
    <s v="GENERAL MEDICAL AND SURGICAL HOSPITALS"/>
    <s v="Private"/>
    <n v="251389.95176249999"/>
    <n v="335186.60235"/>
    <s v="Northeast"/>
    <s v="GENERAL ACUTE CARE"/>
    <x v="283"/>
    <x v="0"/>
  </r>
  <r>
    <n v="108108901"/>
    <x v="283"/>
    <s v="200 SOMERSET STREET"/>
    <s v="NEW BRUNSWICK"/>
    <x v="12"/>
    <n v="8901"/>
    <s v="MIDDLESEX"/>
    <n v="34023"/>
    <s v="CHILDREN'S HOSPITALS, SPECIALTY (EXCEPT PSYCHIATRIC, SUBSTANCE ABUSE)"/>
    <s v="Partnerships"/>
    <n v="251235.94776750004"/>
    <n v="334981.26369000005"/>
    <s v="Northeast"/>
    <s v="CHILDREN"/>
    <x v="284"/>
    <x v="0"/>
  </r>
  <r>
    <n v="1808901"/>
    <x v="284"/>
    <s v="195 LITTLE ALBANY STREET"/>
    <s v="NEW BRUNSWICK"/>
    <x v="12"/>
    <n v="8901"/>
    <s v="MIDDLESEX"/>
    <n v="34023"/>
    <s v="SPECIALTY (EXCEPT PSYCHIATRIC AND SUBSTANCE ABUSE) HOSPITALS"/>
    <s v="Government"/>
    <n v="251197.71611250003"/>
    <n v="334930.28815000004"/>
    <s v="Northeast"/>
    <s v="SPECIAL"/>
    <x v="285"/>
    <x v="0"/>
  </r>
  <r>
    <n v="1618501"/>
    <x v="285"/>
    <s v="475 MORGAN HIGHWAY, PO BOX 1103"/>
    <s v="SCRANTON"/>
    <x v="7"/>
    <n v="18501"/>
    <s v="LACKAWANNA"/>
    <n v="42069"/>
    <s v="REHABILITATION HOSPITALS (EXCEPT ALCOHOLISM, DRUG ADDICTION)"/>
    <s v="Private"/>
    <n v="250859.27770500001"/>
    <n v="334479.03694000002"/>
    <s v="Northeast"/>
    <s v="REHABILITATION"/>
    <x v="286"/>
    <x v="0"/>
  </r>
  <r>
    <n v="108307724"/>
    <x v="286"/>
    <s v="2 CENTRE PLAZA"/>
    <s v="TINTON FALLS"/>
    <x v="12"/>
    <n v="7724"/>
    <s v="MONMOUTH"/>
    <n v="34025"/>
    <s v="REHABILITATION HOSPITALS (EXCEPT ALCOHOLISM, DRUG ADDICTION)"/>
    <s v="Partnerships"/>
    <n v="250454.15606250006"/>
    <n v="333938.87475000008"/>
    <s v="Northeast"/>
    <s v="REHABILITATION"/>
    <x v="287"/>
    <x v="0"/>
  </r>
  <r>
    <n v="2307977"/>
    <x v="287"/>
    <s v="65 HIGHLAND AVENUE"/>
    <s v="PEAPACK"/>
    <x v="12"/>
    <n v="7977"/>
    <s v="SOMERSET"/>
    <n v="34035"/>
    <s v="SPECIALTY (EXCEPT PSYCHIATRIC AND SUBSTANCE ABUSE) HOSPITALS"/>
    <s v="Private"/>
    <n v="250425.41321249996"/>
    <n v="333900.55094999995"/>
    <s v="Northeast"/>
    <s v="SPECIAL"/>
    <x v="288"/>
    <x v="0"/>
  </r>
  <r>
    <n v="9807733"/>
    <x v="288"/>
    <s v="727 NORTH BEERS STREET"/>
    <s v="HOLMDEL"/>
    <x v="12"/>
    <n v="7733"/>
    <s v="MONMOUTH"/>
    <n v="34025"/>
    <s v="GENERAL MEDICAL AND SURGICAL HOSPITALS"/>
    <s v="Private"/>
    <n v="250048.90673249995"/>
    <n v="333398.54230999993"/>
    <s v="Northeast"/>
    <s v="GENERAL ACUTE CARE"/>
    <x v="289"/>
    <x v="0"/>
  </r>
  <r>
    <n v="119614420"/>
    <x v="289"/>
    <s v="156 WEST AVENUE"/>
    <s v="BROCKPORT"/>
    <x v="11"/>
    <n v="14420"/>
    <s v="MONROE"/>
    <n v="36055"/>
    <s v="GENERAL MEDICAL AND SURGICAL HOSPITALS"/>
    <s v="Private"/>
    <n v="249823.94460749999"/>
    <n v="333098.59281"/>
    <s v="Northeast"/>
    <s v="GENERAL ACUTE CARE"/>
    <x v="290"/>
    <x v="0"/>
  </r>
  <r>
    <n v="10608820"/>
    <x v="290"/>
    <s v="65 JAMES STREET"/>
    <s v="EDISON"/>
    <x v="12"/>
    <n v="8820"/>
    <s v="MIDDLESEX"/>
    <n v="34023"/>
    <s v="GENERAL MEDICAL AND SURGICAL HOSPITALS"/>
    <s v="Private"/>
    <n v="249711.30741000001"/>
    <n v="332948.40987999999"/>
    <s v="Northeast"/>
    <s v="GENERAL ACUTE CARE"/>
    <x v="291"/>
    <x v="0"/>
  </r>
  <r>
    <n v="1708861"/>
    <x v="291"/>
    <s v="530 NEW BRUNSWICK AVENUE"/>
    <s v="PERTH AMBOY"/>
    <x v="12"/>
    <n v="8861"/>
    <s v="MIDDLESEX"/>
    <n v="34023"/>
    <s v="SPECIALTY (EXCEPT PSYCHIATRIC AND SUBSTANCE ABUSE) HOSPITALS"/>
    <s v="Partnerships"/>
    <n v="249546.67036500003"/>
    <n v="332728.89382000006"/>
    <s v="Northeast"/>
    <s v="LONG TERM CARE"/>
    <x v="292"/>
    <x v="0"/>
  </r>
  <r>
    <n v="10007701"/>
    <x v="292"/>
    <s v="1 RIVERVIEW PLAZA"/>
    <s v="RED BANK"/>
    <x v="12"/>
    <n v="7701"/>
    <s v="MONMOUTH"/>
    <n v="34025"/>
    <s v="GENERAL MEDICAL AND SURGICAL HOSPITALS"/>
    <s v="Private"/>
    <n v="249542.48824500002"/>
    <n v="332723.31766"/>
    <s v="Northeast"/>
    <s v="GENERAL ACUTE CARE"/>
    <x v="293"/>
    <x v="0"/>
  </r>
  <r>
    <n v="21210305"/>
    <x v="293"/>
    <s v="375 SEGUINE AVENUE"/>
    <s v="STATEN ISLAND"/>
    <x v="11"/>
    <n v="10305"/>
    <s v="RICHMOND"/>
    <n v="36085"/>
    <s v="GENERAL MEDICAL AND SURGICAL HOSPITALS"/>
    <s v="Academic"/>
    <n v="248866.32687750005"/>
    <n v="331821.76917000004"/>
    <s v="Northeast"/>
    <s v="GENERAL ACUTE CARE"/>
    <x v="294"/>
    <x v="0"/>
  </r>
  <r>
    <n v="4507092"/>
    <x v="294"/>
    <s v="150 NEW PROVIDENCE ROAD"/>
    <s v="MOUNTAINSIDE"/>
    <x v="12"/>
    <n v="7092"/>
    <s v="UNION"/>
    <n v="34039"/>
    <s v="CHILDREN'S HOSPITALS, SPECIALTY (EXCEPT PSYCHIATRIC, SUBSTANCE ABUSE)"/>
    <s v="Private"/>
    <n v="248496.42729749999"/>
    <n v="331328.56972999999"/>
    <s v="Northeast"/>
    <s v="CHILDREN"/>
    <x v="295"/>
    <x v="0"/>
  </r>
  <r>
    <n v="107807962"/>
    <x v="295"/>
    <s v="95 MT KEMBLE AVENUE"/>
    <s v="MORRISTOWN"/>
    <x v="12"/>
    <n v="7962"/>
    <s v="MORRIS"/>
    <n v="34027"/>
    <s v="REHABILITATION HOSPITALS (EXCEPT ALCOHOLISM, DRUG ADDICTION)"/>
    <s v="Private"/>
    <n v="248305.31260500001"/>
    <n v="331073.75014000002"/>
    <s v="Northeast"/>
    <s v="REHABILITATION"/>
    <x v="296"/>
    <x v="0"/>
  </r>
  <r>
    <n v="5514607"/>
    <x v="296"/>
    <s v="601 ELMWOOD AVE"/>
    <s v="ROCHESTER"/>
    <x v="11"/>
    <n v="14607"/>
    <s v="MONROE"/>
    <n v="36055"/>
    <s v="GENERAL MEDICAL AND SURGICAL HOSPITALS"/>
    <s v="Private"/>
    <n v="248280.72768750007"/>
    <n v="331040.97025000007"/>
    <s v="Northeast"/>
    <s v="GENERAL ACUTE CARE"/>
    <x v="297"/>
    <x v="0"/>
  </r>
  <r>
    <n v="9918801"/>
    <x v="297"/>
    <s v="25 GROW AVENUE"/>
    <s v="MONTROSE"/>
    <x v="7"/>
    <n v="18801"/>
    <s v="SUSQUEHANNA"/>
    <n v="42115"/>
    <s v="GENERAL MEDICAL AND SURGICAL HOSPITALS"/>
    <s v="Private"/>
    <n v="248264.31325499996"/>
    <n v="331019.08433999994"/>
    <s v="Northeast"/>
    <s v="GENERAL ACUTE CARE"/>
    <x v="298"/>
    <x v="0"/>
  </r>
  <r>
    <n v="8207901"/>
    <x v="298"/>
    <s v="99 BEAUVOIR AVENUE"/>
    <s v="SUMMIT"/>
    <x v="12"/>
    <n v="7901"/>
    <s v="UNION"/>
    <n v="34039"/>
    <s v="GENERAL MEDICAL AND SURGICAL HOSPITALS"/>
    <s v="Private"/>
    <n v="248032.68591749994"/>
    <n v="330710.24788999994"/>
    <s v="Northeast"/>
    <s v="GENERAL ACUTE CARE"/>
    <x v="299"/>
    <x v="0"/>
  </r>
  <r>
    <n v="4307950"/>
    <x v="299"/>
    <s v="59 KOCH AVE"/>
    <s v="MORRIS PLAINS"/>
    <x v="12"/>
    <n v="7950"/>
    <s v="MORRIS"/>
    <n v="34027"/>
    <s v="PSYCHIATRIC AND SUBSTANCE ABUSE HOSPITALS"/>
    <s v="Government"/>
    <n v="247936.90740000003"/>
    <n v="330582.54320000001"/>
    <s v="Northeast"/>
    <s v="NEAR TERM CARE"/>
    <x v="300"/>
    <x v="0"/>
  </r>
  <r>
    <n v="10314424"/>
    <x v="300"/>
    <s v="400 FORT HILL AVE"/>
    <s v="CANANDAIGUA"/>
    <x v="11"/>
    <n v="14424"/>
    <s v="ONTARIO"/>
    <n v="36069"/>
    <s v="GENERAL MEDICAL AND SURGICAL HOSPITALS"/>
    <s v="Government"/>
    <n v="247849.89756750001"/>
    <n v="330466.53009000001"/>
    <s v="Northeast"/>
    <s v="MILITARY"/>
    <x v="301"/>
    <x v="0"/>
  </r>
  <r>
    <n v="121"/>
    <x v="301"/>
    <s v="1000 GALLOPING HILL RD"/>
    <s v="UNION"/>
    <x v="12"/>
    <n v="7083"/>
    <s v="UNION"/>
    <n v="34039"/>
    <s v="GENERAL MEDICAL AND SURGICAL HOSPITALS"/>
    <s v="Partnerships"/>
    <n v="247704.00815250003"/>
    <n v="330272.01087000006"/>
    <s v="Northeast"/>
    <s v="GENERAL ACUTE CARE"/>
    <x v="302"/>
    <x v="0"/>
  </r>
  <r>
    <n v="6707860"/>
    <x v="302"/>
    <s v="175 HIGH STREET"/>
    <s v="NEWTON"/>
    <x v="12"/>
    <n v="7860"/>
    <s v="SUSSEX"/>
    <n v="34037"/>
    <s v="GENERAL MEDICAL AND SURGICAL HOSPITALS"/>
    <s v="Private"/>
    <n v="247675.23812250001"/>
    <n v="330233.65083"/>
    <s v="Northeast"/>
    <s v="GENERAL ACUTE CARE"/>
    <x v="303"/>
    <x v="0"/>
  </r>
  <r>
    <n v="25618472"/>
    <x v="303"/>
    <s v="PO BOX 256"/>
    <s v="WAYMART"/>
    <x v="7"/>
    <n v="18472"/>
    <s v="WAYNE"/>
    <n v="42127"/>
    <s v="HOSPITALS, PSYCHIATRIC (EXCEPT CONVALESCENT)"/>
    <s v="Government"/>
    <n v="247428.72886499998"/>
    <n v="329904.97181999998"/>
    <s v="Northeast"/>
    <s v="NEAR TERM CARE"/>
    <x v="304"/>
    <x v="0"/>
  </r>
  <r>
    <n v="13207206"/>
    <x v="304"/>
    <s v="655 EAST JERSEY STREET"/>
    <s v="ELIZABETH"/>
    <x v="12"/>
    <n v="7206"/>
    <s v="UNION"/>
    <n v="34039"/>
    <s v="GENERAL MEDICAL AND SURGICAL HOSPITALS"/>
    <s v="Private"/>
    <n v="247308.608595"/>
    <n v="329744.81146"/>
    <s v="Northeast"/>
    <s v="GENERAL ACUTE CARE"/>
    <x v="305"/>
    <x v="0"/>
  </r>
  <r>
    <n v="6607834"/>
    <x v="305"/>
    <s v="25 POCONO ROAD"/>
    <s v="DENVILLE"/>
    <x v="12"/>
    <n v="7834"/>
    <s v="MORRIS"/>
    <n v="34027"/>
    <s v="GENERAL MEDICAL AND SURGICAL HOSPITALS"/>
    <s v="Partnerships"/>
    <n v="246943.71277500002"/>
    <n v="329258.28370000003"/>
    <s v="Northeast"/>
    <s v="GENERAL ACUTE CARE"/>
    <x v="306"/>
    <x v="0"/>
  </r>
  <r>
    <n v="6107112"/>
    <x v="306"/>
    <s v="201 LYONS AVENUE"/>
    <s v="NEWARK"/>
    <x v="12"/>
    <n v="7112"/>
    <s v="ESSEX"/>
    <n v="34013"/>
    <s v="GENERAL MEDICAL AND SURGICAL HOSPITALS"/>
    <s v="Private"/>
    <n v="246873.37297500003"/>
    <n v="329164.49730000005"/>
    <s v="Northeast"/>
    <s v="GENERAL ACUTE CARE"/>
    <x v="307"/>
    <x v="0"/>
  </r>
  <r>
    <n v="5307052"/>
    <x v="307"/>
    <s v="1199 PLEASANT VALLEY WAY"/>
    <s v="WEST ORANGE"/>
    <x v="12"/>
    <n v="7052"/>
    <s v="ESSEX"/>
    <n v="34013"/>
    <s v="REHABILITATION HOSPITALS (EXCEPT ALCOHOLISM, DRUG ADDICTION)"/>
    <s v="Partnerships"/>
    <n v="246579.31151250002"/>
    <n v="328772.41535000002"/>
    <s v="Northeast"/>
    <s v="REHABILITATION"/>
    <x v="308"/>
    <x v="0"/>
  </r>
  <r>
    <n v="107907002"/>
    <x v="308"/>
    <s v="29 EAST 29TH ST"/>
    <s v="BAYONNE"/>
    <x v="12"/>
    <n v="7002"/>
    <s v="HUDSON"/>
    <n v="34017"/>
    <s v="GENERAL MEDICAL AND SURGICAL HOSPITALS"/>
    <s v="Partnerships"/>
    <n v="246498.79641750001"/>
    <n v="328665.06189000001"/>
    <s v="Northeast"/>
    <s v="GENERAL ACUTE CARE"/>
    <x v="309"/>
    <x v="0"/>
  </r>
  <r>
    <n v="5607005"/>
    <x v="309"/>
    <s v="130 POWERVILLE ROAD"/>
    <s v="BOONTON TOWNSHIP"/>
    <x v="12"/>
    <n v="7005"/>
    <s v="MORRIS"/>
    <n v="34027"/>
    <s v="PSYCHIATRIC AND SUBSTANCE ABUSE HOSPITALS"/>
    <s v="Partnerships"/>
    <n v="246446.12957999995"/>
    <n v="328594.83943999995"/>
    <s v="Northeast"/>
    <s v="NEAR TERM CARE"/>
    <x v="310"/>
    <x v="0"/>
  </r>
  <r>
    <n v="7507018"/>
    <x v="310"/>
    <s v="300 CENTRAL AVENUE"/>
    <s v="EAST ORANGE"/>
    <x v="12"/>
    <n v="7018"/>
    <s v="ESSEX"/>
    <n v="34013"/>
    <s v="GENERAL MEDICAL AND SURGICAL HOSPITALS"/>
    <s v="Partnerships"/>
    <n v="246390.56007749998"/>
    <n v="328520.74676999997"/>
    <s v="Northeast"/>
    <s v="GENERAL ACUTE CARE"/>
    <x v="311"/>
    <x v="0"/>
  </r>
  <r>
    <n v="2207102"/>
    <x v="311"/>
    <s v="1160 RAYMOND BOULEVARD"/>
    <s v="NEWARK"/>
    <x v="12"/>
    <n v="7102"/>
    <s v="ESSEX"/>
    <n v="34013"/>
    <s v="HOSPITALS, PSYCHIATRIC (EXCEPT CONVALESCENT)"/>
    <s v="Partnerships"/>
    <n v="246224.81832000005"/>
    <n v="328299.75776000007"/>
    <s v="Northeast"/>
    <s v="NEAR TERM CARE"/>
    <x v="312"/>
    <x v="0"/>
  </r>
  <r>
    <n v="6207102"/>
    <x v="312"/>
    <s v="111 CENTRAL AVENUE"/>
    <s v="NEWARK"/>
    <x v="12"/>
    <n v="7102"/>
    <s v="ESSEX"/>
    <n v="34013"/>
    <s v="GENERAL MEDICAL AND SURGICAL HOSPITALS"/>
    <s v="Private"/>
    <n v="246182.42415000006"/>
    <n v="328243.23220000009"/>
    <s v="Northeast"/>
    <s v="GENERAL ACUTE CARE"/>
    <x v="313"/>
    <x v="0"/>
  </r>
  <r>
    <n v="16611235"/>
    <x v="313"/>
    <s v="2601 OCEAN PARKWAY"/>
    <s v="BROOKLYN"/>
    <x v="11"/>
    <n v="11235"/>
    <s v="KINGS"/>
    <n v="36047"/>
    <s v="GENERAL MEDICAL AND SURGICAL HOSPITALS"/>
    <s v="Government"/>
    <n v="246180.13296000005"/>
    <n v="328240.17728000006"/>
    <s v="Northeast"/>
    <s v="GENERAL ACUTE CARE"/>
    <x v="314"/>
    <x v="0"/>
  </r>
  <r>
    <n v="16911209"/>
    <x v="314"/>
    <s v="150 55TH ST"/>
    <s v="BROOKLYN"/>
    <x v="11"/>
    <n v="11209"/>
    <s v="KINGS"/>
    <n v="36047"/>
    <s v="GENERAL MEDICAL AND SURGICAL HOSPITALS"/>
    <s v="Private"/>
    <n v="245971.62382500002"/>
    <n v="327962.16510000004"/>
    <s v="Northeast"/>
    <s v="GENERAL ACUTE CARE"/>
    <x v="315"/>
    <x v="0"/>
  </r>
  <r>
    <n v="13607032"/>
    <x v="315"/>
    <s v="206 BERGEN AVENUE"/>
    <s v="KEARNY"/>
    <x v="12"/>
    <n v="7032"/>
    <s v="HUDSON"/>
    <n v="34017"/>
    <s v="SPECIALTY (EXCEPT PSYCHIATRIC AND SUBSTANCE ABUSE) HOSPITALS"/>
    <s v="Partnerships"/>
    <n v="245814.71012250008"/>
    <n v="327752.94683000009"/>
    <s v="Northeast"/>
    <s v="SPECIAL"/>
    <x v="316"/>
    <x v="0"/>
  </r>
  <r>
    <n v="7007109"/>
    <x v="316"/>
    <s v="1 CLARA MAASS DRIVE"/>
    <s v="BELLEVILLE"/>
    <x v="12"/>
    <n v="7109"/>
    <s v="ESSEX"/>
    <n v="34013"/>
    <s v="GENERAL MEDICAL AND SURGICAL HOSPITALS"/>
    <s v="Private"/>
    <n v="245736.81325500004"/>
    <n v="327649.08434000006"/>
    <s v="Northeast"/>
    <s v="GENERAL ACUTE CARE"/>
    <x v="317"/>
    <x v="0"/>
  </r>
  <r>
    <n v="115411234"/>
    <x v="317"/>
    <s v="3201 KINGS HIGHWAY"/>
    <s v="BROOKLYN"/>
    <x v="11"/>
    <n v="11234"/>
    <s v="KINGS"/>
    <n v="36047"/>
    <s v="GENERAL MEDICAL AND SURGICAL HOSPITALS"/>
    <s v="Private"/>
    <n v="245625.51417000001"/>
    <n v="327500.68556000001"/>
    <s v="Northeast"/>
    <s v="GENERAL ACUTE CARE"/>
    <x v="318"/>
    <x v="0"/>
  </r>
  <r>
    <n v="17011215"/>
    <x v="318"/>
    <s v="506 6TH ST"/>
    <s v="BROOKLYN"/>
    <x v="11"/>
    <n v="11215"/>
    <s v="KINGS"/>
    <n v="36047"/>
    <s v="GENERAL MEDICAL AND SURGICAL HOSPITALS"/>
    <s v="Private"/>
    <n v="245388.31052249999"/>
    <n v="327184.41402999999"/>
    <s v="Northeast"/>
    <s v="GENERAL ACUTE CARE"/>
    <x v="319"/>
    <x v="0"/>
  </r>
  <r>
    <n v="119511201"/>
    <x v="319"/>
    <s v="83 AMITY STREET"/>
    <s v="BROOKLYN"/>
    <x v="11"/>
    <n v="11201"/>
    <s v="KINGS"/>
    <n v="36047"/>
    <s v="GENERAL MEDICAL AND SURGICAL HOSPITALS"/>
    <s v="Private"/>
    <n v="245301.63574500007"/>
    <n v="327068.84766000009"/>
    <s v="Northeast"/>
    <s v="GENERAL ACUTE CARE"/>
    <x v="320"/>
    <x v="0"/>
  </r>
  <r>
    <n v="108007306"/>
    <x v="320"/>
    <s v="176 PALISADE AVE"/>
    <s v="JERSEY CITY"/>
    <x v="12"/>
    <n v="7306"/>
    <s v="HUDSON"/>
    <n v="34017"/>
    <s v="GENERAL MEDICAL AND SURGICAL HOSPITALS"/>
    <s v="Partnerships"/>
    <n v="245248.40915250001"/>
    <n v="326997.87887000002"/>
    <s v="Northeast"/>
    <s v="GENERAL ACUTE CARE"/>
    <x v="321"/>
    <x v="0"/>
  </r>
  <r>
    <n v="16411203"/>
    <x v="321"/>
    <s v="451 CLARKSON AVE"/>
    <s v="BROOKLYN"/>
    <x v="11"/>
    <n v="11203"/>
    <s v="KINGS"/>
    <n v="36047"/>
    <s v="GENERAL MEDICAL AND SURGICAL HOSPITALS"/>
    <s v="Government"/>
    <n v="245224.61172000002"/>
    <n v="326966.14896000002"/>
    <s v="Northeast"/>
    <s v="GENERAL ACUTE CARE"/>
    <x v="322"/>
    <x v="0"/>
  </r>
  <r>
    <n v="16211201"/>
    <x v="322"/>
    <s v="121 DEKALB AVE"/>
    <s v="BROOKLYN"/>
    <x v="11"/>
    <n v="11201"/>
    <s v="KINGS"/>
    <n v="36047"/>
    <s v="GENERAL MEDICAL AND SURGICAL HOSPITALS"/>
    <s v="Private"/>
    <n v="245127.94454250007"/>
    <n v="326837.25939000008"/>
    <s v="Northeast"/>
    <s v="GENERAL ACUTE CARE"/>
    <x v="323"/>
    <x v="0"/>
  </r>
  <r>
    <n v="16111212"/>
    <x v="323"/>
    <s v="1 BROOKDALE PLAZA"/>
    <s v="BROOKLYN"/>
    <x v="11"/>
    <n v="11212"/>
    <s v="KINGS"/>
    <n v="36047"/>
    <s v="GENERAL MEDICAL AND SURGICAL HOSPITALS"/>
    <s v="Private"/>
    <n v="244971.15114750003"/>
    <n v="326628.20153000002"/>
    <s v="Northeast"/>
    <s v="GENERAL ACUTE CARE"/>
    <x v="324"/>
    <x v="0"/>
  </r>
  <r>
    <n v="12807094"/>
    <x v="324"/>
    <s v="55 MEADOWLANDS PARKWAY"/>
    <s v="SECAUCUS"/>
    <x v="12"/>
    <n v="7094"/>
    <s v="HUDSON"/>
    <n v="34017"/>
    <s v="GENERAL MEDICAL AND SURGICAL HOSPITALS"/>
    <s v="Partnerships"/>
    <n v="244808.24769750002"/>
    <n v="326410.99693000002"/>
    <s v="Northeast"/>
    <s v="GENERAL ACUTE CARE"/>
    <x v="325"/>
    <x v="0"/>
  </r>
  <r>
    <n v="109707094"/>
    <x v="325"/>
    <s v="595 COUNTY AVENUE"/>
    <s v="SECAUCUS"/>
    <x v="12"/>
    <n v="7094"/>
    <s v="HUDSON"/>
    <n v="34017"/>
    <s v="PSYCHIATRIC AND SUBSTANCE ABUSE HOSPITALS"/>
    <s v="Government"/>
    <n v="244750.35655499995"/>
    <n v="326333.80873999995"/>
    <s v="Northeast"/>
    <s v="NEAR TERM CARE"/>
    <x v="326"/>
    <x v="0"/>
  </r>
  <r>
    <n v="17910003"/>
    <x v="326"/>
    <s v="301 E 17TH ST"/>
    <s v="NEW YORK"/>
    <x v="11"/>
    <n v="10003"/>
    <s v="NEW YORK"/>
    <n v="36061"/>
    <s v="GENERAL MEDICAL AND SURGICAL HOSPITALS"/>
    <s v="Private"/>
    <n v="244687.56912"/>
    <n v="326250.09216"/>
    <s v="Northeast"/>
    <s v="GENERAL ACUTE CARE"/>
    <x v="327"/>
    <x v="0"/>
  </r>
  <r>
    <n v="6507461"/>
    <x v="327"/>
    <s v="20 WALNUT STREET"/>
    <s v="SUSSEX"/>
    <x v="12"/>
    <n v="7461"/>
    <s v="SUSSEX"/>
    <n v="34037"/>
    <s v="GENERAL MEDICAL AND SURGICAL HOSPITALS"/>
    <s v="Private"/>
    <n v="244642.31923499994"/>
    <n v="326189.75897999993"/>
    <s v="Northeast"/>
    <s v="GENERAL ACUTE CARE"/>
    <x v="328"/>
    <x v="0"/>
  </r>
  <r>
    <n v="13614513"/>
    <x v="328"/>
    <s v="1200 DRIVING PARK AVE BOX 111"/>
    <s v="NEWARK"/>
    <x v="11"/>
    <n v="14513"/>
    <s v="WAYNE"/>
    <n v="36117"/>
    <s v="GENERAL MEDICAL AND SURGICAL HOSPITALS"/>
    <s v="Private"/>
    <n v="244630.02197999996"/>
    <n v="326173.36263999995"/>
    <s v="Northeast"/>
    <s v="GENERAL ACUTE CARE"/>
    <x v="329"/>
    <x v="0"/>
  </r>
  <r>
    <n v="18810019"/>
    <x v="329"/>
    <s v="1000 10TH AVE"/>
    <s v="NEW YORK"/>
    <x v="11"/>
    <n v="10019"/>
    <s v="NEW YORK"/>
    <n v="36061"/>
    <s v="HOSPITALS, PSYCHIATRIC (EXCEPT CONVALESCENT)"/>
    <s v="Private"/>
    <n v="244333.84244249997"/>
    <n v="325778.45658999996"/>
    <s v="Northeast"/>
    <s v="NEAR TERM CARE"/>
    <x v="330"/>
    <x v="0"/>
  </r>
  <r>
    <n v="6007470"/>
    <x v="330"/>
    <s v="224 HAMBURG TURNPIKE"/>
    <s v="WAYNE"/>
    <x v="12"/>
    <n v="7470"/>
    <s v="PASSAIC"/>
    <n v="34031"/>
    <s v="GENERAL MEDICAL AND SURGICAL HOSPITALS"/>
    <s v="Private"/>
    <n v="244174.75955999995"/>
    <n v="325566.34607999993"/>
    <s v="Northeast"/>
    <s v="GENERAL ACUTE CARE"/>
    <x v="331"/>
    <x v="0"/>
  </r>
  <r>
    <n v="117510021"/>
    <x v="331"/>
    <s v="1275 YORK AVENUE"/>
    <s v="NEW YORK"/>
    <x v="11"/>
    <n v="10021"/>
    <s v="NEW YORK"/>
    <n v="36061"/>
    <s v="SPECIALTY (EXCEPT PSYCHIATRIC AND SUBSTANCE ABUSE) HOSPITALS"/>
    <s v="Private"/>
    <n v="244138.23336749998"/>
    <n v="325517.64448999998"/>
    <s v="Northeast"/>
    <s v="SPECIAL"/>
    <x v="332"/>
    <x v="0"/>
  </r>
  <r>
    <n v="118910021"/>
    <x v="332"/>
    <s v="525 EAST 68TH STREET"/>
    <s v="NEW YORK"/>
    <x v="11"/>
    <n v="10021"/>
    <s v="NEW YORK"/>
    <n v="36061"/>
    <s v="GENERAL MEDICAL AND SURGICAL HOSPITALS"/>
    <s v="Private"/>
    <n v="244116.29929500003"/>
    <n v="325488.39906000003"/>
    <s v="Northeast"/>
    <s v="GENERAL ACUTE CARE"/>
    <x v="333"/>
    <x v="0"/>
  </r>
  <r>
    <n v="107663"/>
    <x v="333"/>
    <s v="300 MARKET STREET"/>
    <s v="SADDLE BROOK"/>
    <x v="12"/>
    <n v="7663"/>
    <s v="BERGEN"/>
    <n v="34003"/>
    <s v="REHABILITATION HOSPITALS (EXCEPT ALCOHOLISM, DRUG ADDICTION)"/>
    <s v="Partnerships"/>
    <n v="243821.23329750003"/>
    <n v="325094.97773000004"/>
    <s v="Northeast"/>
    <s v="REHABILITATION"/>
    <x v="334"/>
    <x v="0"/>
  </r>
  <r>
    <n v="19611373"/>
    <x v="334"/>
    <s v="79-01 BROADWAY"/>
    <s v="ELMHURST"/>
    <x v="11"/>
    <n v="11373"/>
    <s v="QUEENS"/>
    <n v="36081"/>
    <s v="GENERAL MEDICAL AND SURGICAL HOSPITALS"/>
    <s v="Government"/>
    <n v="243763.83460499998"/>
    <n v="325018.44613999996"/>
    <s v="Northeast"/>
    <s v="GENERAL ACUTE CARE"/>
    <x v="335"/>
    <x v="0"/>
  </r>
  <r>
    <n v="118710025"/>
    <x v="335"/>
    <s v="1111 AMSTERDAM AVENUE"/>
    <s v="NEW YORK"/>
    <x v="11"/>
    <n v="10025"/>
    <s v="NEW YORK"/>
    <n v="36061"/>
    <s v="GENERAL MEDICAL AND SURGICAL HOSPITALS"/>
    <s v="Private"/>
    <n v="243731.7263175"/>
    <n v="324975.63509"/>
    <s v="Northeast"/>
    <s v="GENERAL ACUTE CARE"/>
    <x v="336"/>
    <x v="0"/>
  </r>
  <r>
    <n v="19711414"/>
    <x v="336"/>
    <s v="8900 VAN WYCK EXPRESSWAY"/>
    <s v="JAMAICA"/>
    <x v="11"/>
    <n v="11414"/>
    <s v="QUEENS"/>
    <n v="36081"/>
    <s v="GENERAL MEDICAL AND SURGICAL HOSPITALS"/>
    <s v="Private"/>
    <n v="243672.38798250002"/>
    <n v="324896.51731000002"/>
    <s v="Northeast"/>
    <s v="GENERAL ACUTE CARE"/>
    <x v="337"/>
    <x v="0"/>
  </r>
  <r>
    <n v="116810035"/>
    <x v="337"/>
    <s v="1752 PARK AVENUE"/>
    <s v="NEW YORK"/>
    <x v="11"/>
    <n v="10035"/>
    <s v="NEW YORK"/>
    <n v="36061"/>
    <s v="SPECIALTY (EXCEPT PSYCHIATRIC AND SUBSTANCE ABUSE) HOSPITALS"/>
    <s v="Partnerships"/>
    <n v="243583.08729749999"/>
    <n v="324777.44972999999"/>
    <s v="Northeast"/>
    <s v="LONG TERM CARE"/>
    <x v="338"/>
    <x v="0"/>
  </r>
  <r>
    <n v="116710037"/>
    <x v="338"/>
    <s v="506 LENOX AVENUE"/>
    <s v="NEW YORK"/>
    <x v="11"/>
    <n v="10037"/>
    <s v="NEW YORK"/>
    <n v="36061"/>
    <s v="GENERAL MEDICAL AND SURGICAL HOSPITALS"/>
    <s v="Government"/>
    <n v="243447.25810500002"/>
    <n v="324596.34414"/>
    <s v="Northeast"/>
    <s v="GENERAL ACUTE CARE"/>
    <x v="339"/>
    <x v="0"/>
  </r>
  <r>
    <n v="12607666"/>
    <x v="339"/>
    <s v="718 TEANECK ROAD"/>
    <s v="TEANECK"/>
    <x v="12"/>
    <n v="7666"/>
    <s v="BERGEN"/>
    <n v="34003"/>
    <s v="GENERAL MEDICAL AND SURGICAL HOSPITALS"/>
    <s v="Private"/>
    <n v="243277.63856999998"/>
    <n v="324370.18475999997"/>
    <s v="Northeast"/>
    <s v="GENERAL ACUTE CARE"/>
    <x v="340"/>
    <x v="0"/>
  </r>
  <r>
    <n v="20311355"/>
    <x v="340"/>
    <s v="56 45 MAIN ST"/>
    <s v="FLUSHING"/>
    <x v="11"/>
    <n v="11355"/>
    <s v="QUEENS"/>
    <n v="36081"/>
    <s v="GENERAL MEDICAL AND SURGICAL HOSPITALS"/>
    <s v="Private"/>
    <n v="243235.92606750003"/>
    <n v="324314.56809000002"/>
    <s v="Northeast"/>
    <s v="GENERAL ACUTE CARE"/>
    <x v="341"/>
    <x v="0"/>
  </r>
  <r>
    <n v="18610032"/>
    <x v="341"/>
    <s v="3959 BROADWAY"/>
    <s v="NEW YORK"/>
    <x v="11"/>
    <n v="10032"/>
    <s v="NEW YORK"/>
    <n v="36061"/>
    <s v="CHILDREN'S HOSPITALS, GENERAL"/>
    <s v="Private"/>
    <n v="243177.78688499998"/>
    <n v="324237.04917999997"/>
    <s v="Northeast"/>
    <s v="CHILDREN"/>
    <x v="342"/>
    <x v="0"/>
  </r>
  <r>
    <n v="118810032"/>
    <x v="342"/>
    <s v="622 WEST 168TH STREET"/>
    <s v="NEW YORK"/>
    <x v="11"/>
    <n v="10032"/>
    <s v="NEW YORK"/>
    <n v="36061"/>
    <s v="GENERAL MEDICAL AND SURGICAL HOSPITALS"/>
    <s v="Private"/>
    <n v="243158.57840999999"/>
    <n v="324211.43787999998"/>
    <s v="Northeast"/>
    <s v="GENERAL ACUTE CARE"/>
    <x v="343"/>
    <x v="0"/>
  </r>
  <r>
    <n v="12207652"/>
    <x v="343"/>
    <s v="230 EAST RIDGEWOOD AVENUE"/>
    <s v="PARAMUS"/>
    <x v="12"/>
    <n v="7652"/>
    <s v="BERGEN"/>
    <n v="34003"/>
    <s v="GENERAL MEDICAL AND SURGICAL HOSPITALS"/>
    <s v="Government"/>
    <n v="242902.66908750008"/>
    <n v="323870.22545000009"/>
    <s v="Northeast"/>
    <s v="GENERAL ACUTE CARE"/>
    <x v="344"/>
    <x v="0"/>
  </r>
  <r>
    <n v="7011510"/>
    <x v="344"/>
    <s v="1 HEALTHY WAY"/>
    <s v="OCEANSIDE"/>
    <x v="11"/>
    <n v="11510"/>
    <s v="NASSAU"/>
    <n v="36059"/>
    <s v="GENERAL MEDICAL AND SURGICAL HOSPITALS"/>
    <s v="Private"/>
    <n v="242666.10844499999"/>
    <n v="323554.81125999999"/>
    <s v="Northeast"/>
    <s v="GENERAL ACUTE CARE"/>
    <x v="345"/>
    <x v="0"/>
  </r>
  <r>
    <n v="116910457"/>
    <x v="345"/>
    <s v="4422 THIRD AVENUE"/>
    <s v="BRONX"/>
    <x v="11"/>
    <n v="10457"/>
    <s v="BRONX"/>
    <n v="36005"/>
    <s v="GENERAL MEDICAL AND SURGICAL HOSPITALS"/>
    <s v="Private"/>
    <n v="242618.35066500001"/>
    <n v="323491.13422000001"/>
    <s v="Northeast"/>
    <s v="GENERAL ACUTE CARE"/>
    <x v="346"/>
    <x v="0"/>
  </r>
  <r>
    <n v="10610468"/>
    <x v="346"/>
    <s v="130 W KINGSBRIDGE RD"/>
    <s v="BRONX"/>
    <x v="11"/>
    <n v="10468"/>
    <s v="BRONX"/>
    <n v="36005"/>
    <s v="GENERAL MEDICAL AND SURGICAL HOSPITALS"/>
    <s v="Government"/>
    <n v="242581.91653499997"/>
    <n v="323442.55537999998"/>
    <s v="Northeast"/>
    <s v="MILITARY"/>
    <x v="347"/>
    <x v="0"/>
  </r>
  <r>
    <n v="16310461"/>
    <x v="347"/>
    <s v="2475 RAYMOND AVENUE"/>
    <s v="BRONX"/>
    <x v="11"/>
    <n v="10461"/>
    <s v="BRONX"/>
    <n v="36005"/>
    <s v="GENERAL MEDICAL AND SURGICAL HOSPITALS"/>
    <s v="Private"/>
    <n v="242392.48162500001"/>
    <n v="323189.9755"/>
    <s v="Northeast"/>
    <s v="GENERAL ACUTE CARE"/>
    <x v="348"/>
    <x v="0"/>
  </r>
  <r>
    <n v="15610467"/>
    <x v="348"/>
    <s v="3424 KOSSUTH AVE"/>
    <s v="BRONX"/>
    <x v="11"/>
    <n v="10467"/>
    <s v="BRONX"/>
    <n v="36005"/>
    <s v="GENERAL MEDICAL AND SURGICAL HOSPITALS"/>
    <s v="Government"/>
    <n v="242226.75424499996"/>
    <n v="322969.00565999997"/>
    <s v="Northeast"/>
    <s v="GENERAL ACUTE CARE"/>
    <x v="349"/>
    <x v="0"/>
  </r>
  <r>
    <n v="15310466"/>
    <x v="349"/>
    <s v="111 E 210TH ST"/>
    <s v="BRONX"/>
    <x v="11"/>
    <n v="10466"/>
    <s v="BRONX"/>
    <n v="36005"/>
    <s v="GENERAL MEDICAL AND SURGICAL HOSPITALS"/>
    <s v="Private"/>
    <n v="242219.64357000004"/>
    <n v="322959.52476000006"/>
    <s v="Northeast"/>
    <s v="GENERAL ACUTE CARE"/>
    <x v="350"/>
    <x v="0"/>
  </r>
  <r>
    <n v="15210036"/>
    <x v="350"/>
    <s v="1400 PELHAM PARKWAY SOUTH"/>
    <s v="BRONX"/>
    <x v="11"/>
    <n v="10036"/>
    <s v="BRONX"/>
    <n v="36005"/>
    <s v="GENERAL MEDICAL AND SURGICAL HOSPITALS"/>
    <s v="Government"/>
    <n v="242212.40205000003"/>
    <n v="322949.86940000003"/>
    <s v="Northeast"/>
    <s v="GENERAL ACUTE CARE"/>
    <x v="351"/>
    <x v="0"/>
  </r>
  <r>
    <n v="109507675"/>
    <x v="351"/>
    <s v="250 OLD HOOK ROAD"/>
    <s v="WESTWOOD"/>
    <x v="12"/>
    <n v="7675"/>
    <s v="BERGEN"/>
    <n v="34003"/>
    <s v="GENERAL MEDICAL AND SURGICAL HOSPITALS"/>
    <s v="Partnerships"/>
    <n v="242187.572805"/>
    <n v="322916.76374000002"/>
    <s v="Northeast"/>
    <s v="GENERAL ACUTE CARE"/>
    <x v="352"/>
    <x v="0"/>
  </r>
  <r>
    <n v="118510466"/>
    <x v="352"/>
    <s v="600 EAST 233RD STREET"/>
    <s v="BRONX"/>
    <x v="11"/>
    <n v="10466"/>
    <s v="BRONX"/>
    <n v="36005"/>
    <s v="GENERAL MEDICAL AND SURGICAL HOSPITALS"/>
    <s v="Private"/>
    <n v="241913.66625000001"/>
    <n v="322551.55499999999"/>
    <s v="Northeast"/>
    <s v="GENERAL ACUTE CARE"/>
    <x v="353"/>
    <x v="0"/>
  </r>
  <r>
    <n v="6411030"/>
    <x v="353"/>
    <s v="300 COMMUNITY DR"/>
    <s v="MANHASSET"/>
    <x v="11"/>
    <n v="11030"/>
    <s v="NASSAU"/>
    <n v="36059"/>
    <s v="GENERAL MEDICAL AND SURGICAL HOSPITALS"/>
    <s v="Academic"/>
    <n v="241862.07510000002"/>
    <n v="322482.76680000004"/>
    <s v="Northeast"/>
    <s v="GENERAL ACUTE CARE"/>
    <x v="354"/>
    <x v="0"/>
  </r>
  <r>
    <n v="120511501"/>
    <x v="354"/>
    <s v="259 FIRST STREET"/>
    <s v="MINEOLA"/>
    <x v="11"/>
    <n v="11501"/>
    <s v="NASSAU"/>
    <n v="36059"/>
    <s v="GENERAL MEDICAL AND SURGICAL HOSPITALS"/>
    <s v="Academic"/>
    <n v="241779.95151749998"/>
    <n v="322373.26869"/>
    <s v="Northeast"/>
    <s v="GENERAL ACUTE CARE"/>
    <x v="355"/>
    <x v="0"/>
  </r>
  <r>
    <n v="121310703"/>
    <x v="355"/>
    <s v="2 PARK AVENUE"/>
    <s v="YONKERS"/>
    <x v="11"/>
    <n v="10703"/>
    <s v="WESTCHESTER"/>
    <n v="36119"/>
    <s v="HOSPITALS, SUBSTANCE ABUSE"/>
    <s v="Private"/>
    <n v="241652.13924750002"/>
    <n v="322202.85233000002"/>
    <s v="Northeast"/>
    <s v="NEAR TERM CARE"/>
    <x v="356"/>
    <x v="0"/>
  </r>
  <r>
    <n v="6511554"/>
    <x v="356"/>
    <s v="2201 HEMPSTEAD TPKE"/>
    <s v="EAST MEADOW"/>
    <x v="11"/>
    <n v="11554"/>
    <s v="NASSAU"/>
    <n v="36059"/>
    <s v="GENERAL MEDICAL AND SURGICAL HOSPITALS"/>
    <s v="Academic"/>
    <n v="241193.75876999996"/>
    <n v="321591.67835999996"/>
    <s v="Northeast"/>
    <s v="GENERAL ACUTE CARE"/>
    <x v="357"/>
    <x v="0"/>
  </r>
  <r>
    <n v="115310802"/>
    <x v="357"/>
    <s v="16 GUION PLACE"/>
    <s v="NEW ROCHELLE"/>
    <x v="11"/>
    <n v="10802"/>
    <s v="WESTCHESTER"/>
    <n v="36119"/>
    <s v="GENERAL MEDICAL AND SURGICAL HOSPITALS"/>
    <s v="Private"/>
    <n v="241089.53156250005"/>
    <n v="321452.70875000005"/>
    <s v="Northeast"/>
    <s v="GENERAL ACUTE CARE"/>
    <x v="358"/>
    <x v="0"/>
  </r>
  <r>
    <n v="14110522"/>
    <x v="358"/>
    <s v="128 ASHFORD AVE"/>
    <s v="DOBBS FERRY"/>
    <x v="11"/>
    <n v="10522"/>
    <s v="WESTCHESTER"/>
    <n v="36119"/>
    <s v="GENERAL MEDICAL AND SURGICAL HOSPITALS"/>
    <s v="Private"/>
    <n v="240585.49014750007"/>
    <n v="320780.65353000007"/>
    <s v="Northeast"/>
    <s v="GENERAL ACUTE CARE"/>
    <x v="359"/>
    <x v="0"/>
  </r>
  <r>
    <n v="10110960"/>
    <x v="359"/>
    <s v="160 N MIDLAND AVE"/>
    <s v="NYACK"/>
    <x v="11"/>
    <n v="10960"/>
    <s v="ROCKLAND"/>
    <n v="36087"/>
    <s v="GENERAL MEDICAL AND SURGICAL HOSPITALS"/>
    <s v="Private"/>
    <n v="240214.76150249992"/>
    <n v="320286.34866999992"/>
    <s v="Northeast"/>
    <s v="GENERAL ACUTE CARE"/>
    <x v="360"/>
    <x v="0"/>
  </r>
  <r>
    <n v="114511542"/>
    <x v="360"/>
    <s v="101 ST ANDREWS LANE"/>
    <s v="GLEN COVE"/>
    <x v="11"/>
    <n v="11542"/>
    <s v="NASSAU"/>
    <n v="36059"/>
    <s v="GENERAL MEDICAL AND SURGICAL HOSPITALS"/>
    <s v="Private"/>
    <n v="240170.51284500002"/>
    <n v="320227.35046000005"/>
    <s v="Northeast"/>
    <s v="GENERAL ACUTE CARE"/>
    <x v="361"/>
    <x v="0"/>
  </r>
  <r>
    <n v="120812742"/>
    <x v="361"/>
    <s v="68 HARRIS-BUSHVILLE RD"/>
    <s v="HARRIS"/>
    <x v="11"/>
    <n v="12742"/>
    <s v="SULLIVAN"/>
    <n v="36105"/>
    <s v="GENERAL MEDICAL AND SURGICAL HOSPITALS"/>
    <s v="Private"/>
    <n v="240168.43935"/>
    <n v="320224.5858"/>
    <s v="Northeast"/>
    <s v="GENERAL ACUTE CARE"/>
    <x v="362"/>
    <x v="0"/>
  </r>
  <r>
    <n v="9310924"/>
    <x v="362"/>
    <s v="707 EAST MAIN STREET"/>
    <s v="MIDDLETOWN"/>
    <x v="11"/>
    <n v="10924"/>
    <s v="ORANGE"/>
    <n v="36071"/>
    <s v="GENERAL MEDICAL AND SURGICAL HOSPITALS"/>
    <s v="Private"/>
    <n v="240067.39618499996"/>
    <n v="320089.86157999997"/>
    <s v="Northeast"/>
    <s v="GENERAL ACUTE CARE"/>
    <x v="363"/>
    <x v="0"/>
  </r>
  <r>
    <n v="14510591"/>
    <x v="363"/>
    <s v="701 NORTH BROADWAY"/>
    <s v="SLEEPY HOLLOW"/>
    <x v="11"/>
    <n v="10591"/>
    <s v="WESTCHESTER"/>
    <n v="36119"/>
    <s v="GENERAL MEDICAL AND SURGICAL HOSPITALS"/>
    <s v="Private"/>
    <n v="239547.58639500008"/>
    <n v="319396.7818600001"/>
    <s v="Northeast"/>
    <s v="GENERAL ACUTE CARE"/>
    <x v="364"/>
    <x v="0"/>
  </r>
  <r>
    <n v="115710605"/>
    <x v="364"/>
    <s v="21 BLOOMINGDALE ROAD"/>
    <s v="WHITE PLAINS"/>
    <x v="11"/>
    <n v="10605"/>
    <s v="WESTCHESTER"/>
    <n v="36119"/>
    <s v="PSYCHIATRIC AND SUBSTANCE ABUSE HOSPITALS"/>
    <s v="Private"/>
    <n v="239537.79039750004"/>
    <n v="319383.72053000005"/>
    <s v="Northeast"/>
    <s v="NEAR TERM CARE"/>
    <x v="365"/>
    <x v="0"/>
  </r>
  <r>
    <n v="14810595"/>
    <x v="365"/>
    <s v="95 BRADHURST AVE"/>
    <s v="VALHALLA"/>
    <x v="11"/>
    <n v="10595"/>
    <s v="WESTCHESTER"/>
    <n v="36119"/>
    <s v="CHILDREN'S HOSPITALS, GENERAL"/>
    <s v="Private"/>
    <n v="239399.05459499999"/>
    <n v="319198.73946000001"/>
    <s v="Northeast"/>
    <s v="CHILDREN"/>
    <x v="366"/>
    <x v="0"/>
  </r>
  <r>
    <n v="12810901"/>
    <x v="366"/>
    <s v="1000 MONTAUK HIGHWAY"/>
    <s v="WEST ISLIP"/>
    <x v="11"/>
    <n v="10901"/>
    <s v="SUFFOLK"/>
    <n v="36103"/>
    <s v="GENERAL MEDICAL AND SURGICAL HOSPITALS"/>
    <s v="Private"/>
    <n v="239385.09878250002"/>
    <n v="319180.13171000005"/>
    <s v="Northeast"/>
    <s v="GENERAL ACUTE CARE"/>
    <x v="367"/>
    <x v="0"/>
  </r>
  <r>
    <n v="15110532"/>
    <x v="367"/>
    <s v="100 WOODS RD"/>
    <s v="VALHALLA"/>
    <x v="11"/>
    <n v="10532"/>
    <s v="WESTCHESTER"/>
    <n v="36119"/>
    <s v="GENERAL MEDICAL AND SURGICAL HOSPITALS"/>
    <s v="Government"/>
    <n v="239316.12363000005"/>
    <n v="319088.16484000004"/>
    <s v="Northeast"/>
    <s v="GENERAL ACUTE CARE"/>
    <x v="368"/>
    <x v="0"/>
  </r>
  <r>
    <n v="12311706"/>
    <x v="368"/>
    <s v="301 E MAIN ST"/>
    <s v="BAY SHORE"/>
    <x v="11"/>
    <n v="11706"/>
    <s v="SUFFOLK"/>
    <n v="36103"/>
    <s v="GENERAL MEDICAL AND SURGICAL HOSPITALS"/>
    <s v="Private"/>
    <n v="238587.29947500001"/>
    <n v="318116.39929999999"/>
    <s v="Northeast"/>
    <s v="GENERAL ACUTE CARE"/>
    <x v="369"/>
    <x v="0"/>
  </r>
  <r>
    <n v="12211743"/>
    <x v="369"/>
    <s v="270 PARK AVE"/>
    <s v="HUNTINGTON"/>
    <x v="11"/>
    <n v="11743"/>
    <s v="SUFFOLK"/>
    <n v="36103"/>
    <s v="GENERAL MEDICAL AND SURGICAL HOSPITALS"/>
    <s v="Private"/>
    <n v="238357.11999749998"/>
    <n v="317809.49332999997"/>
    <s v="Northeast"/>
    <s v="GENERAL ACUTE CARE"/>
    <x v="370"/>
    <x v="0"/>
  </r>
  <r>
    <n v="1913856"/>
    <x v="370"/>
    <s v="1 TITUS PL"/>
    <s v="WALTON"/>
    <x v="11"/>
    <n v="13856"/>
    <s v="DELAWARE"/>
    <n v="36025"/>
    <s v="GENERAL MEDICAL AND SURGICAL HOSPITALS"/>
    <s v="Private"/>
    <n v="238325.37962249995"/>
    <n v="317767.17282999994"/>
    <s v="Northeast"/>
    <s v="CRITICAL ACCESS"/>
    <x v="371"/>
    <x v="0"/>
  </r>
  <r>
    <n v="13212428"/>
    <x v="371"/>
    <s v="10 HEALTHY WAY"/>
    <s v="ELLENVILLE"/>
    <x v="11"/>
    <n v="12428"/>
    <s v="ULSTER"/>
    <n v="36111"/>
    <s v="GENERAL MEDICAL AND SURGICAL HOSPITALS"/>
    <s v="Private"/>
    <n v="236911.78904250005"/>
    <n v="315882.38539000007"/>
    <s v="Northeast"/>
    <s v="CRITICAL ACCESS"/>
    <x v="372"/>
    <x v="0"/>
  </r>
  <r>
    <n v="8313210"/>
    <x v="372"/>
    <s v="750 E ADAMS ST"/>
    <s v="SYRACUSE"/>
    <x v="11"/>
    <n v="13210"/>
    <s v="ONONDAGA"/>
    <n v="36067"/>
    <s v="GENERAL MEDICAL AND SURGICAL HOSPITALS"/>
    <s v="Academic"/>
    <n v="236812.19508749995"/>
    <n v="315749.59344999993"/>
    <s v="Northeast"/>
    <s v="GENERAL ACUTE CARE"/>
    <x v="373"/>
    <x v="0"/>
  </r>
  <r>
    <n v="171613210"/>
    <x v="373"/>
    <s v="620 MADISON STREET"/>
    <s v="SYRACUSE"/>
    <x v="11"/>
    <n v="13210"/>
    <s v="ONONDAGA"/>
    <n v="36067"/>
    <s v="PSYCHIATRIC AND SUBSTANCE ABUSE HOSPITALS"/>
    <s v="Government"/>
    <n v="236780.4981"/>
    <n v="315707.3308"/>
    <s v="Northeast"/>
    <s v="NEAR TERM CARE"/>
    <x v="374"/>
    <x v="0"/>
  </r>
  <r>
    <n v="8712550"/>
    <x v="374"/>
    <s v="70 DUBOIS ST"/>
    <s v="NEWBURGH"/>
    <x v="11"/>
    <n v="12550"/>
    <s v="ORANGE"/>
    <n v="36071"/>
    <s v="GENERAL MEDICAL AND SURGICAL HOSPITALS"/>
    <s v="Private"/>
    <n v="236428.5782475"/>
    <n v="315238.10433"/>
    <s v="Northeast"/>
    <s v="GENERAL ACUTE CARE"/>
    <x v="375"/>
    <x v="0"/>
  </r>
  <r>
    <n v="2706856"/>
    <x v="375"/>
    <s v="34 MAPLE ST"/>
    <s v="NORWALK"/>
    <x v="13"/>
    <n v="6856"/>
    <s v="FAIRFIELD"/>
    <n v="9001"/>
    <s v="GENERAL MEDICAL AND SURGICAL HOSPITALS"/>
    <s v="Private"/>
    <n v="235841.47271999996"/>
    <n v="314455.29695999995"/>
    <s v="Northeast"/>
    <s v="GENERAL ACUTE CARE"/>
    <x v="376"/>
    <x v="0"/>
  </r>
  <r>
    <n v="25710536"/>
    <x v="376"/>
    <s v="800 CROSS RIVER ROAD"/>
    <s v="KATONAH"/>
    <x v="11"/>
    <n v="10536"/>
    <s v="WESTCHESTER"/>
    <n v="36119"/>
    <s v="PSYCHIATRIC AND SUBSTANCE ABUSE HOSPITALS"/>
    <s v="Partnerships"/>
    <n v="235778.00268000001"/>
    <n v="314370.67024000001"/>
    <s v="Northeast"/>
    <s v="NEAR TERM CARE"/>
    <x v="377"/>
    <x v="0"/>
  </r>
  <r>
    <n v="3611790"/>
    <x v="377"/>
    <s v="101 NICOLLS RD"/>
    <s v="STONY BROOK"/>
    <x v="11"/>
    <n v="11790"/>
    <s v="SUFFOLK"/>
    <n v="36103"/>
    <s v="GENERAL MEDICAL AND SURGICAL HOSPITALS"/>
    <s v="Academic"/>
    <n v="235518.22424249994"/>
    <n v="314024.29898999992"/>
    <s v="Northeast"/>
    <s v="GENERAL ACUTE CARE"/>
    <x v="378"/>
    <x v="0"/>
  </r>
  <r>
    <n v="2912601"/>
    <x v="378"/>
    <s v="45 READE PL"/>
    <s v="POUGHKEEPSIE"/>
    <x v="11"/>
    <n v="12601"/>
    <s v="DUTCHESS"/>
    <n v="36027"/>
    <s v="GENERAL MEDICAL AND SURGICAL HOSPITALS"/>
    <s v="Private"/>
    <n v="233644.74903749998"/>
    <n v="311526.33204999997"/>
    <s v="Northeast"/>
    <s v="GENERAL ACUTE CARE"/>
    <x v="379"/>
    <x v="0"/>
  </r>
  <r>
    <n v="118012601"/>
    <x v="379"/>
    <s v="241 NORTH ROAD"/>
    <s v="POUGHKEEPSIE"/>
    <x v="11"/>
    <n v="12601"/>
    <s v="DUTCHESS"/>
    <n v="36027"/>
    <s v="GENERAL MEDICAL AND SURGICAL HOSPITALS"/>
    <s v="Government"/>
    <n v="233309.15214749996"/>
    <n v="311078.86952999997"/>
    <s v="Northeast"/>
    <s v="GENERAL ACUTE CARE"/>
    <x v="380"/>
    <x v="0"/>
  </r>
  <r>
    <n v="1606460"/>
    <x v="380"/>
    <s v="300 SEASIDE AVENUE"/>
    <s v="MILFORD"/>
    <x v="13"/>
    <n v="6460"/>
    <s v="NEW HAVEN"/>
    <n v="9009"/>
    <s v="GENERAL MEDICAL AND SURGICAL HOSPITALS"/>
    <s v="Private"/>
    <n v="231616.75908750002"/>
    <n v="308822.34545000002"/>
    <s v="Northeast"/>
    <s v="GENERAL ACUTE CARE"/>
    <x v="381"/>
    <x v="0"/>
  </r>
  <r>
    <n v="13112401"/>
    <x v="381"/>
    <s v="396 BROADWAY"/>
    <s v="KINGSTON"/>
    <x v="11"/>
    <n v="12401"/>
    <s v="ULSTER"/>
    <n v="36111"/>
    <s v="GENERAL MEDICAL AND SURGICAL HOSPITALS"/>
    <s v="Private"/>
    <n v="231530.14408500001"/>
    <n v="308706.85878000001"/>
    <s v="Northeast"/>
    <s v="GENERAL ACUTE CARE"/>
    <x v="382"/>
    <x v="0"/>
  </r>
  <r>
    <n v="2506418"/>
    <x v="382"/>
    <s v="130 DIVISION ST"/>
    <s v="DERBY"/>
    <x v="13"/>
    <n v="6418"/>
    <s v="NEW HAVEN"/>
    <n v="9009"/>
    <s v="GENERAL MEDICAL AND SURGICAL HOSPITALS"/>
    <s v="Private"/>
    <n v="230571.1386525"/>
    <n v="307428.18487"/>
    <s v="Northeast"/>
    <s v="GENERAL ACUTE CARE"/>
    <x v="383"/>
    <x v="0"/>
  </r>
  <r>
    <n v="1206776"/>
    <x v="383"/>
    <s v="21 ELM ST"/>
    <s v="NEW MILFORD"/>
    <x v="13"/>
    <n v="6776"/>
    <s v="LITCHFIELD"/>
    <n v="9005"/>
    <s v="GENERAL MEDICAL AND SURGICAL HOSPITALS"/>
    <s v="Private"/>
    <n v="230429.04471750002"/>
    <n v="307238.72629000002"/>
    <s v="Northeast"/>
    <s v="GENERAL ACUTE CARE"/>
    <x v="384"/>
    <x v="0"/>
  </r>
  <r>
    <n v="3106516"/>
    <x v="384"/>
    <s v="950 CAMPBELL AVENUE"/>
    <s v="WEST HAVEN"/>
    <x v="13"/>
    <n v="6516"/>
    <s v="NEW HAVEN"/>
    <n v="9009"/>
    <s v="GENERAL MEDICAL AND SURGICAL HOSPITALS"/>
    <s v="Government"/>
    <n v="230100.15107250001"/>
    <n v="306800.20143000002"/>
    <s v="Northeast"/>
    <s v="MILITARY"/>
    <x v="385"/>
    <x v="0"/>
  </r>
  <r>
    <n v="11811968"/>
    <x v="385"/>
    <s v="240 MEETING HOUSE LANE"/>
    <s v="SOUTHAMPTON"/>
    <x v="11"/>
    <n v="11968"/>
    <s v="SUFFOLK"/>
    <n v="36103"/>
    <s v="GENERAL MEDICAL AND SURGICAL HOSPITALS"/>
    <s v="Academic"/>
    <n v="229642.18215000001"/>
    <n v="306189.57620000001"/>
    <s v="Northeast"/>
    <s v="GENERAL ACUTE CARE"/>
    <x v="386"/>
    <x v="0"/>
  </r>
  <r>
    <n v="406069"/>
    <x v="386"/>
    <s v="50 HOSPITAL HILL ROAD, PO BOX 789"/>
    <s v="SHARON"/>
    <x v="13"/>
    <n v="6069"/>
    <s v="LITCHFIELD"/>
    <n v="9005"/>
    <s v="GENERAL MEDICAL AND SURGICAL HOSPITALS"/>
    <s v="Partnerships"/>
    <n v="227763.57164250003"/>
    <n v="303684.76219000004"/>
    <s v="Northeast"/>
    <s v="GENERAL ACUTE CARE"/>
    <x v="387"/>
    <x v="0"/>
  </r>
  <r>
    <n v="3380649"/>
    <x v="387"/>
    <s v="50 GAYLORD FARM RD"/>
    <s v="WALLINGFORD"/>
    <x v="13"/>
    <n v="6492"/>
    <s v="NEW HAVEN"/>
    <n v="9009"/>
    <s v="CHRONIC DISEASE HOSPITALS"/>
    <s v="Private"/>
    <n v="227102.49635999999"/>
    <n v="302803.32847999997"/>
    <s v="Northeast"/>
    <s v="CHRONIC DISEASE"/>
    <x v="388"/>
    <x v="0"/>
  </r>
  <r>
    <n v="3006492"/>
    <x v="388"/>
    <s v="22 MASONIC AVE"/>
    <s v="WALLINGFORD"/>
    <x v="13"/>
    <n v="6492"/>
    <s v="NEW HAVEN"/>
    <n v="9009"/>
    <s v="CHRONIC DISEASE HOSPITALS"/>
    <s v="Private"/>
    <n v="227044.57247999997"/>
    <n v="302726.09663999995"/>
    <s v="Northeast"/>
    <s v="CHRONIC DISEASE"/>
    <x v="389"/>
    <x v="0"/>
  </r>
  <r>
    <n v="11911901"/>
    <x v="389"/>
    <s v="201 MANOR PL"/>
    <s v="GREENPORT"/>
    <x v="11"/>
    <n v="11901"/>
    <s v="SUFFOLK"/>
    <n v="36103"/>
    <s v="GENERAL MEDICAL AND SURGICAL HOSPITALS"/>
    <s v="Private"/>
    <n v="226992.77778"/>
    <n v="302657.03704000002"/>
    <s v="Northeast"/>
    <s v="GENERAL ACUTE CARE"/>
    <x v="390"/>
    <x v="0"/>
  </r>
  <r>
    <n v="1406450"/>
    <x v="390"/>
    <s v="435 LEWIS AVE"/>
    <s v="MERIDEN"/>
    <x v="13"/>
    <n v="6450"/>
    <s v="NEW HAVEN"/>
    <n v="9009"/>
    <s v="GENERAL MEDICAL AND SURGICAL HOSPITALS"/>
    <s v="Private"/>
    <n v="225785.85437999995"/>
    <n v="301047.80583999993"/>
    <s v="Northeast"/>
    <s v="GENERAL ACUTE CARE"/>
    <x v="391"/>
    <x v="0"/>
  </r>
  <r>
    <n v="2406010"/>
    <x v="391"/>
    <s v="41 BREWSTER RD"/>
    <s v="BRISTOL"/>
    <x v="13"/>
    <n v="6010"/>
    <s v="HARTFORD"/>
    <n v="9003"/>
    <s v="GENERAL MEDICAL AND SURGICAL HOSPITALS"/>
    <s v="Private"/>
    <n v="225489.32706000001"/>
    <n v="300652.43608000001"/>
    <s v="Northeast"/>
    <s v="GENERAL ACUTE CARE"/>
    <x v="392"/>
    <x v="0"/>
  </r>
  <r>
    <n v="2806050"/>
    <x v="392"/>
    <s v="100 GRAND STREET"/>
    <s v="NEW BRITAIN"/>
    <x v="13"/>
    <n v="6050"/>
    <s v="HARTFORD"/>
    <n v="9003"/>
    <s v="GENERAL MEDICAL AND SURGICAL HOSPITALS"/>
    <s v="Private"/>
    <n v="224426.58417000002"/>
    <n v="299235.44556000002"/>
    <s v="Northeast"/>
    <s v="GENERAL ACUTE CARE"/>
    <x v="393"/>
    <x v="0"/>
  </r>
  <r>
    <n v="3706053"/>
    <x v="393"/>
    <s v="2150 CORBIN AVE"/>
    <s v="NEW BRITAIN"/>
    <x v="13"/>
    <n v="6053"/>
    <s v="HARTFORD"/>
    <n v="9003"/>
    <s v="CHRONIC DISEASE HOSPITALS"/>
    <s v="Private"/>
    <n v="224231.05023000005"/>
    <n v="298974.73364000005"/>
    <s v="Northeast"/>
    <s v="CHRONIC DISEASE"/>
    <x v="394"/>
    <x v="0"/>
  </r>
  <r>
    <n v="2906032"/>
    <x v="394"/>
    <s v="263 FARMINGTON AVE"/>
    <s v="FARMINGTON"/>
    <x v="13"/>
    <n v="6032"/>
    <s v="HARTFORD"/>
    <n v="9003"/>
    <s v="GENERAL MEDICAL AND SURGICAL HOSPITALS"/>
    <s v="Government"/>
    <n v="223670.74066499993"/>
    <n v="298227.65421999991"/>
    <s v="Northeast"/>
    <s v="GENERAL ACUTE CARE"/>
    <x v="395"/>
    <x v="0"/>
  </r>
  <r>
    <n v="5901230"/>
    <x v="395"/>
    <s v="29 LEWIS AVENUE"/>
    <s v="GREAT BARRINGTON"/>
    <x v="14"/>
    <n v="1230"/>
    <s v="BERKSHIRE"/>
    <n v="25003"/>
    <s v="GENERAL MEDICAL AND SURGICAL HOSPITALS"/>
    <s v="Private"/>
    <n v="223355.55945000003"/>
    <n v="297807.41260000004"/>
    <s v="Northeast"/>
    <s v="GENERAL ACUTE CARE"/>
    <x v="396"/>
    <x v="0"/>
  </r>
  <r>
    <n v="3306106"/>
    <x v="396"/>
    <s v="282 WASHINGTON STREET"/>
    <s v="HARTFORD"/>
    <x v="13"/>
    <n v="6106"/>
    <s v="HARTFORD"/>
    <n v="9003"/>
    <s v="CHILDREN'S HOSPITALS, GENERAL"/>
    <s v="Private"/>
    <n v="222506.23325250004"/>
    <n v="296674.97767000005"/>
    <s v="Northeast"/>
    <s v="CHILDREN"/>
    <x v="397"/>
    <x v="0"/>
  </r>
  <r>
    <n v="5912010"/>
    <x v="397"/>
    <s v="427 GUY PARK AVE"/>
    <s v="AMSTERDAM"/>
    <x v="11"/>
    <n v="12010"/>
    <s v="MONTGOMERY"/>
    <n v="36057"/>
    <s v="GENERAL MEDICAL AND SURGICAL HOSPITALS"/>
    <s v="Private"/>
    <n v="221749.36223250002"/>
    <n v="295665.81631000002"/>
    <s v="Northeast"/>
    <s v="GENERAL ACUTE CARE"/>
    <x v="398"/>
    <x v="0"/>
  </r>
  <r>
    <n v="117412010"/>
    <x v="398"/>
    <s v="4988 STHWY 30"/>
    <s v="AMSTERDAM"/>
    <x v="11"/>
    <n v="12010"/>
    <s v="MONTGOMERY"/>
    <n v="36057"/>
    <s v="GENERAL MEDICAL AND SURGICAL HOSPITALS"/>
    <s v="Private"/>
    <n v="221454.71432249996"/>
    <n v="295272.95242999995"/>
    <s v="Northeast"/>
    <s v="GENERAL ACUTE CARE"/>
    <x v="399"/>
    <x v="0"/>
  </r>
  <r>
    <n v="117712180"/>
    <x v="399"/>
    <s v="2215 BURDETT AVENUE"/>
    <s v="TROY"/>
    <x v="11"/>
    <n v="12180"/>
    <s v="RENSSELAER"/>
    <n v="36083"/>
    <s v="SPECIALTY (EXCEPT PSYCHIATRIC AND SUBSTANCE ABUSE) HOSPITALS"/>
    <s v="Private"/>
    <n v="219729.73722750007"/>
    <n v="292972.98297000007"/>
    <s v="Northeast"/>
    <s v="WOMEN"/>
    <x v="400"/>
    <x v="0"/>
  </r>
  <r>
    <n v="9912180"/>
    <x v="400"/>
    <s v="2215 BURDETT AVE"/>
    <s v="TROY"/>
    <x v="11"/>
    <n v="12180"/>
    <s v="RENSSELAER"/>
    <n v="36083"/>
    <s v="GENERAL MEDICAL AND SURGICAL HOSPITALS"/>
    <s v="Private"/>
    <n v="219726.28721999997"/>
    <n v="292968.38295999996"/>
    <s v="Northeast"/>
    <s v="GENERAL ACUTE CARE"/>
    <x v="401"/>
    <x v="0"/>
  </r>
  <r>
    <n v="4201201"/>
    <x v="401"/>
    <s v="725 NORTH STREET"/>
    <s v="PITTSFIELD"/>
    <x v="14"/>
    <n v="1201"/>
    <s v="BERKSHIRE"/>
    <n v="25003"/>
    <s v="GENERAL MEDICAL AND SURGICAL HOSPITALS"/>
    <s v="Private"/>
    <n v="219294.55659749999"/>
    <n v="292392.74212999997"/>
    <s v="Northeast"/>
    <s v="GENERAL ACUTE CARE"/>
    <x v="402"/>
    <x v="0"/>
  </r>
  <r>
    <n v="1806226"/>
    <x v="402"/>
    <s v="112 MANSFIELD AVE"/>
    <s v="WILLIMANTIC"/>
    <x v="13"/>
    <n v="6226"/>
    <s v="WINDHAM"/>
    <n v="9015"/>
    <s v="GENERAL MEDICAL AND SURGICAL HOSPITALS"/>
    <s v="Private"/>
    <n v="219110.79358499998"/>
    <n v="292147.72477999999"/>
    <s v="Northeast"/>
    <s v="GENERAL ACUTE CARE"/>
    <x v="403"/>
    <x v="0"/>
  </r>
  <r>
    <n v="13501085"/>
    <x v="403"/>
    <s v="91 EAST MOUNTAIN RD"/>
    <s v="WESTFIELD"/>
    <x v="14"/>
    <n v="1085"/>
    <s v="HAMPDEN"/>
    <n v="25013"/>
    <s v="SPECIALTY (EXCEPT PSYCHIATRIC AND SUBSTANCE ABUSE) HOSPITALS"/>
    <s v="Government"/>
    <n v="218662.62263999996"/>
    <n v="291550.16351999994"/>
    <s v="Northeast"/>
    <s v="LONG TERM CARE"/>
    <x v="404"/>
    <x v="0"/>
  </r>
  <r>
    <n v="3906250"/>
    <x v="404"/>
    <s v="189 STORRS RD"/>
    <s v="MANSFIELD CENTER"/>
    <x v="13"/>
    <n v="6250"/>
    <s v="TOLLAND"/>
    <n v="9013"/>
    <s v="PSYCHIATRIC AND SUBSTANCE ABUSE HOSPITALS"/>
    <s v="Private"/>
    <n v="218607.69452250004"/>
    <n v="291476.92603000003"/>
    <s v="Northeast"/>
    <s v="NEAR TERM CARE"/>
    <x v="405"/>
    <x v="0"/>
  </r>
  <r>
    <n v="4701199"/>
    <x v="405"/>
    <s v="759 CHESTNUT STREET"/>
    <s v="SPRINGFIELD"/>
    <x v="14"/>
    <n v="1199"/>
    <s v="HAMPDEN"/>
    <n v="25013"/>
    <s v="GENERAL MEDICAL AND SURGICAL HOSPITALS"/>
    <s v="Private"/>
    <n v="217719.3203625"/>
    <n v="290292.42715"/>
    <s v="Northeast"/>
    <s v="GENERAL ACUTE CARE"/>
    <x v="406"/>
    <x v="0"/>
  </r>
  <r>
    <n v="12701104"/>
    <x v="406"/>
    <s v="516 CAREW ST"/>
    <s v="SPRINGFIELD"/>
    <x v="14"/>
    <n v="1104"/>
    <s v="HAMPDEN"/>
    <n v="25013"/>
    <s v="CHILDREN'S HOSPITALS, GENERAL"/>
    <s v="Private"/>
    <n v="217633.25904749997"/>
    <n v="290177.67872999999"/>
    <s v="Northeast"/>
    <s v="CHILDREN"/>
    <x v="407"/>
    <x v="0"/>
  </r>
  <r>
    <n v="1501040"/>
    <x v="407"/>
    <s v="1233 MAIN STREET"/>
    <s v="HOLYOKE"/>
    <x v="14"/>
    <n v="1040"/>
    <s v="HAMPDEN"/>
    <n v="25013"/>
    <s v="GENERAL MEDICAL AND SURGICAL HOSPITALS"/>
    <s v="Private"/>
    <n v="217478.77115999997"/>
    <n v="289971.69487999997"/>
    <s v="Northeast"/>
    <s v="NEAR TERM CARE"/>
    <x v="408"/>
    <x v="0"/>
  </r>
  <r>
    <n v="12801109"/>
    <x v="408"/>
    <s v="1400 STATE STREET"/>
    <s v="SPRINGFIELD"/>
    <x v="14"/>
    <n v="1109"/>
    <s v="HAMPDEN"/>
    <n v="25013"/>
    <s v="SPECIALTY (EXCEPT PSYCHIATRIC AND SUBSTANCE ABUSE) HOSPITALS"/>
    <s v="Partnerships"/>
    <n v="217267.06962000008"/>
    <n v="289689.42616000009"/>
    <s v="Northeast"/>
    <s v="LONG TERM CARE"/>
    <x v="409"/>
    <x v="0"/>
  </r>
  <r>
    <n v="25812866"/>
    <x v="409"/>
    <s v="30 CRESCENT AVENUE"/>
    <s v="SARATOGA SPRINGS"/>
    <x v="11"/>
    <n v="12866"/>
    <s v="SARATOGA"/>
    <n v="36091"/>
    <s v="PSYCHIATRIC AND SUBSTANCE ABUSE HOSPITALS"/>
    <s v="Partnerships"/>
    <n v="216969.64729500003"/>
    <n v="289292.86306000006"/>
    <s v="Northeast"/>
    <s v="NEAR TERM CARE"/>
    <x v="410"/>
    <x v="0"/>
  </r>
  <r>
    <n v="10912866"/>
    <x v="410"/>
    <s v="211 CHURCH ST"/>
    <s v="SARATOGA"/>
    <x v="11"/>
    <n v="12866"/>
    <s v="SARATOGA"/>
    <n v="36091"/>
    <s v="GENERAL MEDICAL AND SURGICAL HOSPITALS"/>
    <s v="Private"/>
    <n v="216747.55763249996"/>
    <n v="288996.74350999994"/>
    <s v="Northeast"/>
    <s v="GENERAL ACUTE CARE"/>
    <x v="411"/>
    <x v="0"/>
  </r>
  <r>
    <n v="12001056"/>
    <x v="411"/>
    <s v="222 STATE STREET"/>
    <s v="LUDLOW"/>
    <x v="14"/>
    <n v="1056"/>
    <s v="HAMPDEN"/>
    <n v="25013"/>
    <s v="REHABILITATION HOSPITALS (EXCEPT ALCOHOLISM, DRUG ADDICTION)"/>
    <s v="Partnerships"/>
    <n v="216240.91386750003"/>
    <n v="288321.21849000006"/>
    <s v="Northeast"/>
    <s v="REHABILITATION"/>
    <x v="412"/>
    <x v="0"/>
  </r>
  <r>
    <n v="6901062"/>
    <x v="412"/>
    <s v="421 N MAIN ST"/>
    <s v="NORTHAMPTON"/>
    <x v="14"/>
    <n v="1062"/>
    <s v="HAMPSHIRE"/>
    <n v="25015"/>
    <s v="GENERAL MEDICAL AND SURGICAL HOSPITALS"/>
    <s v="Government"/>
    <n v="215811.7599525"/>
    <n v="287749.01327"/>
    <s v="Northeast"/>
    <s v="MILITARY"/>
    <x v="413"/>
    <x v="0"/>
  </r>
  <r>
    <n v="306260"/>
    <x v="413"/>
    <s v="320 POMFRET STREET"/>
    <s v="PUTNAM"/>
    <x v="13"/>
    <n v="6260"/>
    <s v="WINDHAM"/>
    <n v="9015"/>
    <s v="GENERAL MEDICAL AND SURGICAL HOSPITALS"/>
    <s v="Private"/>
    <n v="214385.45502749996"/>
    <n v="285847.27336999995"/>
    <s v="Northeast"/>
    <s v="GENERAL ACUTE CARE"/>
    <x v="414"/>
    <x v="0"/>
  </r>
  <r>
    <n v="5001082"/>
    <x v="414"/>
    <s v="85 SOUTH STREET"/>
    <s v="WARE"/>
    <x v="14"/>
    <n v="1082"/>
    <s v="HAMPSHIRE"/>
    <n v="25015"/>
    <s v="GENERAL MEDICAL AND SURGICAL HOSPITALS"/>
    <s v="Private"/>
    <n v="213224.1143625"/>
    <n v="284298.81915"/>
    <s v="Northeast"/>
    <s v="GENERAL ACUTE CARE"/>
    <x v="415"/>
    <x v="0"/>
  </r>
  <r>
    <n v="11801542"/>
    <x v="415"/>
    <s v="111 HUNTOON MEMORIAL HIGHWAY"/>
    <s v="LEICESTER"/>
    <x v="14"/>
    <n v="1542"/>
    <s v="WORCESTER"/>
    <n v="25027"/>
    <s v="SPECIALTY (EXCEPT PSYCHIATRIC AND SUBSTANCE ABUSE) HOSPITALS"/>
    <s v="Partnerships"/>
    <n v="210935.22954750003"/>
    <n v="281246.97273000004"/>
    <s v="Northeast"/>
    <s v="LONG TERM CARE"/>
    <x v="416"/>
    <x v="0"/>
  </r>
  <r>
    <n v="5802721"/>
    <x v="416"/>
    <s v="795 MIDDLE STREET"/>
    <s v="FALL RIVER"/>
    <x v="14"/>
    <n v="2721"/>
    <s v="BRISTOL"/>
    <n v="25005"/>
    <s v="GENERAL MEDICAL AND SURGICAL HOSPITALS"/>
    <s v="Partnerships"/>
    <n v="210514.7840025"/>
    <n v="280686.37867000001"/>
    <s v="Northeast"/>
    <s v="GENERAL ACUTE CARE"/>
    <x v="417"/>
    <x v="0"/>
  </r>
  <r>
    <n v="11402720"/>
    <x v="417"/>
    <s v="49 HILLSIDE STREET"/>
    <s v="FALL RIVER"/>
    <x v="14"/>
    <n v="2720"/>
    <s v="BRISTOL"/>
    <n v="25005"/>
    <s v="PSYCHIATRIC AND SUBSTANCE ABUSE HOSPITALS"/>
    <s v="Government"/>
    <n v="210198.15681749993"/>
    <n v="280264.2090899999"/>
    <s v="Northeast"/>
    <s v="NEAR TERM CARE"/>
    <x v="418"/>
    <x v="0"/>
  </r>
  <r>
    <n v="9802703"/>
    <x v="418"/>
    <s v="200 MAY STREET"/>
    <s v="ATTLEBORO"/>
    <x v="14"/>
    <n v="2703"/>
    <s v="BRISTOL"/>
    <n v="25005"/>
    <s v="PSYCHIATRIC AND SUBSTANCE ABUSE HOSPITALS"/>
    <s v="Partnerships"/>
    <n v="209570.21089500003"/>
    <n v="279426.94786000001"/>
    <s v="Northeast"/>
    <s v="NEAR TERM CARE"/>
    <x v="419"/>
    <x v="0"/>
  </r>
  <r>
    <n v="3602740"/>
    <x v="419"/>
    <s v="101 PAGE STREET"/>
    <s v="NEW BEDFORD"/>
    <x v="14"/>
    <n v="2740"/>
    <s v="BRISTOL"/>
    <n v="25005"/>
    <s v="GENERAL MEDICAL AND SURGICAL HOSPITALS"/>
    <s v="Private"/>
    <n v="209373.55044749999"/>
    <n v="279164.73392999999"/>
    <s v="Northeast"/>
    <s v="GENERAL ACUTE CARE"/>
    <x v="420"/>
    <x v="0"/>
  </r>
  <r>
    <n v="5301605"/>
    <x v="420"/>
    <s v="119 BELMONT STREET"/>
    <s v="WORCESTER"/>
    <x v="14"/>
    <n v="1605"/>
    <s v="WORCESTER"/>
    <n v="25027"/>
    <s v="GENERAL MEDICAL AND SURGICAL HOSPITALS"/>
    <s v="Private"/>
    <n v="209245.17554249999"/>
    <n v="278993.56738999998"/>
    <s v="Northeast"/>
    <s v="GENERAL ACUTE CARE"/>
    <x v="421"/>
    <x v="0"/>
  </r>
  <r>
    <n v="9401605"/>
    <x v="421"/>
    <s v="107 LINCOLN STREET"/>
    <s v="WORCESTER"/>
    <x v="14"/>
    <n v="1605"/>
    <s v="WORCESTER"/>
    <n v="25027"/>
    <s v="HOSPITALS, SUBSTANCE ABUSE"/>
    <s v="Partnerships"/>
    <n v="209227.41955500003"/>
    <n v="278969.89274000004"/>
    <s v="Northeast"/>
    <s v="REHABILITATION"/>
    <x v="422"/>
    <x v="0"/>
  </r>
  <r>
    <n v="13925027"/>
    <x v="422"/>
    <s v="309 BELMONT STREET"/>
    <s v="WORCESTER"/>
    <x v="14"/>
    <n v="1604"/>
    <s v="WORCESTER"/>
    <n v="25027"/>
    <s v="PSYCHIATRIC AND SUBSTANCE ABUSE HOSPITALS"/>
    <s v="Government"/>
    <n v="208974.84432749997"/>
    <n v="278633.12576999998"/>
    <s v="Northeast"/>
    <s v="NEAR TERM CARE"/>
    <x v="423"/>
    <x v="0"/>
  </r>
  <r>
    <n v="2002703"/>
    <x v="423"/>
    <s v="211 PARK STREET"/>
    <s v="ATTLEBORO"/>
    <x v="14"/>
    <n v="2703"/>
    <s v="BRISTOL"/>
    <n v="25005"/>
    <s v="GENERAL MEDICAL AND SURGICAL HOSPITALS"/>
    <s v="Private"/>
    <n v="208648.43711250005"/>
    <n v="278197.91615000006"/>
    <s v="Northeast"/>
    <s v="GENERAL ACUTE CARE"/>
    <x v="424"/>
    <x v="0"/>
  </r>
  <r>
    <n v="702557"/>
    <x v="424"/>
    <s v="ONE HOSPITAL ROAD"/>
    <s v="OAK BLUFFS"/>
    <x v="14"/>
    <n v="2557"/>
    <s v="DUKES"/>
    <n v="25007"/>
    <s v="GENERAL MEDICAL AND SURGICAL HOSPITALS"/>
    <s v="Private"/>
    <n v="208226.87970750002"/>
    <n v="277635.83961000002"/>
    <s v="Northeast"/>
    <s v="GENERAL ACUTE CARE"/>
    <x v="425"/>
    <x v="0"/>
  </r>
  <r>
    <n v="10713676"/>
    <x v="425"/>
    <s v="50 LEROY ST"/>
    <s v="POTSDAM"/>
    <x v="11"/>
    <n v="13676"/>
    <s v="ST. LAWRENCE"/>
    <n v="36089"/>
    <s v="GENERAL MEDICAL AND SURGICAL HOSPITALS"/>
    <s v="Private"/>
    <n v="208217.50086000003"/>
    <n v="277623.33448000002"/>
    <s v="Northeast"/>
    <s v="GENERAL ACUTE CARE"/>
    <x v="426"/>
    <x v="0"/>
  </r>
  <r>
    <n v="12402745"/>
    <x v="426"/>
    <s v="4499 ACUSHNET AVENUE"/>
    <s v="NEW BEDFORD"/>
    <x v="14"/>
    <n v="2745"/>
    <s v="BRISTOL"/>
    <n v="25005"/>
    <s v="REHABILITATION HOSPITALS (EXCEPT ALCOHOLISM, DRUG ADDICTION)"/>
    <s v="Partnerships"/>
    <n v="208156.87855500006"/>
    <n v="277542.50474000006"/>
    <s v="Northeast"/>
    <s v="REHABILITATION"/>
    <x v="427"/>
    <x v="0"/>
  </r>
  <r>
    <n v="4902780"/>
    <x v="427"/>
    <s v="88 WASHINGTON STREET"/>
    <s v="TAUNTON"/>
    <x v="14"/>
    <n v="2780"/>
    <s v="BRISTOL"/>
    <n v="25005"/>
    <s v="GENERAL MEDICAL AND SURGICAL HOSPITALS"/>
    <s v="Private"/>
    <n v="207544.84048500005"/>
    <n v="276726.45398000005"/>
    <s v="Northeast"/>
    <s v="GENERAL ACUTE CARE"/>
    <x v="428"/>
    <x v="0"/>
  </r>
  <r>
    <n v="2802540"/>
    <x v="428"/>
    <s v="100 TER HEUN DRIVE"/>
    <s v="FALMOUTH"/>
    <x v="14"/>
    <n v="2540"/>
    <s v="BARNSTABLE"/>
    <n v="25001"/>
    <s v="GENERAL MEDICAL AND SURGICAL HOSPITALS"/>
    <s v="Private"/>
    <n v="207428.83917749999"/>
    <n v="276571.78557000001"/>
    <s v="Northeast"/>
    <s v="GENERAL ACUTE CARE"/>
    <x v="429"/>
    <x v="0"/>
  </r>
  <r>
    <n v="3001440"/>
    <x v="429"/>
    <s v="242 GREEN STREET"/>
    <s v="GARDNER"/>
    <x v="14"/>
    <n v="1440"/>
    <s v="WORCESTER"/>
    <n v="25027"/>
    <s v="GENERAL MEDICAL AND SURGICAL HOSPITALS"/>
    <s v="Private"/>
    <n v="207326.57438999997"/>
    <n v="276435.43251999997"/>
    <s v="Northeast"/>
    <s v="GENERAL ACUTE CARE"/>
    <x v="430"/>
    <x v="0"/>
  </r>
  <r>
    <n v="2701510"/>
    <x v="430"/>
    <s v="201 HIGHLAND STREET"/>
    <s v="CLINTON"/>
    <x v="14"/>
    <n v="1510"/>
    <s v="WORCESTER"/>
    <n v="25027"/>
    <s v="GENERAL MEDICAL AND SURGICAL HOSPITALS"/>
    <s v="Private"/>
    <n v="206668.76820749999"/>
    <n v="275558.35761000001"/>
    <s v="Northeast"/>
    <s v="GENERAL ACUTE CARE"/>
    <x v="431"/>
    <x v="0"/>
  </r>
  <r>
    <n v="901752"/>
    <x v="431"/>
    <s v="157 UNION STREET"/>
    <s v="MARLBOROUGH"/>
    <x v="14"/>
    <n v="1752"/>
    <s v="MIDDLESEX"/>
    <n v="25017"/>
    <s v="GENERAL MEDICAL AND SURGICAL HOSPITALS"/>
    <s v="Private"/>
    <n v="206330.28687750001"/>
    <n v="275107.04917000001"/>
    <s v="Northeast"/>
    <s v="GENERAL ACUTE CARE"/>
    <x v="432"/>
    <x v="0"/>
  </r>
  <r>
    <n v="6402554"/>
    <x v="432"/>
    <s v="57 PROSPECT STREET"/>
    <s v="NANTUCKET"/>
    <x v="14"/>
    <n v="2554"/>
    <s v="NANTUCKET"/>
    <n v="25019"/>
    <s v="GENERAL MEDICAL AND SURGICAL HOSPITALS"/>
    <s v="Private"/>
    <n v="206292.49677750003"/>
    <n v="275056.66237000003"/>
    <s v="Northeast"/>
    <s v="GENERAL ACUTE CARE"/>
    <x v="433"/>
    <x v="0"/>
  </r>
  <r>
    <n v="12302346"/>
    <x v="433"/>
    <s v="23 ISAAC STREET"/>
    <s v="MIDDLEBOROUGH"/>
    <x v="14"/>
    <n v="2346"/>
    <s v="PLYMOUTH"/>
    <n v="25023"/>
    <s v="PSYCHIATRIC AND SUBSTANCE ABUSE HOSPITALS"/>
    <s v="Partnerships"/>
    <n v="206105.53771500007"/>
    <n v="274807.3836200001"/>
    <s v="Northeast"/>
    <s v="NEAR TERM CARE"/>
    <x v="434"/>
    <x v="0"/>
  </r>
  <r>
    <n v="2901701"/>
    <x v="434"/>
    <s v="115 LINCOLN STREET"/>
    <s v="FRAMINGHAM"/>
    <x v="14"/>
    <n v="1701"/>
    <s v="MIDDLESEX"/>
    <n v="25017"/>
    <s v="GENERAL MEDICAL AND SURGICAL HOSPITALS"/>
    <s v="Partnerships"/>
    <n v="205986.3721875"/>
    <n v="274648.49625000003"/>
    <s v="Northeast"/>
    <s v="GENERAL ACUTE CARE"/>
    <x v="435"/>
    <x v="0"/>
  </r>
  <r>
    <n v="21276104"/>
    <x v="435"/>
    <s v="750 12TH AVENUE"/>
    <s v="FORT WORTH"/>
    <x v="1"/>
    <n v="76104"/>
    <s v="TARRANT"/>
    <n v="48439"/>
    <s v="GENERAL MEDICAL AND SURGICAL HOSPITALS"/>
    <s v="Partnerships"/>
    <n v="906933.39698000019"/>
    <n v="192101.02009999999"/>
    <s v="Central"/>
    <s v="GENERAL ACUTE CARE"/>
    <x v="436"/>
    <x v="0"/>
  </r>
  <r>
    <n v="19676104"/>
    <x v="436"/>
    <s v="801 SEVENTH AVENUE"/>
    <s v="FORT WORTH"/>
    <x v="1"/>
    <n v="76104"/>
    <s v="TARRANT"/>
    <n v="48439"/>
    <s v="CHILDREN'S HOSPITALS, GENERAL"/>
    <s v="Private"/>
    <n v="906820.10027700011"/>
    <n v="192113.92329000001"/>
    <s v="Central"/>
    <s v="CHILDREN"/>
    <x v="437"/>
    <x v="0"/>
  </r>
  <r>
    <n v="155080909"/>
    <x v="437"/>
    <s v="1400 E BOULDER ST"/>
    <s v="COLORADO SPRINGS"/>
    <x v="4"/>
    <n v="80909"/>
    <s v="EL PASO"/>
    <n v="8041"/>
    <s v="GENERAL MEDICAL AND SURGICAL HOSPITALS"/>
    <s v="Academic"/>
    <n v="905777.50251300004"/>
    <n v="191211.92100999999"/>
    <s v="Central"/>
    <s v="GENERAL ACUTE CARE"/>
    <x v="438"/>
    <x v="0"/>
  </r>
  <r>
    <n v="4680918"/>
    <x v="438"/>
    <s v="2102 UNIVERSITY PARK BLVD"/>
    <s v="COLORADO SPRINGS"/>
    <x v="4"/>
    <n v="80918"/>
    <s v="EL PASO"/>
    <n v="8041"/>
    <s v="HOSPITALS, PSYCHIATRIC (EXCEPT CONVALESCENT)"/>
    <s v="Private"/>
    <n v="904312.52135900012"/>
    <n v="191121.01102999999"/>
    <s v="Central"/>
    <s v="NEAR TERM CARE"/>
    <x v="439"/>
    <x v="0"/>
  </r>
  <r>
    <n v="4176015"/>
    <x v="439"/>
    <s v="3301 MATLOCK ROAD"/>
    <s v="ARLINGTON"/>
    <x v="1"/>
    <n v="76015"/>
    <s v="TARRANT"/>
    <n v="48439"/>
    <s v="GENERAL MEDICAL AND SURGICAL HOSPITALS"/>
    <s v="Private"/>
    <n v="904280.25941499998"/>
    <n v="191100.19910999999"/>
    <s v="Central"/>
    <s v="GENERAL ACUTE CARE"/>
    <x v="440"/>
    <x v="0"/>
  </r>
  <r>
    <n v="8381050"/>
    <x v="440"/>
    <s v="1100 CARSON AVENUE"/>
    <s v="LA JUNTA"/>
    <x v="4"/>
    <n v="81050"/>
    <s v="OTERO"/>
    <n v="8089"/>
    <s v="GENERAL MEDICAL AND SURGICAL HOSPITALS"/>
    <s v="Private"/>
    <n v="903598.60862700001"/>
    <n v="191021.81229"/>
    <s v="Central"/>
    <s v="GENERAL ACUTE CARE"/>
    <x v="441"/>
    <x v="0"/>
  </r>
  <r>
    <n v="13177954"/>
    <x v="441"/>
    <s v="1100 EAST LOOP 304"/>
    <s v="CROCKETT"/>
    <x v="1"/>
    <n v="77954"/>
    <s v="HOUSTON"/>
    <n v="48225"/>
    <s v="GENERAL MEDICAL AND SURGICAL HOSPITALS"/>
    <s v="Private"/>
    <n v="903417.15618699987"/>
    <n v="190931.22399"/>
    <s v="Central"/>
    <s v="GENERAL ACUTE CARE"/>
    <x v="442"/>
    <x v="0"/>
  </r>
  <r>
    <n v="155280918"/>
    <x v="438"/>
    <s v="7353 SISTERS GROVE"/>
    <s v="COLORADO SPRINGS"/>
    <x v="4"/>
    <n v="80918"/>
    <s v="EL PASO"/>
    <n v="8041"/>
    <s v="PSYCHIATRIC AND SUBSTANCE ABUSE HOSPITALS"/>
    <s v="Private"/>
    <n v="902703.5333159999"/>
    <n v="190382.33332000001"/>
    <s v="Central"/>
    <s v="NEAR TERM CARE"/>
    <x v="443"/>
    <x v="0"/>
  </r>
  <r>
    <n v="12580129"/>
    <x v="442"/>
    <s v="1811 PLAZA DRIVE"/>
    <s v="HIGHLANDS RANCH"/>
    <x v="4"/>
    <n v="80129"/>
    <s v="DOUGLAS"/>
    <n v="8031"/>
    <s v="CHILDREN'S HOSPITALS, GENERAL"/>
    <s v="Private"/>
    <n v="895419.08773200004"/>
    <n v="188283.91310000001"/>
    <s v="Central"/>
    <s v="CHILDREN"/>
    <x v="444"/>
    <x v="0"/>
  </r>
  <r>
    <n v="1080122"/>
    <x v="443"/>
    <s v="7700 S BROADWAY"/>
    <s v="LITTLETON"/>
    <x v="4"/>
    <n v="80122"/>
    <s v="ARAPAHOE"/>
    <n v="8005"/>
    <s v="GENERAL MEDICAL AND SURGICAL HOSPITALS"/>
    <s v="Private"/>
    <n v="894715.99570600002"/>
    <n v="188203.02312"/>
    <s v="Central"/>
    <s v="GENERAL ACUTE CARE"/>
    <x v="445"/>
    <x v="0"/>
  </r>
  <r>
    <n v="4180130"/>
    <x v="444"/>
    <s v="8565 S POPLAR WAY"/>
    <s v="LITTLETON"/>
    <x v="4"/>
    <n v="80130"/>
    <s v="DOUGLAS"/>
    <n v="8035"/>
    <s v="PSYCHIATRIC AND SUBSTANCE ABUSE HOSPITALS"/>
    <s v="Private"/>
    <n v="893836.23705999996"/>
    <n v="182111.33119999999"/>
    <s v="Central"/>
    <s v="NEAR TERM CARE"/>
    <x v="446"/>
    <x v="0"/>
  </r>
  <r>
    <n v="21475034"/>
    <x v="445"/>
    <s v="5601 WARREN PARKWAY"/>
    <s v="FRISCO"/>
    <x v="1"/>
    <n v="75034"/>
    <s v="COLLIN"/>
    <n v="48085"/>
    <s v="GENERAL MEDICAL AND SURGICAL HOSPITALS"/>
    <s v="Partnerships"/>
    <n v="893198.26507600001"/>
    <n v="182021.18812000001"/>
    <s v="Central"/>
    <s v="GENERAL ACUTE CARE"/>
    <x v="447"/>
    <x v="0"/>
  </r>
  <r>
    <n v="3680210"/>
    <x v="446"/>
    <s v="2525 S DOWNING RD, 3RD FLOOR"/>
    <s v="DENVER"/>
    <x v="4"/>
    <n v="80210"/>
    <s v="DENVER"/>
    <n v="8031"/>
    <s v="SPECIALTY (EXCEPT PSYCHIATRIC AND SUBSTANCE ABUSE) HOSPITALS"/>
    <s v="Private"/>
    <n v="892784.96045699995"/>
    <n v="181212.11189"/>
    <s v="Central"/>
    <s v="LONG TERM CARE"/>
    <x v="448"/>
    <x v="0"/>
  </r>
  <r>
    <n v="2680210"/>
    <x v="447"/>
    <s v="2525 S DOWNING ST"/>
    <s v="DENVER"/>
    <x v="4"/>
    <n v="80210"/>
    <s v="DENVER"/>
    <n v="8031"/>
    <s v="GENERAL MEDICAL AND SURGICAL HOSPITALS"/>
    <s v="Private"/>
    <n v="892780.02308300009"/>
    <n v="181213.81391"/>
    <s v="Central"/>
    <s v="GENERAL ACUTE CARE"/>
    <x v="449"/>
    <x v="0"/>
  </r>
  <r>
    <n v="3980138"/>
    <x v="448"/>
    <s v="9395 CROWN CREST BLVD"/>
    <s v="PARKER"/>
    <x v="4"/>
    <n v="80138"/>
    <s v="DOUGLAS"/>
    <n v="8035"/>
    <s v="GENERAL MEDICAL AND SURGICAL HOSPITALS"/>
    <s v="Private"/>
    <n v="892131.94474299997"/>
    <n v="181211.30210999999"/>
    <s v="Central"/>
    <s v="GENERAL ACUTE CARE"/>
    <x v="450"/>
    <x v="0"/>
  </r>
  <r>
    <n v="153780218"/>
    <x v="449"/>
    <s v="1830 FRANKLIN STREET"/>
    <s v="DENVER"/>
    <x v="4"/>
    <n v="80218"/>
    <s v="DENVER"/>
    <n v="8031"/>
    <s v="CHILDREN'S HOSPITALS, GENERAL"/>
    <s v="Private"/>
    <n v="891279.65728100005"/>
    <n v="181199.23131999999"/>
    <s v="Central"/>
    <s v="CHILDREN"/>
    <x v="451"/>
    <x v="0"/>
  </r>
  <r>
    <n v="6001453"/>
    <x v="450"/>
    <s v="60 HOSPITAL ROAD"/>
    <s v="LEOMINSTER"/>
    <x v="14"/>
    <n v="1453"/>
    <s v="WORCESTER"/>
    <n v="25027"/>
    <s v="GENERAL MEDICAL AND SURGICAL HOSPITALS"/>
    <s v="Private"/>
    <n v="205962.93183749996"/>
    <n v="274617.24244999996"/>
    <s v="Northeast"/>
    <s v="GENERAL ACUTE CARE"/>
    <x v="452"/>
    <x v="0"/>
  </r>
  <r>
    <n v="1401420"/>
    <x v="451"/>
    <s v="275 NICHOLS ROAD"/>
    <s v="FITCHBURG"/>
    <x v="14"/>
    <n v="1420"/>
    <s v="WORCESTER"/>
    <n v="25027"/>
    <s v="GENERAL MEDICAL AND SURGICAL HOSPITALS"/>
    <s v="Private"/>
    <n v="205685.2929"/>
    <n v="274247.05719999998"/>
    <s v="Northeast"/>
    <s v="GENERAL ACUTE CARE"/>
    <x v="453"/>
    <x v="0"/>
  </r>
  <r>
    <n v="6002401"/>
    <x v="452"/>
    <s v="940 BELMONT ST"/>
    <s v="BROCKTON"/>
    <x v="14"/>
    <n v="2401"/>
    <s v="PLYMOUTH"/>
    <n v="25023"/>
    <s v="GENERAL MEDICAL AND SURGICAL HOSPITALS"/>
    <s v="Government"/>
    <n v="205444.75127250003"/>
    <n v="273926.33503000002"/>
    <s v="Northeast"/>
    <s v="MILITARY"/>
    <x v="454"/>
    <x v="0"/>
  </r>
  <r>
    <n v="4002062"/>
    <x v="453"/>
    <s v="800 WASHINGTON ROAD"/>
    <s v="NORWOOD"/>
    <x v="14"/>
    <n v="2062"/>
    <s v="NORFOLK"/>
    <n v="25021"/>
    <s v="GENERAL MEDICAL AND SURGICAL HOSPITALS"/>
    <s v="Partnerships"/>
    <n v="205263.64565999995"/>
    <n v="273684.86087999993"/>
    <s v="Northeast"/>
    <s v="GENERAL ACUTE CARE"/>
    <x v="455"/>
    <x v="0"/>
  </r>
  <r>
    <n v="13002072"/>
    <x v="454"/>
    <s v="150 YORK STREET, PO BOX CS9105"/>
    <s v="STOUGHTON"/>
    <x v="14"/>
    <n v="2072"/>
    <s v="NORFOLK"/>
    <n v="25021"/>
    <s v="REHABILITATION HOSPITALS (EXCEPT ALCOHOLISM, DRUG ADDICTION)"/>
    <s v="Partnerships"/>
    <n v="204901.26889499999"/>
    <n v="273201.69185999996"/>
    <s v="Northeast"/>
    <s v="REHABILITATION"/>
    <x v="456"/>
    <x v="0"/>
  </r>
  <r>
    <n v="11102021"/>
    <x v="455"/>
    <s v="3 RANDOLPH STREET"/>
    <s v="CANTON"/>
    <x v="14"/>
    <n v="2021"/>
    <s v="NORFOLK"/>
    <n v="25021"/>
    <s v="CHILDREN'S HOSPITALS, SPECIALTY (EXCEPT PSYCHIATRIC, SUBSTANCE ABUSE)"/>
    <s v="Government"/>
    <n v="204768.65792250005"/>
    <n v="273024.87723000004"/>
    <s v="Northeast"/>
    <s v="CHILDREN"/>
    <x v="457"/>
    <x v="0"/>
  </r>
  <r>
    <n v="3502492"/>
    <x v="456"/>
    <s v="148 CHESTNUT STREET"/>
    <s v="NEEDHAM"/>
    <x v="14"/>
    <n v="2492"/>
    <s v="NORFOLK"/>
    <n v="25021"/>
    <s v="GENERAL MEDICAL AND SURGICAL HOSPITALS"/>
    <s v="Private"/>
    <n v="204560.77133250004"/>
    <n v="272747.69511000003"/>
    <s v="Northeast"/>
    <s v="GENERAL ACUTE CARE"/>
    <x v="458"/>
    <x v="0"/>
  </r>
  <r>
    <n v="11302026"/>
    <x v="457"/>
    <s v="7000 GREAT MEADOW ROAD"/>
    <s v="DEDHAM"/>
    <x v="14"/>
    <n v="2026"/>
    <s v="NORFOLK"/>
    <n v="25021"/>
    <s v="REHABILITATION HOSPITALS (EXCEPT ALCOHOLISM, DRUG ADDICTION)"/>
    <s v="Private"/>
    <n v="204330.33287250006"/>
    <n v="272440.44383000006"/>
    <s v="Northeast"/>
    <s v="REHABILITATION"/>
    <x v="459"/>
    <x v="0"/>
  </r>
  <r>
    <n v="12602537"/>
    <x v="458"/>
    <s v="311 SERVICE ROAD"/>
    <s v="SANDWICH"/>
    <x v="14"/>
    <n v="2537"/>
    <s v="BARNSTABLE"/>
    <n v="25001"/>
    <s v="REHABILITATION HOSPITALS (EXCEPT ALCOHOLISM, DRUG ADDICTION)"/>
    <s v="Private"/>
    <n v="204255.5976225"/>
    <n v="272340.79683000001"/>
    <s v="Northeast"/>
    <s v="REHABILITATION"/>
    <x v="460"/>
    <x v="0"/>
  </r>
  <r>
    <n v="3802462"/>
    <x v="459"/>
    <s v="2014 WASHINGTON STREET"/>
    <s v="NEWTON"/>
    <x v="14"/>
    <n v="2462"/>
    <s v="MIDDLESEX"/>
    <n v="25017"/>
    <s v="GENERAL MEDICAL AND SURGICAL HOSPITALS"/>
    <s v="Private"/>
    <n v="204026.02532999997"/>
    <n v="272034.70043999999"/>
    <s v="Northeast"/>
    <s v="GENERAL ACUTE CARE"/>
    <x v="461"/>
    <x v="0"/>
  </r>
  <r>
    <n v="13302453"/>
    <x v="460"/>
    <s v="9 HOPE AVENUE"/>
    <s v="WALTHAM"/>
    <x v="14"/>
    <n v="2453"/>
    <s v="MIDDLESEX"/>
    <n v="25017"/>
    <s v="PSYCHIATRIC AND SUBSTANCE ABUSE HOSPITALS"/>
    <s v="Partnerships"/>
    <n v="203619.80177250004"/>
    <n v="271493.06903000007"/>
    <s v="Northeast"/>
    <s v="NEAR TERM CARE"/>
    <x v="462"/>
    <x v="0"/>
  </r>
  <r>
    <n v="10902167"/>
    <x v="461"/>
    <s v="300 SOUTH STREET"/>
    <s v="BROOKLINE"/>
    <x v="14"/>
    <n v="2167"/>
    <s v="NORFOLK"/>
    <n v="25021"/>
    <s v="PSYCHIATRIC AND SUBSTANCE ABUSE HOSPITALS"/>
    <s v="Partnerships"/>
    <n v="203589.81406500001"/>
    <n v="271453.08542000002"/>
    <s v="Northeast"/>
    <s v="NEAR TERM CARE"/>
    <x v="463"/>
    <x v="0"/>
  </r>
  <r>
    <n v="3780218"/>
    <x v="462"/>
    <s v="1830 FRANKLIN STREET, SUITE 500"/>
    <s v="DENVER"/>
    <x v="4"/>
    <n v="80218"/>
    <s v="DENVER"/>
    <n v="8031"/>
    <s v="PSYCHIATRIC AND SUBSTANCE ABUSE HOSPITALS"/>
    <s v="Private"/>
    <n v="891273.21529999992"/>
    <n v="181190.28099999999"/>
    <s v="Central"/>
    <s v="NEAR TERM CARE"/>
    <x v="464"/>
    <x v="0"/>
  </r>
  <r>
    <n v="3080218"/>
    <x v="463"/>
    <s v="1719 E 19TH AVE"/>
    <s v="DENVER"/>
    <x v="4"/>
    <n v="80218"/>
    <s v="DENVER"/>
    <n v="8031"/>
    <s v="GENERAL MEDICAL AND SURGICAL HOSPITALS"/>
    <s v="Private"/>
    <n v="891224.44032699999"/>
    <n v="181112.21129000001"/>
    <s v="Central"/>
    <s v="GENERAL ACUTE CARE"/>
    <x v="465"/>
    <x v="0"/>
  </r>
  <r>
    <n v="174380220"/>
    <x v="464"/>
    <s v="1055 CLEMONT STREET"/>
    <s v="DENVER"/>
    <x v="4"/>
    <n v="80220"/>
    <s v="DENVER"/>
    <n v="8031"/>
    <s v="GENERAL MEDICAL AND SURGICAL HOSPITALS"/>
    <s v="Government"/>
    <n v="891064.36248699995"/>
    <n v="181030.12099"/>
    <s v="Central"/>
    <s v="MILITARY"/>
    <x v="466"/>
    <x v="0"/>
  </r>
  <r>
    <n v="1180012"/>
    <x v="465"/>
    <s v="1501 S POTOMAC ST"/>
    <s v="AURORA"/>
    <x v="4"/>
    <n v="80012"/>
    <s v="ARAPAHOE"/>
    <n v="8005"/>
    <s v="GENERAL MEDICAL AND SURGICAL HOSPITALS"/>
    <s v="Private"/>
    <n v="890348.06114799995"/>
    <n v="180883.12390999999"/>
    <s v="Central"/>
    <s v="GENERAL ACUTE CARE"/>
    <x v="467"/>
    <x v="0"/>
  </r>
  <r>
    <n v="177180020"/>
    <x v="466"/>
    <s v="6500 WEST 104TH AVE"/>
    <s v="WESTMINSTER"/>
    <x v="4"/>
    <n v="80020"/>
    <s v="ADAMS"/>
    <n v="8001"/>
    <s v="GENERAL MEDICAL AND SURGICAL HOSPITALS"/>
    <s v="Private"/>
    <n v="890046.4107730001"/>
    <n v="180111.08121"/>
    <s v="Central"/>
    <s v="GENERAL ACUTE CARE"/>
    <x v="468"/>
    <x v="0"/>
  </r>
  <r>
    <n v="1780027"/>
    <x v="467"/>
    <s v="100 HEALTH PARK DRIVE"/>
    <s v="LOUISVILLE"/>
    <x v="4"/>
    <n v="80027"/>
    <s v="BOULDER"/>
    <n v="8013"/>
    <s v="GENERAL MEDICAL AND SURGICAL HOSPITALS"/>
    <s v="Private"/>
    <n v="890043.24142500001"/>
    <n v="180108.10221000001"/>
    <s v="Central"/>
    <s v="GENERAL ACUTE CARE"/>
    <x v="469"/>
    <x v="0"/>
  </r>
  <r>
    <n v="680011"/>
    <x v="468"/>
    <s v="700 POTOMAC ST, 2ND FLOOR"/>
    <s v="AURORA"/>
    <x v="4"/>
    <n v="80011"/>
    <s v="ARAPAHOE"/>
    <n v="8005"/>
    <s v="SPECIALTY (EXCEPT PSYCHIATRIC AND SUBSTANCE ABUSE) HOSPITALS"/>
    <s v="Private"/>
    <n v="889560.37075100001"/>
    <n v="180222.20822"/>
    <s v="Central"/>
    <s v="LONG TERM CARE"/>
    <x v="470"/>
    <x v="0"/>
  </r>
  <r>
    <n v="580011"/>
    <x v="469"/>
    <s v="900 POTOMAC STREET"/>
    <s v="AURORA"/>
    <x v="4"/>
    <n v="80011"/>
    <s v="ARAPAHOE"/>
    <n v="8005"/>
    <s v="REHABILITATION HOSPITALS (EXCEPT ALCOHOLISM, DRUG ADDICTION)"/>
    <s v="Private"/>
    <n v="889513.03530700004"/>
    <n v="180200.29139"/>
    <s v="Central"/>
    <s v="REHABILITATION"/>
    <x v="471"/>
    <x v="0"/>
  </r>
  <r>
    <n v="780229"/>
    <x v="470"/>
    <s v="8451 PEARL ST"/>
    <s v="THORNTON"/>
    <x v="4"/>
    <n v="80229"/>
    <s v="ADAMS"/>
    <n v="8001"/>
    <s v="SPECIALTY (EXCEPT PSYCHIATRIC AND SUBSTANCE ABUSE) HOSPITALS"/>
    <s v="Private"/>
    <n v="889475.36520700005"/>
    <n v="180211.81938999999"/>
    <s v="Central"/>
    <s v="LONG TERM CARE"/>
    <x v="472"/>
    <x v="0"/>
  </r>
  <r>
    <n v="21876240"/>
    <x v="471"/>
    <s v="1900 HOSPITAL BOULEVARD"/>
    <s v="GAINESVILLE"/>
    <x v="1"/>
    <n v="76240"/>
    <s v="COOKE"/>
    <n v="48097"/>
    <s v="GENERAL MEDICAL AND SURGICAL HOSPITALS"/>
    <s v="Government"/>
    <n v="888509.75203900004"/>
    <n v="183019.00003"/>
    <s v="Central"/>
    <s v="GENERAL ACUTE CARE"/>
    <x v="473"/>
    <x v="0"/>
  </r>
  <r>
    <n v="177380233"/>
    <x v="472"/>
    <s v="11900 GRANT STREET"/>
    <s v="DENVER"/>
    <x v="4"/>
    <n v="80233"/>
    <s v="ADAMS"/>
    <n v="8001"/>
    <s v="GENERAL MEDICAL AND SURGICAL HOSPITALS"/>
    <s v="Private"/>
    <n v="888361.74219000014"/>
    <n v="183311.1813"/>
    <s v="Central"/>
    <s v="GENERAL ACUTE CARE"/>
    <x v="474"/>
    <x v="0"/>
  </r>
  <r>
    <n v="1980501"/>
    <x v="473"/>
    <s v="1950 MOUNTAIN VIEW AVENUE"/>
    <s v="LONGMONT"/>
    <x v="4"/>
    <n v="80501"/>
    <s v="BOULDER"/>
    <n v="8013"/>
    <s v="GENERAL MEDICAL AND SURGICAL HOSPITALS"/>
    <s v="Private"/>
    <n v="885326.05175300001"/>
    <n v="181020.03980999999"/>
    <s v="Central"/>
    <s v="GENERAL ACUTE CARE"/>
    <x v="475"/>
    <x v="0"/>
  </r>
  <r>
    <n v="6281036"/>
    <x v="474"/>
    <s v="1208 LUTHER STREET"/>
    <s v="EADS"/>
    <x v="4"/>
    <n v="81036"/>
    <s v="KIOWA"/>
    <n v="8061"/>
    <s v="GENERAL MEDICAL AND SURGICAL HOSPITALS"/>
    <s v="Government"/>
    <n v="883279.31107000005"/>
    <n v="129001.12390000001"/>
    <s v="Central"/>
    <s v="GENERAL ACUTE CARE"/>
    <x v="476"/>
    <x v="0"/>
  </r>
  <r>
    <n v="7380821"/>
    <x v="475"/>
    <s v="111 6TH ST"/>
    <s v="HUGO"/>
    <x v="4"/>
    <n v="80821"/>
    <s v="LINCOLN"/>
    <n v="8073"/>
    <s v="GENERAL MEDICAL AND SURGICAL HOSPITALS"/>
    <s v="Government"/>
    <n v="881025.98560599983"/>
    <n v="122212.29111999999"/>
    <s v="Central"/>
    <s v="CRITICAL ACCESS"/>
    <x v="477"/>
    <x v="0"/>
  </r>
  <r>
    <n v="7180534"/>
    <x v="476"/>
    <s v="4401A UNION STREET"/>
    <s v="JOHNSTOWN"/>
    <x v="4"/>
    <n v="80534"/>
    <s v="LARIMER"/>
    <n v="8069"/>
    <s v="SPECIALTY (EXCEPT PSYCHIATRIC AND SUBSTANCE ABUSE) HOSPITALS"/>
    <s v="Partnerships"/>
    <n v="878821.39291699999"/>
    <n v="121011.01109"/>
    <s v="Central"/>
    <s v="LONG TERM CARE"/>
    <x v="478"/>
    <x v="0"/>
  </r>
  <r>
    <n v="178959701"/>
    <x v="477"/>
    <s v="55 BASIN CREEK ROAD"/>
    <s v="BUTTE"/>
    <x v="15"/>
    <n v="59701"/>
    <s v="SILVER BOW"/>
    <n v="30093"/>
    <s v="PSYCHIATRIC AND SUBSTANCE ABUSE HOSPITALS"/>
    <s v="Partnerships"/>
    <n v="878149.38542499987"/>
    <n v="121099.12221"/>
    <s v="Central"/>
    <s v="NEAR TERM CARE"/>
    <x v="479"/>
    <x v="0"/>
  </r>
  <r>
    <n v="9980631"/>
    <x v="478"/>
    <s v="1801 16TH STREET"/>
    <s v="GREELEY"/>
    <x v="4"/>
    <n v="80631"/>
    <s v="WELD"/>
    <n v="8123"/>
    <s v="GENERAL MEDICAL AND SURGICAL HOSPITALS"/>
    <s v="Private"/>
    <n v="874865.58532099985"/>
    <n v="122923.12212"/>
    <s v="Central"/>
    <s v="GENERAL ACUTE CARE"/>
    <x v="480"/>
    <x v="0"/>
  </r>
  <r>
    <n v="57375494"/>
    <x v="479"/>
    <s v="719 WEST COKE ROAD"/>
    <s v="WINNSBORO"/>
    <x v="1"/>
    <n v="75494"/>
    <s v="WOOD"/>
    <n v="48499"/>
    <s v="GENERAL MEDICAL AND SURGICAL HOSPITALS"/>
    <s v="Private"/>
    <n v="873809.71251600003"/>
    <n v="122111.31232"/>
    <s v="Central"/>
    <s v="CRITICAL ACCESS"/>
    <x v="481"/>
    <x v="0"/>
  </r>
  <r>
    <n v="2859923"/>
    <x v="480"/>
    <s v="209 HEALTH PARK DRIVE"/>
    <s v="LIBBY"/>
    <x v="15"/>
    <n v="59923"/>
    <s v="LINCOLN"/>
    <n v="30053"/>
    <s v="GENERAL MEDICAL AND SURGICAL HOSPITALS"/>
    <s v="Private"/>
    <n v="869764.78953000007"/>
    <n v="119009.83809999999"/>
    <s v="Central"/>
    <s v="CRITICAL ACCESS"/>
    <x v="482"/>
    <x v="0"/>
  </r>
  <r>
    <n v="16482001"/>
    <x v="481"/>
    <s v="2360 E PERSHING BLVD"/>
    <s v="CHEYENNE"/>
    <x v="5"/>
    <n v="82001"/>
    <s v="LARAMIE"/>
    <n v="56021"/>
    <s v="GENERAL MEDICAL AND SURGICAL HOSPITALS"/>
    <s v="Government"/>
    <n v="861956.44351700007"/>
    <n v="113003.01809"/>
    <s v="Central"/>
    <s v="MILITARY"/>
    <x v="483"/>
    <x v="0"/>
  </r>
  <r>
    <n v="6380807"/>
    <x v="482"/>
    <s v="286 16TH STREET"/>
    <s v="BURLINGTON"/>
    <x v="4"/>
    <n v="80807"/>
    <s v="KIT CARSON"/>
    <n v="8063"/>
    <s v="GENERAL MEDICAL AND SURGICAL HOSPITALS"/>
    <s v="Government"/>
    <n v="860535.49019099993"/>
    <n v="111910.32202000001"/>
    <s v="Central"/>
    <s v="CRITICAL ACCESS"/>
    <x v="484"/>
    <x v="0"/>
  </r>
  <r>
    <n v="2759644"/>
    <x v="483"/>
    <s v="110 N OAK"/>
    <s v="TOWNSEND"/>
    <x v="15"/>
    <n v="59644"/>
    <s v="BROADWATER"/>
    <n v="30007"/>
    <s v="GENERAL MEDICAL AND SURGICAL HOSPITALS"/>
    <s v="Government"/>
    <n v="855637.318172"/>
    <n v="118182.11199999999"/>
    <s v="Central"/>
    <s v="CRITICAL ACCESS"/>
    <x v="485"/>
    <x v="0"/>
  </r>
  <r>
    <n v="3382609"/>
    <x v="484"/>
    <s v="5715 EAST 2ND STREET"/>
    <s v="CASPER"/>
    <x v="5"/>
    <n v="82609"/>
    <s v="NATRONA"/>
    <n v="56025"/>
    <s v="REHABILITATION HOSPITALS (EXCEPT ALCOHOLISM, DRUG ADDICTION)"/>
    <s v="Partnerships"/>
    <n v="850012.17371200002"/>
    <n v="113811.1182"/>
    <s v="Central"/>
    <s v="REHABILITATION"/>
    <x v="486"/>
    <x v="0"/>
  </r>
  <r>
    <n v="10180758"/>
    <x v="485"/>
    <s v="1017 W 7TH ST"/>
    <s v="WRAY"/>
    <x v="4"/>
    <n v="80758"/>
    <s v="YUMA"/>
    <n v="8125"/>
    <s v="GENERAL MEDICAL AND SURGICAL HOSPITALS"/>
    <s v="Government"/>
    <n v="845484.33193899994"/>
    <n v="110322.11302999999"/>
    <s v="Central"/>
    <s v="CRITICAL ACCESS"/>
    <x v="487"/>
    <x v="0"/>
  </r>
  <r>
    <n v="4659417"/>
    <x v="486"/>
    <s v="760 HOSPITAL CIRCLE"/>
    <s v="BROWNING"/>
    <x v="15"/>
    <n v="59417"/>
    <s v="GLACIER"/>
    <n v="30035"/>
    <s v="GENERAL MEDICAL AND SURGICAL HOSPITALS"/>
    <s v="Government"/>
    <n v="829375.53264800005"/>
    <n v="132981.12891"/>
    <s v="Central"/>
    <s v="CRITICAL ACCESS"/>
    <x v="488"/>
    <x v="0"/>
  </r>
  <r>
    <n v="5159405"/>
    <x v="487"/>
    <s v="1411 9TH ST SOUTH"/>
    <s v="GREAT FALLS"/>
    <x v="15"/>
    <n v="59405"/>
    <s v="CASCADE"/>
    <n v="30013"/>
    <s v="GENERAL MEDICAL AND SURGICAL HOSPITALS"/>
    <s v="Partnerships"/>
    <n v="827655.20501299994"/>
    <n v="131112.81000999999"/>
    <s v="Central"/>
    <s v="GENERAL ACUTE CARE"/>
    <x v="489"/>
    <x v="0"/>
  </r>
  <r>
    <n v="4759102"/>
    <x v="488"/>
    <s v="3528 GABEL ROAD"/>
    <s v="BILLINGS"/>
    <x v="15"/>
    <n v="59102"/>
    <s v="YELLOWSTONE"/>
    <n v="30111"/>
    <s v="SPECIALTY (EXCEPT PSYCHIATRIC AND SUBSTANCE ABUSE) HOSPITALS"/>
    <s v="Partnerships"/>
    <n v="825569.06143400003"/>
    <n v="131013.12018"/>
    <s v="Central"/>
    <s v="LONG TERM CARE"/>
    <x v="490"/>
    <x v="0"/>
  </r>
  <r>
    <n v="4959107"/>
    <x v="489"/>
    <s v="1233 NORTH 30TH STREET"/>
    <s v="BILLINGS"/>
    <x v="15"/>
    <n v="59107"/>
    <s v="YELLOWSTONE"/>
    <n v="30111"/>
    <s v="GENERAL MEDICAL AND SURGICAL HOSPITALS"/>
    <s v="Private"/>
    <n v="823293.76178399997"/>
    <n v="133302.89318000001"/>
    <s v="Central"/>
    <s v="GENERAL ACUTE CARE"/>
    <x v="491"/>
    <x v="0"/>
  </r>
  <r>
    <n v="4859101"/>
    <x v="490"/>
    <s v="2800 10TH AVE N"/>
    <s v="BILLINGS"/>
    <x v="15"/>
    <n v="59101"/>
    <s v="YELLOWSTONE"/>
    <n v="30111"/>
    <s v="GENERAL MEDICAL AND SURGICAL HOSPITALS"/>
    <s v="Private"/>
    <n v="823287.70836000005"/>
    <n v="133298.2322"/>
    <s v="Central"/>
    <s v="GENERAL ACUTE CARE"/>
    <x v="492"/>
    <x v="0"/>
  </r>
  <r>
    <n v="184759101"/>
    <x v="491"/>
    <s v="1231 N 29TH ST"/>
    <s v="BILLILINGS"/>
    <x v="15"/>
    <n v="59101"/>
    <s v="YELLOWSTONE"/>
    <n v="30111"/>
    <s v="REHABILITATION HOSPITALS (EXCEPT ALCOHOLISM, DRUG ADDICTION)"/>
    <s v="Partnerships"/>
    <n v="823268.80801100004"/>
    <n v="133283.19802000001"/>
    <s v="Central"/>
    <s v="REHABILITATION"/>
    <x v="493"/>
    <x v="0"/>
  </r>
  <r>
    <n v="153482801"/>
    <x v="492"/>
    <s v="1401 WEST 5TH STREET"/>
    <s v="SHERIDAN"/>
    <x v="5"/>
    <n v="82801"/>
    <s v="SHERIDAN"/>
    <n v="56033"/>
    <s v="GENERAL MEDICAL AND SURGICAL HOSPITALS"/>
    <s v="Partnerships"/>
    <n v="821224.30601900013"/>
    <n v="131211.00013"/>
    <s v="Central"/>
    <s v="GENERAL ACUTE CARE"/>
    <x v="494"/>
    <x v="0"/>
  </r>
  <r>
    <n v="17182801"/>
    <x v="493"/>
    <s v="1898 FORT RD"/>
    <s v="SHERIDAN"/>
    <x v="5"/>
    <n v="82801"/>
    <s v="SHERIDAN"/>
    <n v="56033"/>
    <s v="GENERAL MEDICAL AND SURGICAL HOSPITALS"/>
    <s v="Government"/>
    <n v="820977.46190200001"/>
    <n v="131121.1201"/>
    <s v="Central"/>
    <s v="MILITARY"/>
    <x v="495"/>
    <x v="0"/>
  </r>
  <r>
    <n v="9564850"/>
    <x v="494"/>
    <s v="113 WEST HICKORY STREET"/>
    <s v="NEOSHO"/>
    <x v="16"/>
    <n v="64850"/>
    <s v="NEWTON"/>
    <n v="29145"/>
    <s v="GENERAL MEDICAL AND SURGICAL HOSPITALS"/>
    <s v="Private"/>
    <n v="790995.79535599996"/>
    <n v="108018.30012"/>
    <s v="Central"/>
    <s v="CRITICAL ACCESS"/>
    <x v="496"/>
    <x v="0"/>
  </r>
  <r>
    <n v="9464804"/>
    <x v="495"/>
    <s v="2040 W. 32ND STREET"/>
    <s v="JOPLIN"/>
    <x v="16"/>
    <n v="64804"/>
    <s v="NEWTON"/>
    <n v="29145"/>
    <s v="SPECIALTY (EXCEPT PSYCHIATRIC AND SUBSTANCE ABUSE) HOSPITALS"/>
    <s v="Private"/>
    <n v="790061.02845799993"/>
    <n v="102239.21210999999"/>
    <s v="Central"/>
    <s v="LONG TERM CARE"/>
    <x v="497"/>
    <x v="0"/>
  </r>
  <r>
    <n v="18064804"/>
    <x v="496"/>
    <s v="100 MERCY WAY"/>
    <s v="JOPLIN"/>
    <x v="16"/>
    <n v="64804"/>
    <s v="NEWTON"/>
    <n v="29145"/>
    <s v="GENERAL MEDICAL AND SURGICAL HOSPITALS"/>
    <s v="Private"/>
    <n v="789954.77667599998"/>
    <n v="102112.12012000001"/>
    <s v="Central"/>
    <s v="GENERAL ACUTE CARE"/>
    <x v="498"/>
    <x v="0"/>
  </r>
  <r>
    <n v="9364804"/>
    <x v="497"/>
    <s v="1102 WEST 32ND STREET"/>
    <s v="JOPLIN"/>
    <x v="16"/>
    <n v="64804"/>
    <s v="NEWTON"/>
    <n v="29145"/>
    <s v="GENERAL MEDICAL AND SURGICAL HOSPITALS"/>
    <s v="Private"/>
    <n v="789908.03196499997"/>
    <n v="102121.11301"/>
    <s v="Central"/>
    <s v="GENERAL ACUTE CARE"/>
    <x v="499"/>
    <x v="0"/>
  </r>
  <r>
    <n v="7864801"/>
    <x v="496"/>
    <s v="2817 ST. JOHN'S BLVD"/>
    <s v="JOPLIN"/>
    <x v="16"/>
    <n v="64801"/>
    <s v="JASPER"/>
    <n v="29097"/>
    <s v="GENERAL MEDICAL AND SURGICAL HOSPITALS"/>
    <s v="Private"/>
    <n v="789843.74652299983"/>
    <n v="102122.11221000001"/>
    <s v="Central"/>
    <s v="GENERAL ACUTE CARE"/>
    <x v="500"/>
    <x v="0"/>
  </r>
  <r>
    <n v="9264804"/>
    <x v="498"/>
    <s v="932 EAST 34TH STREET"/>
    <s v="JOPLIN"/>
    <x v="16"/>
    <n v="64804"/>
    <s v="NEWTON"/>
    <n v="29145"/>
    <s v="GENERAL MEDICAL AND SURGICAL HOSPITALS"/>
    <s v="Private"/>
    <n v="789657.50035900006"/>
    <n v="102028.80103"/>
    <s v="Central"/>
    <s v="GENERAL ACUTE CARE"/>
    <x v="501"/>
    <x v="0"/>
  </r>
  <r>
    <n v="1565625"/>
    <x v="499"/>
    <s v="94 MAIN STREET"/>
    <s v="CASSVILLE"/>
    <x v="16"/>
    <n v="65625"/>
    <s v="BARRY"/>
    <n v="29009"/>
    <s v="GENERAL MEDICAL AND SURGICAL HOSPITALS"/>
    <s v="Private"/>
    <n v="787269.7915810002"/>
    <n v="101192.10232000001"/>
    <s v="Central"/>
    <s v="CRITICAL ACCESS"/>
    <x v="502"/>
    <x v="0"/>
  </r>
  <r>
    <n v="6264836"/>
    <x v="500"/>
    <s v="3125 DR RUSSELL SMITH WAY"/>
    <s v="CARTHAGE"/>
    <x v="16"/>
    <n v="64836"/>
    <s v="JASPER"/>
    <n v="29097"/>
    <s v="GENERAL MEDICAL AND SURGICAL HOSPITALS"/>
    <s v="Private"/>
    <n v="785416.75027399999"/>
    <n v="100111.23097999999"/>
    <s v="Central"/>
    <s v="CRITICAL ACCESS"/>
    <x v="503"/>
    <x v="0"/>
  </r>
  <r>
    <n v="1665708"/>
    <x v="501"/>
    <s v="801 NORTH LINCOLN AVENUE"/>
    <s v="MONETT"/>
    <x v="16"/>
    <n v="65708"/>
    <s v="BARRY"/>
    <n v="29009"/>
    <s v="GENERAL MEDICAL AND SURGICAL HOSPITALS"/>
    <s v="Private"/>
    <n v="783560.18161199999"/>
    <n v="102238.1012"/>
    <s v="Central"/>
    <s v="CRITICAL ACCESS"/>
    <x v="504"/>
    <x v="0"/>
  </r>
  <r>
    <n v="5759501"/>
    <x v="502"/>
    <s v="30 13TH ST"/>
    <s v="HAVRE"/>
    <x v="15"/>
    <n v="59501"/>
    <s v="HILL"/>
    <n v="30041"/>
    <s v="GENERAL MEDICAL AND SURGICAL HOSPITALS"/>
    <s v="Private"/>
    <n v="781732.40831399988"/>
    <n v="101332.12128000001"/>
    <s v="Central"/>
    <s v="GENERAL ACUTE CARE"/>
    <x v="505"/>
    <x v="0"/>
  </r>
  <r>
    <n v="16264772"/>
    <x v="503"/>
    <s v="800 SOUTH ASH STREET"/>
    <s v="NEVADA"/>
    <x v="16"/>
    <n v="64772"/>
    <s v="VERNON"/>
    <n v="29217"/>
    <s v="GENERAL MEDICAL AND SURGICAL HOSPITALS"/>
    <s v="Government"/>
    <n v="773312.27743900008"/>
    <n v="190811.19803"/>
    <s v="Central"/>
    <s v="GENERAL ACUTE CARE"/>
    <x v="506"/>
    <x v="0"/>
  </r>
  <r>
    <n v="5502601"/>
    <x v="504"/>
    <s v="27 PARK STREET"/>
    <s v="BARNSTABLE"/>
    <x v="14"/>
    <n v="2601"/>
    <s v="BARNSTABLE"/>
    <n v="25001"/>
    <s v="GENERAL MEDICAL AND SURGICAL HOSPITALS"/>
    <s v="Private"/>
    <n v="203515.68215250003"/>
    <n v="271354.24287000002"/>
    <s v="Northeast"/>
    <s v="GENERAL ACUTE CARE"/>
    <x v="507"/>
    <x v="0"/>
  </r>
  <r>
    <n v="10302131"/>
    <x v="505"/>
    <s v="1200 CENTRE ST"/>
    <s v="BOSTON"/>
    <x v="14"/>
    <n v="2131"/>
    <s v="SUFFOLK"/>
    <n v="25025"/>
    <s v="REHABILITATION HOSPITALS (EXCEPT ALCOHOLISM, DRUG ADDICTION)"/>
    <s v="Private"/>
    <n v="203460.94308749994"/>
    <n v="271281.25744999992"/>
    <s v="Northeast"/>
    <s v="REHABILITATION"/>
    <x v="508"/>
    <x v="0"/>
  </r>
  <r>
    <n v="10402130"/>
    <x v="506"/>
    <s v="170 MORTON ST"/>
    <s v="BOSTON"/>
    <x v="14"/>
    <n v="2130"/>
    <s v="SUFFOLK"/>
    <n v="25025"/>
    <s v="PSYCHIATRIC AND SUBSTANCE ABUSE HOSPITALS"/>
    <s v="Government"/>
    <n v="203178.63186750002"/>
    <n v="270904.84249000001"/>
    <s v="Northeast"/>
    <s v="NEAR TERM CARE"/>
    <x v="509"/>
    <x v="0"/>
  </r>
  <r>
    <n v="7402124"/>
    <x v="507"/>
    <s v="2100 DORCHESTER AVENUE"/>
    <s v="BOSTON"/>
    <x v="14"/>
    <n v="2124"/>
    <s v="SUFFOLK"/>
    <n v="25025"/>
    <s v="GENERAL MEDICAL AND SURGICAL HOSPITALS"/>
    <s v="Private"/>
    <n v="203124.41079749994"/>
    <n v="270832.54772999993"/>
    <s v="Northeast"/>
    <s v="GENERAL ACUTE CARE"/>
    <x v="510"/>
    <x v="0"/>
  </r>
  <r>
    <n v="9602130"/>
    <x v="508"/>
    <s v="49 ROBINWOOD AVENUE"/>
    <s v="BOSTON"/>
    <x v="14"/>
    <n v="2130"/>
    <s v="SUFFOLK"/>
    <n v="25025"/>
    <s v="PSYCHIATRIC AND SUBSTANCE ABUSE HOSPITALS"/>
    <s v="Partnerships"/>
    <n v="203083.23729750002"/>
    <n v="270777.64973"/>
    <s v="Northeast"/>
    <s v="NEAR TERM CARE"/>
    <x v="511"/>
    <x v="0"/>
  </r>
  <r>
    <n v="4402169"/>
    <x v="509"/>
    <s v="114 WHITWELL STREET"/>
    <s v="QUINCY"/>
    <x v="14"/>
    <n v="2169"/>
    <s v="NORFOLK"/>
    <n v="25021"/>
    <s v="GENERAL MEDICAL AND SURGICAL HOSPITALS"/>
    <s v="Private"/>
    <n v="202993.69484250003"/>
    <n v="270658.25979000004"/>
    <s v="Northeast"/>
    <s v="GENERAL ACUTE CARE"/>
    <x v="512"/>
    <x v="0"/>
  </r>
  <r>
    <n v="10202135"/>
    <x v="510"/>
    <s v="30 WARREN STREET"/>
    <s v="BOSTON"/>
    <x v="14"/>
    <n v="2135"/>
    <s v="SUFFOLK"/>
    <n v="25025"/>
    <s v="CHILDREN'S HOSPITALS, GENERAL"/>
    <s v="Private"/>
    <n v="202950.95737500003"/>
    <n v="270601.27650000004"/>
    <s v="Northeast"/>
    <s v="CHILDREN"/>
    <x v="513"/>
    <x v="0"/>
  </r>
  <r>
    <n v="9902478"/>
    <x v="511"/>
    <s v="115 MILL STREET"/>
    <s v="BELMONT"/>
    <x v="14"/>
    <n v="2478"/>
    <s v="MIDDLESEX"/>
    <n v="25017"/>
    <s v="PSYCHIATRIC AND SUBSTANCE ABUSE HOSPITALS"/>
    <s v="Private"/>
    <n v="202862.75535749996"/>
    <n v="270483.67380999995"/>
    <s v="Northeast"/>
    <s v="NEAR TERM CARE"/>
    <x v="514"/>
    <x v="0"/>
  </r>
  <r>
    <n v="1202215"/>
    <x v="512"/>
    <s v="ONE DEACONESS RD"/>
    <s v="BOSTON"/>
    <x v="14"/>
    <n v="2215"/>
    <s v="SUFFOLK"/>
    <n v="25025"/>
    <s v="GENERAL MEDICAL AND SURGICAL HOSPITALS"/>
    <s v="Private"/>
    <n v="202808.21615999998"/>
    <n v="270410.95487999998"/>
    <s v="Northeast"/>
    <s v="GENERAL ACUTE CARE"/>
    <x v="515"/>
    <x v="0"/>
  </r>
  <r>
    <n v="7502115"/>
    <x v="513"/>
    <s v="300 LONGWOOD AVENUE"/>
    <s v="BOSTON"/>
    <x v="14"/>
    <n v="2115"/>
    <s v="SUFFOLK"/>
    <n v="25025"/>
    <s v="GENERAL MEDICAL AND SURGICAL HOSPITALS"/>
    <s v="Private"/>
    <n v="202792.74539249999"/>
    <n v="270390.32718999998"/>
    <s v="Northeast"/>
    <s v="GENERAL ACUTE CARE"/>
    <x v="516"/>
    <x v="0"/>
  </r>
  <r>
    <n v="16164772"/>
    <x v="514"/>
    <s v="1500 WEST ASHLAND"/>
    <s v="NEVADA"/>
    <x v="16"/>
    <n v="64772"/>
    <s v="VERNON"/>
    <n v="29217"/>
    <s v="PSYCHIATRIC AND SUBSTANCE ABUSE HOSPITALS"/>
    <s v="Private"/>
    <n v="773263.56027699984"/>
    <n v="190818.12328999999"/>
    <s v="Central"/>
    <s v="NEAR TERM CARE"/>
    <x v="517"/>
    <x v="0"/>
  </r>
  <r>
    <n v="18465721"/>
    <x v="515"/>
    <s v="3050 E RIVERBLUFF BOULEVARD"/>
    <s v="OZARK"/>
    <x v="16"/>
    <n v="65721"/>
    <s v="GREENE"/>
    <n v="29077"/>
    <s v="ORTHOPEDIC HOSPITALS"/>
    <s v="Private"/>
    <n v="770371.60133700003"/>
    <n v="192193.13909000001"/>
    <s v="Central"/>
    <s v="SPECIAL"/>
    <x v="518"/>
    <x v="0"/>
  </r>
  <r>
    <n v="18565804"/>
    <x v="516"/>
    <s v="5904 S SOUTHWOOD ROAD"/>
    <s v="SPRINGFIELD"/>
    <x v="16"/>
    <n v="65804"/>
    <s v="GREENE"/>
    <n v="29077"/>
    <s v="REHABILITATION HOSPITALS (EXCEPT ALCOHOLISM, DRUG ADDICTION)"/>
    <s v="Private"/>
    <n v="770281.84724399983"/>
    <n v="192120.09288000001"/>
    <s v="Central"/>
    <s v="REHABILITATION"/>
    <x v="519"/>
    <x v="0"/>
  </r>
  <r>
    <n v="1865807"/>
    <x v="517"/>
    <s v="3801 SOUTH NATIONAL AVENUE"/>
    <s v="SPRINGFIELD"/>
    <x v="16"/>
    <n v="65807"/>
    <s v="GREENE"/>
    <n v="29077"/>
    <s v="GENERAL MEDICAL AND SURGICAL HOSPITALS"/>
    <s v="Private"/>
    <n v="770187.13869499997"/>
    <n v="192011.10110999999"/>
    <s v="Central"/>
    <s v="GENERAL ACUTE CARE"/>
    <x v="520"/>
    <x v="0"/>
  </r>
  <r>
    <n v="5365807"/>
    <x v="518"/>
    <s v="3535 S. NATIONAL AVE."/>
    <s v="SPRINGFIELD"/>
    <x v="16"/>
    <n v="65807"/>
    <s v="GREENE"/>
    <n v="29077"/>
    <s v="REHABILITATION HOSPITALS (EXCEPT ALCOHOLISM, DRUG ADDICTION)"/>
    <s v="Private"/>
    <n v="770080.81941700005"/>
    <n v="192319.81109"/>
    <s v="Central"/>
    <s v="REHABILITATION"/>
    <x v="521"/>
    <x v="0"/>
  </r>
  <r>
    <n v="2365804"/>
    <x v="519"/>
    <s v="1630 EAST PRIMROSE STREET"/>
    <s v="SPRINGFIELD"/>
    <x v="16"/>
    <n v="65804"/>
    <s v="GREENE"/>
    <n v="29077"/>
    <s v="SPECIALTY (EXCEPT PSYCHIATRIC AND SUBSTANCE ABUSE) HOSPITALS"/>
    <s v="Private"/>
    <n v="769969.60327299987"/>
    <n v="192280.31021"/>
    <s v="Central"/>
    <s v="LONG TERM CARE"/>
    <x v="522"/>
    <x v="0"/>
  </r>
  <r>
    <n v="2265804"/>
    <x v="520"/>
    <s v="1235 EAST CHEROKEE STREET"/>
    <s v="SPRINGFIELD"/>
    <x v="16"/>
    <n v="65804"/>
    <s v="GREENE"/>
    <n v="29077"/>
    <s v="GENERAL MEDICAL AND SURGICAL HOSPITALS"/>
    <s v="Private"/>
    <n v="769505.38016299997"/>
    <n v="191922.21111"/>
    <s v="Central"/>
    <s v="GENERAL ACUTE CARE"/>
    <x v="523"/>
    <x v="0"/>
  </r>
  <r>
    <n v="1765806"/>
    <x v="521"/>
    <s v="440 SOUTH MARKET"/>
    <s v="SPRINGFIELD"/>
    <x v="16"/>
    <n v="65806"/>
    <s v="GREENE"/>
    <n v="29077"/>
    <s v="PSYCHIATRIC AND SUBSTANCE ABUSE HOSPITALS"/>
    <s v="Partnerships"/>
    <n v="769306.77812299994"/>
    <n v="191220.00021"/>
    <s v="Central"/>
    <s v="NEAR TERM CARE"/>
    <x v="524"/>
    <x v="0"/>
  </r>
  <r>
    <n v="2065802"/>
    <x v="522"/>
    <s v="1423 NORTH JEFFERSON STREET"/>
    <s v="SPRINGFIELD"/>
    <x v="16"/>
    <n v="65802"/>
    <s v="GREENE"/>
    <n v="29077"/>
    <s v="GENERAL MEDICAL AND SURGICAL HOSPITALS"/>
    <s v="Private"/>
    <n v="768885.80743000004"/>
    <n v="191010.12109999999"/>
    <s v="Central"/>
    <s v="GENERAL ACUTE CARE"/>
    <x v="525"/>
    <x v="0"/>
  </r>
  <r>
    <n v="3664744"/>
    <x v="523"/>
    <s v="1401 SOUTH PARK STREET"/>
    <s v="EL DORADO SPRINGS"/>
    <x v="16"/>
    <n v="64744"/>
    <s v="CEDAR"/>
    <n v="29039"/>
    <s v="GENERAL MEDICAL AND SURGICAL HOSPITALS"/>
    <s v="Government"/>
    <n v="767809.48861499992"/>
    <n v="190122.18311000001"/>
    <s v="Central"/>
    <s v="CRITICAL ACCESS"/>
    <x v="526"/>
    <x v="0"/>
  </r>
  <r>
    <n v="2164730"/>
    <x v="524"/>
    <s v="615 WEST NURSERY STREET"/>
    <s v="BUTLER"/>
    <x v="16"/>
    <n v="64730"/>
    <s v="BATES"/>
    <n v="29013"/>
    <s v="GENERAL MEDICAL AND SURGICAL HOSPITALS"/>
    <s v="Government"/>
    <n v="765379.7918649998"/>
    <n v="188213.18101"/>
    <s v="Central"/>
    <s v="GENERAL ACUTE CARE"/>
    <x v="527"/>
    <x v="0"/>
  </r>
  <r>
    <n v="10265613"/>
    <x v="525"/>
    <s v="1500 NORTH OAKLAND AVE"/>
    <s v="BOLIVAR"/>
    <x v="16"/>
    <n v="65613"/>
    <s v="POLK"/>
    <n v="29167"/>
    <s v="GENERAL MEDICAL AND SURGICAL HOSPITALS"/>
    <s v="Government"/>
    <n v="763449.11602700001"/>
    <n v="182218.11029000001"/>
    <s v="Central"/>
    <s v="GENERAL ACUTE CARE"/>
    <x v="528"/>
    <x v="0"/>
  </r>
  <r>
    <n v="11764724"/>
    <x v="526"/>
    <s v="610 NORTH OHIO AVENUE"/>
    <s v="APPLETON CITY"/>
    <x v="16"/>
    <n v="64724"/>
    <s v="ST. CLAIR"/>
    <n v="29185"/>
    <s v="GENERAL MEDICAL AND SURGICAL HOSPITALS"/>
    <s v="Government"/>
    <n v="761767.02724199998"/>
    <n v="181920.13130000001"/>
    <s v="Central"/>
    <s v="CRITICAL ACCESS"/>
    <x v="529"/>
    <x v="0"/>
  </r>
  <r>
    <n v="764701"/>
    <x v="527"/>
    <s v="2800 E ROCK HAVEN ROAD"/>
    <s v="HARRISONVILLE"/>
    <x v="16"/>
    <n v="64701"/>
    <s v="CASS"/>
    <n v="29037"/>
    <s v="GENERAL MEDICAL AND SURGICAL HOSPITALS"/>
    <s v="Government"/>
    <n v="758191.97270699998"/>
    <n v="183220.19039"/>
    <s v="Central"/>
    <s v="CRITICAL ACCESS"/>
    <x v="530"/>
    <x v="0"/>
  </r>
  <r>
    <n v="5764012"/>
    <x v="528"/>
    <s v="17065 S. 71 HIGHWAY"/>
    <s v="BELTON"/>
    <x v="16"/>
    <n v="64012"/>
    <s v="CASS"/>
    <n v="29037"/>
    <s v="GENERAL MEDICAL AND SURGICAL HOSPITALS"/>
    <s v="Partnerships"/>
    <n v="757211.44816199993"/>
    <n v="182020.3002"/>
    <s v="Central"/>
    <s v="GENERAL ACUTE CARE"/>
    <x v="531"/>
    <x v="0"/>
  </r>
  <r>
    <n v="4264131"/>
    <x v="529"/>
    <s v="8701 TROOST AVENUE"/>
    <s v="KANSAS CITY"/>
    <x v="16"/>
    <n v="64131"/>
    <s v="JACKSON"/>
    <n v="29095"/>
    <s v="GENERAL MEDICAL AND SURGICAL HOSPITALS"/>
    <s v="Partnerships"/>
    <n v="755410.84989499999"/>
    <n v="181081.21911000001"/>
    <s v="Central"/>
    <s v="GENERAL ACUTE CARE"/>
    <x v="532"/>
    <x v="0"/>
  </r>
  <r>
    <n v="4064134"/>
    <x v="530"/>
    <s v="10918 ELM AVENUE"/>
    <s v="KANSAS CITY"/>
    <x v="16"/>
    <n v="64134"/>
    <s v="JACKSON"/>
    <n v="29095"/>
    <s v="PSYCHIATRIC AND SUBSTANCE ABUSE HOSPITALS"/>
    <s v="Private"/>
    <n v="754879.27963499993"/>
    <n v="180121.31891"/>
    <s v="Central"/>
    <s v="NEAR TERM CARE"/>
    <x v="533"/>
    <x v="0"/>
  </r>
  <r>
    <n v="2764735"/>
    <x v="531"/>
    <s v="1600 NORTH SECOND STREET"/>
    <s v="CLINTON"/>
    <x v="16"/>
    <n v="64735"/>
    <s v="HENRY"/>
    <n v="29083"/>
    <s v="GENERAL MEDICAL AND SURGICAL HOSPITALS"/>
    <s v="Government"/>
    <n v="754477.56825999997"/>
    <n v="180312.31020000001"/>
    <s v="Central"/>
    <s v="GENERAL ACUTE CARE"/>
    <x v="534"/>
    <x v="0"/>
  </r>
  <r>
    <n v="6664132"/>
    <x v="532"/>
    <s v="2316 EAST MEYER BOULEVARD"/>
    <s v="KANSAS CITY"/>
    <x v="16"/>
    <n v="64132"/>
    <s v="JACKSON"/>
    <n v="29095"/>
    <s v="GENERAL MEDICAL AND SURGICAL HOSPITALS"/>
    <s v="Partnerships"/>
    <n v="754418.06129300012"/>
    <n v="180321.18111"/>
    <s v="Central"/>
    <s v="GENERAL ACUTE CARE"/>
    <x v="535"/>
    <x v="0"/>
  </r>
  <r>
    <n v="6964130"/>
    <x v="533"/>
    <s v="2323 EAST 63RD STREET"/>
    <s v="KANSAS CITY"/>
    <x v="16"/>
    <n v="64130"/>
    <s v="JACKSON"/>
    <n v="29095"/>
    <s v="PSYCHIATRIC AND SUBSTANCE ABUSE HOSPITALS"/>
    <s v="Private"/>
    <n v="754398.80894299992"/>
    <n v="180301.22111000001"/>
    <s v="Central"/>
    <s v="NEAR TERM CARE"/>
    <x v="536"/>
    <x v="0"/>
  </r>
  <r>
    <n v="7364108"/>
    <x v="534"/>
    <s v="2301 HOLMES STREET"/>
    <s v="KANSAS CITY"/>
    <x v="16"/>
    <n v="64108"/>
    <s v="JACKSON"/>
    <n v="29095"/>
    <s v="GENERAL MEDICAL AND SURGICAL HOSPITALS"/>
    <s v="Private"/>
    <n v="753257.46736499993"/>
    <n v="129028.82101"/>
    <s v="Central"/>
    <s v="GENERAL ACUTE CARE"/>
    <x v="537"/>
    <x v="0"/>
  </r>
  <r>
    <n v="3764108"/>
    <x v="535"/>
    <s v="1000 EAST 24TH STREET"/>
    <s v="KANSAS CITY"/>
    <x v="16"/>
    <n v="64108"/>
    <s v="JACKSON"/>
    <n v="29095"/>
    <s v="PSYCHIATRIC AND SUBSTANCE ABUSE HOSPITALS"/>
    <s v="Government"/>
    <n v="753205.97561299999"/>
    <n v="129389.21201"/>
    <s v="Central"/>
    <s v="NEAR TERM CARE"/>
    <x v="538"/>
    <x v="0"/>
  </r>
  <r>
    <n v="7564063"/>
    <x v="536"/>
    <s v="2100 SE BLUE PARKWAY"/>
    <s v="LEE'S SUMMIT"/>
    <x v="16"/>
    <n v="64063"/>
    <s v="JACKSON"/>
    <n v="29095"/>
    <s v="GENERAL MEDICAL AND SURGICAL HOSPITALS"/>
    <s v="Private"/>
    <n v="753118.86080599995"/>
    <n v="129322.20011999999"/>
    <s v="Central"/>
    <s v="GENERAL ACUTE CARE"/>
    <x v="539"/>
    <x v="0"/>
  </r>
  <r>
    <n v="7864128"/>
    <x v="537"/>
    <s v="4801 LINWOOD BLVD"/>
    <s v="KANSAS CITY"/>
    <x v="16"/>
    <n v="64128"/>
    <s v="JACKSON"/>
    <n v="29095"/>
    <s v="GENERAL MEDICAL AND SURGICAL HOSPITALS"/>
    <s v="Government"/>
    <n v="752931.39379899995"/>
    <n v="129122.99123"/>
    <s v="Central"/>
    <s v="MILITARY"/>
    <x v="540"/>
    <x v="0"/>
  </r>
  <r>
    <n v="5564133"/>
    <x v="538"/>
    <s v="5121 RAYTOWN ROAD"/>
    <s v="KANSAS CITY"/>
    <x v="16"/>
    <n v="64133"/>
    <s v="JACKSON"/>
    <n v="29095"/>
    <s v="PSYCHIATRIC AND SUBSTANCE ABUSE HOSPITALS"/>
    <s v="Private"/>
    <n v="752719.17851"/>
    <n v="129010.21219999999"/>
    <s v="Central"/>
    <s v="NEAR TERM CARE"/>
    <x v="541"/>
    <x v="0"/>
  </r>
  <r>
    <n v="7464139"/>
    <x v="539"/>
    <s v="7900 LEE'S SUMM IT ROAD"/>
    <s v="KANSAS CITY"/>
    <x v="16"/>
    <n v="64139"/>
    <s v="JACKSON"/>
    <n v="29095"/>
    <s v="GENERAL MEDICAL AND SURGICAL HOSPITALS"/>
    <s v="Private"/>
    <n v="752671.93017900002"/>
    <n v="128928.00283"/>
    <s v="Central"/>
    <s v="GENERAL ACUTE CARE"/>
    <x v="542"/>
    <x v="0"/>
  </r>
  <r>
    <n v="964116"/>
    <x v="540"/>
    <s v="2800 CLAY EDWARDS DRIVE NORTH"/>
    <s v="NORTH KANSAS CITY"/>
    <x v="16"/>
    <n v="64116"/>
    <s v="CLAY"/>
    <n v="29047"/>
    <s v="GENERAL MEDICAL AND SURGICAL HOSPITALS"/>
    <s v="Government"/>
    <n v="751705.74372399994"/>
    <n v="128231.18208"/>
    <s v="Central"/>
    <s v="GENERAL ACUTE CARE"/>
    <x v="543"/>
    <x v="0"/>
  </r>
  <r>
    <n v="18164116"/>
    <x v="541"/>
    <s v="2900 CLAY EDWARDS DRIVE"/>
    <s v="NORTH KANSAS CITY"/>
    <x v="16"/>
    <n v="61446"/>
    <s v="CLAY"/>
    <n v="29047"/>
    <s v="PSYCHIATRIC AND SUBSTANCE ABUSE HOSPITALS"/>
    <s v="Private"/>
    <n v="751671.33735199994"/>
    <n v="128208.22100000001"/>
    <s v="Central"/>
    <s v="NEAR TERM CARE"/>
    <x v="544"/>
    <x v="0"/>
  </r>
  <r>
    <n v="3964118"/>
    <x v="542"/>
    <s v="500 NW 68TH STREEET"/>
    <s v="KANSAS CITY"/>
    <x v="16"/>
    <n v="64118"/>
    <s v="CLAY"/>
    <n v="29047"/>
    <s v="SPECIALTY (EXCEPT PSYCHIATRIC AND SUBSTANCE ABUSE) HOSPITALS"/>
    <s v="Private"/>
    <n v="750915.76584700006"/>
    <n v="122122.11219"/>
    <s v="Central"/>
    <s v="LONG TERM CARE"/>
    <x v="545"/>
    <x v="0"/>
  </r>
  <r>
    <n v="3564057"/>
    <x v="543"/>
    <s v="19600 EAST 39TH STREET"/>
    <s v="INDEPENDENCE"/>
    <x v="16"/>
    <n v="64057"/>
    <s v="JACKSON"/>
    <n v="29095"/>
    <s v="GENERAL MEDICAL AND SURGICAL HOSPITALS"/>
    <s v="Private"/>
    <n v="750633.13039000006"/>
    <n v="122010.10030000001"/>
    <s v="Central"/>
    <s v="GENERAL ACUTE CARE"/>
    <x v="546"/>
    <x v="0"/>
  </r>
  <r>
    <n v="6865360"/>
    <x v="544"/>
    <s v="307 NORTH MAIN"/>
    <s v="WINDSOR"/>
    <x v="16"/>
    <n v="65360"/>
    <s v="HENRY"/>
    <n v="29083"/>
    <s v="PSYCHIATRIC AND SUBSTANCE ABUSE HOSPITALS"/>
    <s v="Private"/>
    <n v="748185.99651900004"/>
    <n v="121122.18913"/>
    <s v="Central"/>
    <s v="NEAR TERM CARE"/>
    <x v="547"/>
    <x v="0"/>
  </r>
  <r>
    <n v="16465483"/>
    <x v="545"/>
    <s v="1333 S. SAM HOUSTON BOULEVARD"/>
    <s v="HOUSTON"/>
    <x v="16"/>
    <n v="65483"/>
    <s v="TEXAS"/>
    <n v="29215"/>
    <s v="GENERAL MEDICAL AND SURGICAL HOSPITALS"/>
    <s v="Government"/>
    <n v="747995.07923399995"/>
    <n v="121380.83018"/>
    <s v="Central"/>
    <s v="GENERAL ACUTE CARE"/>
    <x v="548"/>
    <x v="0"/>
  </r>
  <r>
    <n v="5864089"/>
    <x v="546"/>
    <s v="601 SOUTH 169 HIGHWAY"/>
    <s v="SMITHVILLE"/>
    <x v="16"/>
    <n v="64089"/>
    <s v="CLAY"/>
    <n v="29047"/>
    <s v="GENERAL MEDICAL AND SURGICAL HOSPITALS"/>
    <s v="Private"/>
    <n v="747891.03236900002"/>
    <n v="121300.29012999999"/>
    <s v="Central"/>
    <s v="GENERAL ACUTE CARE"/>
    <x v="549"/>
    <x v="0"/>
  </r>
  <r>
    <n v="183364068"/>
    <x v="547"/>
    <s v="2525 GLENN HENDREN DR."/>
    <s v="LIBERTY"/>
    <x v="16"/>
    <n v="64068"/>
    <s v="CLAY"/>
    <n v="29047"/>
    <s v="PSYCHIATRIC AND SUBSTANCE ABUSE HOSPITALS"/>
    <s v="Private"/>
    <n v="747522.67697899998"/>
    <n v="121012.00383"/>
    <s v="Central"/>
    <s v="NEAR TERM CARE"/>
    <x v="550"/>
    <x v="0"/>
  </r>
  <r>
    <n v="4164068"/>
    <x v="548"/>
    <s v="2525 GLENN HENDREN"/>
    <s v="LIBERTY"/>
    <x v="16"/>
    <n v="64068"/>
    <s v="CLAY"/>
    <n v="29047"/>
    <s v="GENERAL MEDICAL AND SURGICAL HOSPITALS"/>
    <s v="Government"/>
    <n v="747503.16161299986"/>
    <n v="121002.03201"/>
    <s v="Central"/>
    <s v="GENERAL ACUTE CARE"/>
    <x v="551"/>
    <x v="0"/>
  </r>
  <r>
    <n v="6564093"/>
    <x v="549"/>
    <s v="403 BURKARTH ROAD"/>
    <s v="WARRENSBURG"/>
    <x v="16"/>
    <n v="64093"/>
    <s v="JOHNSON"/>
    <n v="29101"/>
    <s v="GENERAL MEDICAL AND SURGICAL HOSPITALS"/>
    <s v="Government"/>
    <n v="746839.52307899995"/>
    <n v="120091.90083"/>
    <s v="Central"/>
    <s v="GENERAL ACUTE CARE"/>
    <x v="552"/>
    <x v="0"/>
  </r>
  <r>
    <n v="2359230"/>
    <x v="550"/>
    <s v="621 3RD ST S"/>
    <s v="GLASGOW"/>
    <x v="15"/>
    <n v="59230"/>
    <s v="VALLEY"/>
    <n v="30105"/>
    <s v="GENERAL MEDICAL AND SURGICAL HOSPITALS"/>
    <s v="Private"/>
    <n v="745179.89772200014"/>
    <n v="123211.30190000001"/>
    <s v="Central"/>
    <s v="CRITICAL ACCESS"/>
    <x v="553"/>
    <x v="0"/>
  </r>
  <r>
    <n v="10863935"/>
    <x v="551"/>
    <s v="109 PLUM STREET"/>
    <s v="DONIPHAN"/>
    <x v="16"/>
    <n v="63935"/>
    <s v="RIPLEY"/>
    <n v="29181"/>
    <s v="GENERAL MEDICAL AND SURGICAL HOSPITALS"/>
    <s v="Private"/>
    <n v="744150.26674300001"/>
    <n v="122023.28211"/>
    <s v="Central"/>
    <s v="GENERAL ACUTE CARE"/>
    <x v="554"/>
    <x v="0"/>
  </r>
  <r>
    <n v="564502"/>
    <x v="552"/>
    <s v="3505 FREDERICK AVENUE"/>
    <s v="ST. JOSEPH"/>
    <x v="16"/>
    <n v="64502"/>
    <s v="BUCHANAN"/>
    <n v="29021"/>
    <s v="PSYCHIATRIC AND SUBSTANCE ABUSE HOSPITALS"/>
    <s v="Government"/>
    <n v="743671.77306499984"/>
    <n v="122011.21001"/>
    <s v="Central"/>
    <s v="NEAR TERM CARE"/>
    <x v="555"/>
    <x v="0"/>
  </r>
  <r>
    <n v="364506"/>
    <x v="553"/>
    <s v="5325 FARAON STREET"/>
    <s v="ST. JOSEPH"/>
    <x v="16"/>
    <n v="64506"/>
    <s v="BUCHANAN"/>
    <n v="29021"/>
    <s v="SPECIALTY (EXCEPT PSYCHIATRIC AND SUBSTANCE ABUSE) HOSPITALS"/>
    <s v="Private"/>
    <n v="743196.79419699986"/>
    <n v="121189.80119"/>
    <s v="Central"/>
    <s v="LONG TERM CARE"/>
    <x v="556"/>
    <x v="0"/>
  </r>
  <r>
    <n v="464506"/>
    <x v="554"/>
    <s v="5325 FARAON STREET"/>
    <s v="ST. JOSEPH"/>
    <x v="16"/>
    <n v="64506"/>
    <s v="BUCHANAN"/>
    <n v="29021"/>
    <s v="GENERAL MEDICAL AND SURGICAL HOSPITALS"/>
    <s v="Private"/>
    <n v="743194.85731400002"/>
    <n v="121188.31127999999"/>
    <s v="Central"/>
    <s v="GENERAL ACUTE CARE"/>
    <x v="557"/>
    <x v="0"/>
  </r>
  <r>
    <n v="18265065"/>
    <x v="555"/>
    <s v="840 PASSOVER RD"/>
    <s v="OSAGE BEACH"/>
    <x v="16"/>
    <n v="65065"/>
    <s v="CAMDEN"/>
    <n v="29029"/>
    <s v="PSYCHIATRIC AND SUBSTANCE ABUSE HOSPITALS"/>
    <s v="Partnerships"/>
    <n v="742675.90537399985"/>
    <n v="121289.11298000001"/>
    <s v="Central"/>
    <s v="NEAR TERM CARE"/>
    <x v="558"/>
    <x v="0"/>
  </r>
  <r>
    <n v="4564446"/>
    <x v="556"/>
    <s v="26136 US HIGHWAY 59"/>
    <s v="FAIRFAX"/>
    <x v="16"/>
    <n v="64446"/>
    <s v="ATCHISON"/>
    <n v="29005"/>
    <s v="GENERAL MEDICAL AND SURGICAL HOSPITALS"/>
    <s v="Private"/>
    <n v="741462.12852400017"/>
    <n v="120311.08308"/>
    <s v="Central"/>
    <s v="CRITICAL ACCESS"/>
    <x v="559"/>
    <x v="0"/>
  </r>
  <r>
    <n v="8164067"/>
    <x v="557"/>
    <s v="1500 STATE STREET"/>
    <s v="LEXINGTON"/>
    <x v="16"/>
    <n v="64067"/>
    <s v="LAFAYETTE"/>
    <n v="29107"/>
    <s v="GENERAL MEDICAL AND SURGICAL HOSPITALS"/>
    <s v="Partnerships"/>
    <n v="741193.13186100009"/>
    <n v="120108.11292"/>
    <s v="Central"/>
    <s v="CRITICAL ACCESS"/>
    <x v="560"/>
    <x v="0"/>
  </r>
  <r>
    <n v="10564085"/>
    <x v="558"/>
    <s v="904 WOLLARD BOULEVARD"/>
    <s v="RICHMOND"/>
    <x v="16"/>
    <n v="64085"/>
    <s v="RAY"/>
    <n v="29177"/>
    <s v="GENERAL MEDICAL AND SURGICAL HOSPITALS"/>
    <s v="Government"/>
    <n v="740958.3718679999"/>
    <n v="119912.92831"/>
    <s v="Central"/>
    <s v="CRITICAL ACCESS"/>
    <x v="561"/>
    <x v="0"/>
  </r>
  <r>
    <n v="9865301"/>
    <x v="559"/>
    <s v="601 EAST 14TH STREET"/>
    <s v="SEDALIA"/>
    <x v="16"/>
    <n v="65301"/>
    <s v="PETTIS"/>
    <n v="29159"/>
    <s v="GENERAL MEDICAL AND SURGICAL HOSPITALS"/>
    <s v="Government"/>
    <n v="740824.55199999991"/>
    <n v="119811"/>
    <s v="Central"/>
    <s v="GENERAL ACUTE CARE"/>
    <x v="562"/>
    <x v="0"/>
  </r>
  <r>
    <n v="10965351"/>
    <x v="560"/>
    <s v="105 HOSPITAL DRIVE"/>
    <s v="SWEET SPRINGS"/>
    <x v="16"/>
    <n v="65351"/>
    <s v="SALINE"/>
    <n v="29195"/>
    <s v="GENERAL MEDICAL AND SURGICAL HOSPITALS"/>
    <s v="Partnerships"/>
    <n v="738461.16032000014"/>
    <n v="118002.001"/>
    <s v="Central"/>
    <s v="CRITICAL ACCESS"/>
    <x v="563"/>
    <x v="0"/>
  </r>
  <r>
    <n v="4765560"/>
    <x v="561"/>
    <s v="35629 HWY 72"/>
    <s v="SULLIVAN"/>
    <x v="16"/>
    <n v="65560"/>
    <s v="DENT"/>
    <n v="29065"/>
    <s v="GENERAL MEDICAL AND SURGICAL HOSPITALS"/>
    <s v="Government"/>
    <n v="736044.87208200002"/>
    <n v="111188.3131"/>
    <s v="Central"/>
    <s v="CRITICAL ACCESS"/>
    <x v="564"/>
    <x v="0"/>
  </r>
  <r>
    <n v="6164429"/>
    <x v="562"/>
    <s v="1600 EAST EVERGREEN ST"/>
    <s v="CAMERON"/>
    <x v="16"/>
    <n v="64429"/>
    <s v="CLINTON"/>
    <n v="29049"/>
    <s v="GENERAL MEDICAL AND SURGICAL HOSPITALS"/>
    <s v="Private"/>
    <n v="735989.69911999989"/>
    <n v="111101.92200000001"/>
    <s v="Central"/>
    <s v="GENERAL ACUTE CARE"/>
    <x v="565"/>
    <x v="0"/>
  </r>
  <r>
    <n v="9965401"/>
    <x v="563"/>
    <s v="1000 WEST TENTH STREET"/>
    <s v="ROLLA"/>
    <x v="16"/>
    <n v="65401"/>
    <s v="PHELPS"/>
    <n v="29161"/>
    <s v="GENERAL MEDICAL AND SURGICAL HOSPITALS"/>
    <s v="Government"/>
    <n v="733830.82997900003"/>
    <n v="110081.21382999999"/>
    <s v="Central"/>
    <s v="GENERAL ACUTE CARE"/>
    <x v="566"/>
    <x v="0"/>
  </r>
  <r>
    <n v="11065340"/>
    <x v="564"/>
    <s v="2305 SOUTH 65 HIGHWAY"/>
    <s v="MARSHALL"/>
    <x v="16"/>
    <n v="65340"/>
    <s v="SALINE"/>
    <n v="29195"/>
    <s v="GENERAL MEDICAL AND SURGICAL HOSPITALS"/>
    <s v="Private"/>
    <n v="733415.15286000003"/>
    <n v="110111.10219999999"/>
    <s v="Central"/>
    <s v="GENERAL ACUTE CARE"/>
    <x v="567"/>
    <x v="0"/>
  </r>
  <r>
    <n v="3464633"/>
    <x v="565"/>
    <s v="1502 NORTH JEFFERSON"/>
    <s v="CARROLLTON"/>
    <x v="16"/>
    <n v="64633"/>
    <s v="CARROLL"/>
    <n v="29033"/>
    <s v="GENERAL MEDICAL AND SURGICAL HOSPITALS"/>
    <s v="Private"/>
    <n v="732138.01818300004"/>
    <n v="113183.09091"/>
    <s v="Central"/>
    <s v="CRITICAL ACCESS"/>
    <x v="568"/>
    <x v="0"/>
  </r>
  <r>
    <n v="4365233"/>
    <x v="566"/>
    <s v="17651 B. HIGHWAY"/>
    <s v="BOONVILLE"/>
    <x v="16"/>
    <n v="65233"/>
    <s v="COOPER"/>
    <n v="29053"/>
    <s v="GENERAL MEDICAL AND SURGICAL HOSPITALS"/>
    <s v="Government"/>
    <n v="729322.64027999993"/>
    <n v="111012.0111"/>
    <s v="Central"/>
    <s v="GENERAL ACUTE CARE"/>
    <x v="569"/>
    <x v="0"/>
  </r>
  <r>
    <n v="17965109"/>
    <x v="567"/>
    <s v="2505 MISSION DR"/>
    <s v="JEFFERSON CITY"/>
    <x v="16"/>
    <n v="65109"/>
    <s v="COLE"/>
    <n v="29051"/>
    <s v="GENERAL MEDICAL AND SURGICAL HOSPITALS"/>
    <s v="Private"/>
    <n v="728962.46078500012"/>
    <n v="110200.31001"/>
    <s v="Central"/>
    <s v="GENERAL ACUTE CARE"/>
    <x v="570"/>
    <x v="0"/>
  </r>
  <r>
    <n v="6365101"/>
    <x v="568"/>
    <s v="1125 MADISON"/>
    <s v="JEFFERSON CITY"/>
    <x v="16"/>
    <n v="65101"/>
    <s v="COLE"/>
    <n v="29051"/>
    <s v="GENERAL MEDICAL AND SURGICAL HOSPITALS"/>
    <s v="Private"/>
    <n v="728255.53754199995"/>
    <n v="110191.11229999999"/>
    <s v="Central"/>
    <s v="GENERAL ACUTE CARE"/>
    <x v="571"/>
    <x v="0"/>
  </r>
  <r>
    <n v="5164402"/>
    <x v="569"/>
    <s v="705 N. COLLEGE STREET"/>
    <s v="ALBANY"/>
    <x v="16"/>
    <n v="64402"/>
    <s v="GENTRY"/>
    <n v="29075"/>
    <s v="GENERAL MEDICAL AND SURGICAL HOSPITALS"/>
    <s v="Private"/>
    <n v="727662.35413300013"/>
    <n v="119200.22201"/>
    <s v="Central"/>
    <s v="CRITICAL ACCESS"/>
    <x v="572"/>
    <x v="0"/>
  </r>
  <r>
    <n v="17864601"/>
    <x v="570"/>
    <s v="2799 NORTH WASHINGTON STREET"/>
    <s v="CHILLICOTHE"/>
    <x v="16"/>
    <n v="64601"/>
    <s v="LIVINGSTON"/>
    <n v="29117"/>
    <s v="GENERAL MEDICAL AND SURGICAL HOSPITALS"/>
    <s v="Private"/>
    <n v="724704.0087430001"/>
    <n v="112010.12211"/>
    <s v="Central"/>
    <s v="CRITICAL ACCESS"/>
    <x v="573"/>
    <x v="0"/>
  </r>
  <r>
    <n v="8665201"/>
    <x v="571"/>
    <s v="800 HOSPITAL DR"/>
    <s v="COLUMBIA"/>
    <x v="16"/>
    <n v="65201"/>
    <s v="BOONE"/>
    <n v="29019"/>
    <s v="GENERAL MEDICAL AND SURGICAL HOSPITALS"/>
    <s v="Government"/>
    <n v="723504.59327899991"/>
    <n v="111101.99083"/>
    <s v="Central"/>
    <s v="GENERAL ACUTE CARE"/>
    <x v="574"/>
    <x v="0"/>
  </r>
  <r>
    <n v="7663663"/>
    <x v="572"/>
    <s v="301 NORTH HIGHWAY 21"/>
    <s v="PILOT KNOB"/>
    <x v="16"/>
    <n v="63663"/>
    <s v="IRON"/>
    <n v="29093"/>
    <s v="GENERAL MEDICAL AND SURGICAL HOSPITALS"/>
    <s v="Government"/>
    <n v="723346.26425100002"/>
    <n v="111020.20322"/>
    <s v="Central"/>
    <s v="CRITICAL ACCESS"/>
    <x v="575"/>
    <x v="0"/>
  </r>
  <r>
    <n v="265203"/>
    <x v="573"/>
    <s v="315 BUSINESS LOOP 70 WEST"/>
    <s v="COLUMBIA"/>
    <x v="16"/>
    <n v="65203"/>
    <s v="BOONE"/>
    <n v="29019"/>
    <s v="REHABILITATION HOSPITALS (EXCEPT ALCOHOLISM, DRUG ADDICTION)"/>
    <s v="Private"/>
    <n v="723140.44528699992"/>
    <n v="0"/>
    <s v="Central"/>
    <s v="REHABILITATION"/>
    <x v="576"/>
    <x v="0"/>
  </r>
  <r>
    <n v="5664424"/>
    <x v="574"/>
    <s v="2600 MILLER STREET"/>
    <s v="BETHANY"/>
    <x v="16"/>
    <n v="64424"/>
    <s v="HARRISON"/>
    <n v="29081"/>
    <s v="GENERAL MEDICAL AND SURGICAL HOSPITALS"/>
    <s v="Government"/>
    <n v="723115.80919499998"/>
    <n v="0"/>
    <s v="Central"/>
    <s v="CRITICAL ACCESS"/>
    <x v="577"/>
    <x v="0"/>
  </r>
  <r>
    <n v="4663080"/>
    <x v="575"/>
    <s v="751 SAPPINGTON BRIDGE ROAD"/>
    <s v="BOONVILLE"/>
    <x v="16"/>
    <n v="63080"/>
    <s v="CRAWFORD"/>
    <n v="29055"/>
    <s v="GENERAL MEDICAL AND SURGICAL HOSPITALS"/>
    <s v="Private"/>
    <n v="720452.52002100006"/>
    <n v="0"/>
    <s v="Central"/>
    <s v="CRITICAL ACCESS"/>
    <x v="578"/>
    <x v="0"/>
  </r>
  <r>
    <n v="5464683"/>
    <x v="576"/>
    <s v="191 IOWA BOULEVARD"/>
    <s v="TRENTON"/>
    <x v="16"/>
    <n v="64683"/>
    <s v="GRUNDY"/>
    <n v="29079"/>
    <s v="GENERAL MEDICAL AND SURGICAL HOSPITALS"/>
    <s v="Private"/>
    <n v="720414.63578499993"/>
    <n v="0"/>
    <s v="Central"/>
    <s v="CRITICAL ACCESS"/>
    <x v="579"/>
    <x v="0"/>
  </r>
  <r>
    <n v="16363664"/>
    <x v="577"/>
    <s v="300 HEALTH WAY"/>
    <s v="POTOSI"/>
    <x v="16"/>
    <n v="63664"/>
    <s v="WASHINGTON"/>
    <n v="29221"/>
    <s v="GENERAL MEDICAL AND SURGICAL HOSPITALS"/>
    <s v="Government"/>
    <n v="719653.13787900005"/>
    <n v="0"/>
    <s v="Central"/>
    <s v="CRITICAL ACCESS"/>
    <x v="580"/>
    <x v="0"/>
  </r>
  <r>
    <n v="12463640"/>
    <x v="578"/>
    <s v="1010 WEST COLUMBIA STREET"/>
    <s v="FARMINGTON"/>
    <x v="16"/>
    <n v="63640"/>
    <s v="ST. FRANCOIS"/>
    <n v="29187"/>
    <s v="PSYCHIATRIC AND SUBSTANCE ABUSE HOSPITALS"/>
    <s v="Government"/>
    <n v="717586.64222699997"/>
    <n v="0"/>
    <s v="Central"/>
    <s v="NEAR TERM CARE"/>
    <x v="581"/>
    <x v="0"/>
  </r>
  <r>
    <n v="12363640"/>
    <x v="579"/>
    <s v="1101 WEST LIBERTY STREET"/>
    <s v="FARMINGTON"/>
    <x v="16"/>
    <n v="63640"/>
    <s v="ST. FRANCOIS"/>
    <n v="29187"/>
    <s v="GENERAL MEDICAL AND SURGICAL HOSPITALS"/>
    <s v="Private"/>
    <n v="717463.93262700003"/>
    <n v="0"/>
    <s v="Central"/>
    <s v="GENERAL ACUTE CARE"/>
    <x v="582"/>
    <x v="0"/>
  </r>
  <r>
    <n v="12163628"/>
    <x v="580"/>
    <s v="7245 RAIDER ROAD"/>
    <s v="BONNE TERRE"/>
    <x v="16"/>
    <n v="63628"/>
    <s v="ST. FRANCOIS"/>
    <n v="29187"/>
    <s v="GENERAL MEDICAL AND SURGICAL HOSPITALS"/>
    <s v="Private"/>
    <n v="716388.48096399987"/>
    <n v="0"/>
    <s v="Central"/>
    <s v="CRITICAL ACCESS"/>
    <x v="583"/>
    <x v="0"/>
  </r>
  <r>
    <n v="4965041"/>
    <x v="581"/>
    <s v="509 WEST 18TH STREET"/>
    <s v="HERMANN"/>
    <x v="16"/>
    <n v="65041"/>
    <s v="GASCONADE"/>
    <n v="29073"/>
    <s v="GENERAL MEDICAL AND SURGICAL HOSPITALS"/>
    <s v="Government"/>
    <n v="715301.44125699997"/>
    <n v="0"/>
    <s v="Central"/>
    <s v="CRITICAL ACCESS"/>
    <x v="584"/>
    <x v="0"/>
  </r>
  <r>
    <n v="2458533"/>
    <x v="582"/>
    <s v="601 EAST ST N"/>
    <s v="ELGIN"/>
    <x v="17"/>
    <n v="58533"/>
    <s v="GRANT"/>
    <n v="38037"/>
    <s v="GENERAL MEDICAL AND SURGICAL HOSPITALS"/>
    <s v="Private"/>
    <n v="713839.66919199983"/>
    <n v="0"/>
    <s v="Central"/>
    <s v="CRITICAL ACCESS"/>
    <x v="585"/>
    <x v="0"/>
  </r>
  <r>
    <n v="3363703"/>
    <x v="269"/>
    <s v="211 SAINT FRANCIS DRIVE"/>
    <s v="CAPE GIRARDEAU"/>
    <x v="16"/>
    <n v="63703"/>
    <s v="CAPE GIRARDEAU"/>
    <n v="29031"/>
    <s v="GENERAL MEDICAL AND SURGICAL HOSPITALS"/>
    <s v="Private"/>
    <n v="713635.92986400006"/>
    <n v="0"/>
    <s v="Central"/>
    <s v="GENERAL ACUTE CARE"/>
    <x v="586"/>
    <x v="0"/>
  </r>
  <r>
    <n v="4863090"/>
    <x v="583"/>
    <s v="901 EAST 5TH STREET"/>
    <s v="WASHINGTON"/>
    <x v="16"/>
    <n v="63090"/>
    <s v="FRANKLIN"/>
    <n v="29071"/>
    <s v="GENERAL MEDICAL AND SURGICAL HOSPITALS"/>
    <s v="Private"/>
    <n v="711428.40953599999"/>
    <n v="0"/>
    <s v="Central"/>
    <s v="GENERAL ACUTE CARE"/>
    <x v="587"/>
    <x v="0"/>
  </r>
  <r>
    <n v="15963556"/>
    <x v="584"/>
    <s v="630 WEST 3RD STREET"/>
    <s v="MILAN"/>
    <x v="16"/>
    <n v="63556"/>
    <s v="SULLIVAN"/>
    <n v="29211"/>
    <s v="GENERAL MEDICAL AND SURGICAL HOSPITALS"/>
    <s v="Government"/>
    <n v="711402.00816099998"/>
    <n v="0"/>
    <s v="Central"/>
    <s v="CRITICAL ACCESS"/>
    <x v="588"/>
    <x v="0"/>
  </r>
  <r>
    <n v="190063552"/>
    <x v="585"/>
    <s v="1205 NORTH MISSOURI ST"/>
    <s v="MACON"/>
    <x v="16"/>
    <n v="63552"/>
    <s v="MACON"/>
    <n v="29121"/>
    <s v="GENERAL MEDICAL AND SURGICAL HOSPITALS"/>
    <s v="Private"/>
    <n v="710340.41830700007"/>
    <n v="0"/>
    <s v="Central"/>
    <s v="GENERAL ACUTE CARE"/>
    <x v="589"/>
    <x v="0"/>
  </r>
  <r>
    <n v="9763775"/>
    <x v="586"/>
    <s v="434 NORTH WEST STREET"/>
    <s v="PERRYVILLE"/>
    <x v="16"/>
    <n v="63775"/>
    <s v="PERRY"/>
    <n v="29157"/>
    <s v="GENERAL MEDICAL AND SURGICAL HOSPITALS"/>
    <s v="Private"/>
    <n v="710101.36814500007"/>
    <n v="0"/>
    <s v="Central"/>
    <s v="CRITICAL ACCESS"/>
    <x v="590"/>
    <x v="0"/>
  </r>
  <r>
    <n v="8463019"/>
    <x v="587"/>
    <s v="1400 HIGHWAY 61 SOUTH"/>
    <s v="CRYSTAL CITY"/>
    <x v="16"/>
    <n v="63019"/>
    <s v="JEFFERSON"/>
    <n v="29099"/>
    <s v="GENERAL MEDICAL AND SURGICAL HOSPITALS"/>
    <s v="Private"/>
    <n v="709192.09796500008"/>
    <n v="0"/>
    <s v="Central"/>
    <s v="GENERAL ACUTE CARE"/>
    <x v="591"/>
    <x v="0"/>
  </r>
  <r>
    <n v="15763670"/>
    <x v="588"/>
    <s v="800 STE. GENEVIEVE DRIVE"/>
    <s v="STE GENEVIEVE"/>
    <x v="16"/>
    <n v="63670"/>
    <s v="STE. GENEVIEVE"/>
    <n v="29186"/>
    <s v="GENERAL MEDICAL AND SURGICAL HOSPITALS"/>
    <s v="Government"/>
    <n v="708466.52830200002"/>
    <n v="0"/>
    <s v="Central"/>
    <s v="CRITICAL ACCESS"/>
    <x v="592"/>
    <x v="0"/>
  </r>
  <r>
    <n v="11563385"/>
    <x v="589"/>
    <s v="500 MEDICAL DRIVE"/>
    <s v="WENTZVILLE"/>
    <x v="16"/>
    <n v="63385"/>
    <s v="ST. CHARLES"/>
    <n v="29183"/>
    <s v="GENERAL MEDICAL AND SURGICAL HOSPITALS"/>
    <s v="Private"/>
    <n v="704673.77723600005"/>
    <n v="0"/>
    <s v="Central"/>
    <s v="GENERAL ACUTE CARE"/>
    <x v="593"/>
    <x v="0"/>
  </r>
  <r>
    <n v="10363565"/>
    <x v="590"/>
    <s v="1926 OAK STREET"/>
    <s v="UNIONVILLE"/>
    <x v="16"/>
    <n v="63565"/>
    <s v="PUTNAM"/>
    <n v="29171"/>
    <s v="GENERAL MEDICAL AND SURGICAL HOSPITALS"/>
    <s v="Government"/>
    <n v="704209.69897200004"/>
    <n v="0"/>
    <s v="Central"/>
    <s v="CRITICAL ACCESS"/>
    <x v="594"/>
    <x v="0"/>
  </r>
  <r>
    <n v="10663368"/>
    <x v="591"/>
    <s v="2 PROGRESS POINT PKWY"/>
    <s v="O'FALLON"/>
    <x v="16"/>
    <n v="63368"/>
    <s v="ST. CHARLES"/>
    <n v="29183"/>
    <s v="GENERAL MEDICAL AND SURGICAL HOSPITALS"/>
    <s v="Private"/>
    <n v="704002.71795100009"/>
    <n v="0"/>
    <s v="Central"/>
    <s v="GENERAL ACUTE CARE"/>
    <x v="595"/>
    <x v="0"/>
  </r>
  <r>
    <n v="11863304"/>
    <x v="592"/>
    <s v="4801 WELDON SPRING PARKWAY"/>
    <s v="ST. CHARLES"/>
    <x v="16"/>
    <n v="63304"/>
    <s v="ST. CHARLES"/>
    <n v="29183"/>
    <s v="PSYCHIATRIC AND SUBSTANCE ABUSE HOSPITALS"/>
    <s v="Private"/>
    <n v="703641.04655000009"/>
    <n v="0"/>
    <s v="Central"/>
    <s v="NEAR TERM CARE"/>
    <x v="596"/>
    <x v="0"/>
  </r>
  <r>
    <n v="11663367"/>
    <x v="593"/>
    <s v="100 MEDICAL PLAZA"/>
    <s v="LAKE ST. LOUIS"/>
    <x v="16"/>
    <n v="63367"/>
    <s v="ST. CHARLES"/>
    <n v="29183"/>
    <s v="GENERAL MEDICAL AND SURGICAL HOSPITALS"/>
    <s v="Private"/>
    <n v="703514.08145200007"/>
    <n v="0"/>
    <s v="Central"/>
    <s v="GENERAL ACUTE CARE"/>
    <x v="597"/>
    <x v="0"/>
  </r>
  <r>
    <n v="14363128"/>
    <x v="594"/>
    <s v="10018 KENNERLY ROAD"/>
    <s v="ST. LOUIS"/>
    <x v="16"/>
    <n v="63128"/>
    <s v="ST. LOUIS"/>
    <n v="29189"/>
    <s v="GENERAL MEDICAL AND SURGICAL HOSPITALS"/>
    <s v="Private"/>
    <n v="703260.9783030001"/>
    <n v="0"/>
    <s v="Central"/>
    <s v="GENERAL ACUTE CARE"/>
    <x v="598"/>
    <x v="0"/>
  </r>
  <r>
    <n v="7963379"/>
    <x v="595"/>
    <s v="1000 EAST CHERRY"/>
    <s v="TROY"/>
    <x v="16"/>
    <n v="63379"/>
    <s v="LINCOLN"/>
    <n v="29113"/>
    <s v="GENERAL MEDICAL AND SURGICAL HOSPITALS"/>
    <s v="Private"/>
    <n v="702873.74314299994"/>
    <n v="100122.11010999999"/>
    <s v="Central"/>
    <s v="CRITICAL ACCESS"/>
    <x v="599"/>
    <x v="0"/>
  </r>
  <r>
    <n v="2758538"/>
    <x v="596"/>
    <s v="10 NORTH RIVER ROAD"/>
    <s v="FORT YATES"/>
    <x v="17"/>
    <n v="58538"/>
    <s v="SIOUX"/>
    <n v="38085"/>
    <s v="GENERAL MEDICAL AND SURGICAL HOSPITALS"/>
    <s v="Government"/>
    <n v="702813.75531900011"/>
    <n v="100121.91112999999"/>
    <s v="Central"/>
    <s v="CRITICAL ACCESS"/>
    <x v="600"/>
    <x v="0"/>
  </r>
  <r>
    <n v="4258801"/>
    <x v="597"/>
    <s v="1301 15TH AVE W"/>
    <s v="WILLISTON"/>
    <x v="17"/>
    <n v="58801"/>
    <s v="WILLIAMS"/>
    <n v="38105"/>
    <s v="GENERAL MEDICAL AND SURGICAL HOSPITALS"/>
    <s v="Private"/>
    <n v="702647.74535799993"/>
    <n v="100098.21111"/>
    <s v="Central"/>
    <s v="CRITICAL ACCESS"/>
    <x v="601"/>
    <x v="0"/>
  </r>
  <r>
    <n v="12563017"/>
    <x v="598"/>
    <s v="13190 SOUTH OUTER 40 ROAD"/>
    <s v="CHESTERFIELD"/>
    <x v="16"/>
    <n v="63017"/>
    <s v="ST. LOUIS"/>
    <n v="29189"/>
    <s v="GENERAL MEDICAL AND SURGICAL HOSPITALS"/>
    <s v="Private"/>
    <n v="702397.50574499997"/>
    <n v="100301.22311000001"/>
    <s v="Central"/>
    <s v="GENERAL ACUTE CARE"/>
    <x v="602"/>
    <x v="0"/>
  </r>
  <r>
    <n v="12863017"/>
    <x v="599"/>
    <s v="232 SOUTH WOODS MILL ROAD"/>
    <s v="CHESTERFIELD"/>
    <x v="16"/>
    <n v="63017"/>
    <s v="ST. LOUIS"/>
    <n v="29189"/>
    <s v="GENERAL MEDICAL AND SURGICAL HOSPITALS"/>
    <s v="Private"/>
    <n v="702380.69304000004"/>
    <n v="100292.8008"/>
    <s v="Central"/>
    <s v="GENERAL ACUTE CARE"/>
    <x v="603"/>
    <x v="0"/>
  </r>
  <r>
    <n v="13063017"/>
    <x v="600"/>
    <s v="14709 OLIVE BOULEVARD"/>
    <s v="CHESTERFIELD"/>
    <x v="16"/>
    <n v="63017"/>
    <s v="ST. LOUIS"/>
    <n v="29189"/>
    <s v="REHABILITATION HOSPITALS (EXCEPT ALCOHOLISM, DRUG ADDICTION)"/>
    <s v="Partnerships"/>
    <n v="702347.18156199984"/>
    <n v="100212.0122"/>
    <s v="Central"/>
    <s v="REHABILITATION"/>
    <x v="604"/>
    <x v="0"/>
  </r>
  <r>
    <n v="8463125"/>
    <x v="601"/>
    <s v="1 JEFFERSON BARRACKS DR"/>
    <s v="ST. LOUIS"/>
    <x v="16"/>
    <n v="63125"/>
    <s v="ST. LOUIS"/>
    <n v="29189"/>
    <s v="GENERAL MEDICAL AND SURGICAL HOSPITALS"/>
    <s v="Government"/>
    <n v="702105.32016299991"/>
    <n v="100081.01111000001"/>
    <s v="Central"/>
    <s v="MILITARY"/>
    <x v="605"/>
    <x v="0"/>
  </r>
  <r>
    <n v="14463131"/>
    <x v="602"/>
    <s v="3015 NORTH BALLAS ROAD TOWN"/>
    <s v="ST. LOUIS"/>
    <x v="16"/>
    <n v="63131"/>
    <s v="ST. LOUIS"/>
    <n v="29189"/>
    <s v="GENERAL MEDICAL AND SURGICAL HOSPITALS"/>
    <s v="Private"/>
    <n v="701840.27962099994"/>
    <n v="139822.13811999999"/>
    <s v="Central"/>
    <s v="GENERAL ACUTE CARE"/>
    <x v="606"/>
    <x v="0"/>
  </r>
  <r>
    <n v="186963131"/>
    <x v="603"/>
    <s v="3015 N. BALLAS RD."/>
    <s v="ST. LOUIS"/>
    <x v="16"/>
    <n v="63131"/>
    <s v="ST LOUIS"/>
    <n v="29189"/>
    <s v="SPECIALTY (EXCEPT PSYCHIATRIC AND SUBSTANCE ABUSE) HOSPITALS"/>
    <s v="Private"/>
    <n v="701829.17255100003"/>
    <n v="139818.19021999999"/>
    <s v="Central"/>
    <s v="SPECIAL"/>
    <x v="607"/>
    <x v="0"/>
  </r>
  <r>
    <n v="14163128"/>
    <x v="604"/>
    <s v="615 SOUTH NEW BALLAS ROAD"/>
    <s v="ST. LOUIS"/>
    <x v="16"/>
    <n v="63128"/>
    <s v="ST. LOUIS"/>
    <n v="29189"/>
    <s v="GENERAL MEDICAL AND SURGICAL HOSPITALS"/>
    <s v="Private"/>
    <n v="701661.11919799994"/>
    <n v="139239.32201"/>
    <s v="Central"/>
    <s v="GENERAL ACUTE CARE"/>
    <x v="608"/>
    <x v="0"/>
  </r>
  <r>
    <n v="12963141"/>
    <x v="605"/>
    <s v="12634 OLIVE BOULEVARD"/>
    <s v="CREVE COEUR"/>
    <x v="16"/>
    <n v="63141"/>
    <s v="ST. LOUIS"/>
    <n v="29189"/>
    <s v="GENERAL MEDICAL AND SURGICAL HOSPITALS"/>
    <s v="Private"/>
    <n v="701408.84325200005"/>
    <n v="139101.21"/>
    <s v="Central"/>
    <s v="GENERAL ACUTE CARE"/>
    <x v="609"/>
    <x v="0"/>
  </r>
  <r>
    <n v="11963376"/>
    <x v="606"/>
    <s v="10 HOSPITAL DRIVE"/>
    <s v="ST. PETERS"/>
    <x v="16"/>
    <n v="63376"/>
    <s v="ST. CHARLES"/>
    <n v="29183"/>
    <s v="GENERAL MEDICAL AND SURGICAL HOSPITALS"/>
    <s v="Private"/>
    <n v="700846.43365099991"/>
    <n v="139112.10122000001"/>
    <s v="Central"/>
    <s v="GENERAL ACUTE CARE"/>
    <x v="610"/>
    <x v="0"/>
  </r>
  <r>
    <n v="13363043"/>
    <x v="607"/>
    <s v="11365 DORSETT ROAD"/>
    <s v="MARYLAND HEIGHTS"/>
    <x v="16"/>
    <n v="63043"/>
    <s v="ST. LOUIS"/>
    <n v="29189"/>
    <s v="REHABILITATION HOSPITALS (EXCEPT ALCOHOLISM, DRUG ADDICTION)"/>
    <s v="Private"/>
    <n v="700022.88324799982"/>
    <n v="138029.10091000001"/>
    <s v="Central"/>
    <s v="REHABILITATION"/>
    <x v="611"/>
    <x v="0"/>
  </r>
  <r>
    <n v="11263301"/>
    <x v="608"/>
    <s v="300 1ST CAPITOL DRIVE"/>
    <s v="ST. CHARLES"/>
    <x v="16"/>
    <n v="63301"/>
    <s v="ST. CHARLES"/>
    <n v="29183"/>
    <s v="GENERAL MEDICAL AND SURGICAL HOSPITALS"/>
    <s v="Private"/>
    <n v="699707.43072099995"/>
    <n v="138231.08111999999"/>
    <s v="Central"/>
    <s v="GENERAL ACUTE CARE"/>
    <x v="612"/>
    <x v="0"/>
  </r>
  <r>
    <n v="11163301"/>
    <x v="609"/>
    <s v="300 1ST CAPITOL DRIVE"/>
    <s v="ST. CHARLES"/>
    <x v="16"/>
    <n v="63301"/>
    <s v="ST. CHARLES"/>
    <n v="29183"/>
    <s v="SPECIALTY (EXCEPT PSYCHIATRIC AND SUBSTANCE ABUSE) HOSPITALS"/>
    <s v="Private"/>
    <n v="699699.2170089999"/>
    <n v="138230.11193000001"/>
    <s v="Central"/>
    <s v="LONG TERM CARE"/>
    <x v="613"/>
    <x v="0"/>
  </r>
  <r>
    <n v="12663044"/>
    <x v="610"/>
    <s v="12303 DEPAUL DRIVE"/>
    <s v="BRIDGETON"/>
    <x v="16"/>
    <n v="63044"/>
    <s v="ST. LOUIS"/>
    <n v="29189"/>
    <s v="GENERAL MEDICAL AND SURGICAL HOSPITALS"/>
    <s v="Private"/>
    <n v="699534.48554599984"/>
    <n v="138103.01001999999"/>
    <s v="Central"/>
    <s v="GENERAL ACUTE CARE"/>
    <x v="614"/>
    <x v="0"/>
  </r>
  <r>
    <n v="14563110"/>
    <x v="611"/>
    <s v="ONE BARNES-JEWISH HOSPITAL PLAZA"/>
    <s v="ST. LOUIS"/>
    <x v="16"/>
    <n v="63110"/>
    <s v="ST. LOUIS CITY"/>
    <n v="29510"/>
    <s v="GENERAL MEDICAL AND SURGICAL HOSPITALS"/>
    <s v="Private"/>
    <n v="699218.46961200016"/>
    <n v="132810.3112"/>
    <s v="Central"/>
    <s v="GENERAL ACUTE CARE"/>
    <x v="615"/>
    <x v="0"/>
  </r>
  <r>
    <n v="15563111"/>
    <x v="612"/>
    <s v="3635 VISTA"/>
    <s v="ST. LOUIS"/>
    <x v="16"/>
    <n v="63111"/>
    <s v="ST. LOUIS CITY"/>
    <n v="29510"/>
    <s v="GENERAL MEDICAL AND SURGICAL HOSPITALS"/>
    <s v="Academic"/>
    <n v="699077.38313399977"/>
    <n v="132211.83317999999"/>
    <s v="Central"/>
    <s v="GENERAL ACUTE CARE"/>
    <x v="616"/>
    <x v="0"/>
  </r>
  <r>
    <n v="14663108"/>
    <x v="613"/>
    <s v="4930 LINDELL BOULEVARD"/>
    <s v="ST. LOUIS"/>
    <x v="16"/>
    <n v="63108"/>
    <s v="ST. LOUIS CITY"/>
    <n v="29510"/>
    <s v="GENERAL MEDICAL AND SURGICAL HOSPITALS"/>
    <s v="Private"/>
    <n v="699058.35370800004"/>
    <n v="132232.19111000001"/>
    <s v="Central"/>
    <s v="GENERAL ACUTE CARE"/>
    <x v="617"/>
    <x v="0"/>
  </r>
  <r>
    <n v="18963112"/>
    <x v="614"/>
    <s v="5355 DELMAR BLVD"/>
    <s v="ST. LOUIS"/>
    <x v="16"/>
    <n v="63112"/>
    <s v="ST. LOUIS CITY"/>
    <n v="29510"/>
    <s v="PSYCHIATRIC AND SUBSTANCE ABUSE HOSPITALS"/>
    <s v="Private"/>
    <n v="699037.25942700007"/>
    <n v="132220.91829"/>
    <s v="Central"/>
    <s v="NEAR TERM CARE"/>
    <x v="618"/>
    <x v="0"/>
  </r>
  <r>
    <n v="13763133"/>
    <x v="615"/>
    <s v="1901 PENNSYLVANIA AVENUE"/>
    <s v="ST. LOUIS"/>
    <x v="16"/>
    <n v="63133"/>
    <s v="ST. LOUIS"/>
    <n v="29189"/>
    <s v="PSYCHIATRIC AND SUBSTANCE ABUSE HOSPITALS"/>
    <s v="Government"/>
    <n v="698985.76724599977"/>
    <n v="132181.31902"/>
    <s v="Central"/>
    <s v="NEAR TERM CARE"/>
    <x v="619"/>
    <x v="0"/>
  </r>
  <r>
    <n v="13663136"/>
    <x v="616"/>
    <s v="11133 DUNN ROAD"/>
    <s v="ST. LOUIS"/>
    <x v="16"/>
    <n v="63136"/>
    <s v="ST. LOUIS"/>
    <n v="29189"/>
    <s v="GENERAL MEDICAL AND SURGICAL HOSPITALS"/>
    <s v="Private"/>
    <n v="696252.90170800011"/>
    <n v="131129.11111"/>
    <s v="Central"/>
    <s v="GENERAL ACUTE CARE"/>
    <x v="620"/>
    <x v="0"/>
  </r>
  <r>
    <n v="2058545"/>
    <x v="617"/>
    <s v="510 8TH AVENUE NE"/>
    <s v="HAZEN"/>
    <x v="17"/>
    <n v="58545"/>
    <s v="MERCER"/>
    <n v="38057"/>
    <s v="GENERAL MEDICAL AND SURGICAL HOSPITALS"/>
    <s v="Private"/>
    <n v="691636.93511900003"/>
    <n v="132028.01113"/>
    <s v="Central"/>
    <s v="CRITICAL ACCESS"/>
    <x v="621"/>
    <x v="0"/>
  </r>
  <r>
    <n v="5158554"/>
    <x v="618"/>
    <s v="1000 18TH ST NW"/>
    <s v="MANDAN"/>
    <x v="17"/>
    <n v="58554"/>
    <s v="MORTON"/>
    <n v="38059"/>
    <s v="SPECIALTY (EXCEPT PSYCHIATRIC AND SUBSTANCE ABUSE) HOSPITALS"/>
    <s v="Partnerships"/>
    <n v="691170.00176899997"/>
    <n v="131119.23212999999"/>
    <s v="Central"/>
    <s v="LONG TERM CARE"/>
    <x v="622"/>
    <x v="0"/>
  </r>
  <r>
    <n v="458506"/>
    <x v="619"/>
    <s v="300 N 7TH ST"/>
    <s v="BISMARCK"/>
    <x v="17"/>
    <n v="58506"/>
    <s v="BURLEIGH"/>
    <n v="38015"/>
    <s v="GENERAL MEDICAL AND SURGICAL HOSPITALS"/>
    <s v="Private"/>
    <n v="690073.3380450001"/>
    <n v="130821.10011"/>
    <s v="Central"/>
    <s v="GENERAL ACUTE CARE"/>
    <x v="623"/>
    <x v="0"/>
  </r>
  <r>
    <n v="1058852"/>
    <x v="620"/>
    <s v="810 N WELO ST"/>
    <s v="TIOGA"/>
    <x v="17"/>
    <n v="58852"/>
    <s v="WILLIAMS"/>
    <n v="38105"/>
    <s v="GENERAL MEDICAL AND SURGICAL HOSPITALS"/>
    <s v="Private"/>
    <n v="686978.90528800013"/>
    <n v="128001.31121"/>
    <s v="Central"/>
    <s v="CRITICAL ACCESS"/>
    <x v="624"/>
    <x v="0"/>
  </r>
  <r>
    <n v="1358540"/>
    <x v="621"/>
    <s v="407 3RD AVE SE"/>
    <s v="GARRISON"/>
    <x v="17"/>
    <n v="58540"/>
    <s v="MCLEAN"/>
    <n v="38055"/>
    <s v="GENERAL MEDICAL AND SURGICAL HOSPITALS"/>
    <s v="Private"/>
    <n v="681260.51837999991"/>
    <n v="0"/>
    <s v="Central"/>
    <s v="CRITICAL ACCESS"/>
    <x v="625"/>
    <x v="0"/>
  </r>
  <r>
    <n v="3458730"/>
    <x v="622"/>
    <s v="702 1ST ST SW"/>
    <s v="CROSBY"/>
    <x v="17"/>
    <n v="58730"/>
    <s v="DIVIDE"/>
    <n v="38023"/>
    <s v="GENERAL MEDICAL AND SURGICAL HOSPITALS"/>
    <s v="Private"/>
    <n v="681219.75937600015"/>
    <n v="0"/>
    <s v="Central"/>
    <s v="CRITICAL ACCESS"/>
    <x v="626"/>
    <x v="0"/>
  </r>
  <r>
    <n v="1158784"/>
    <x v="623"/>
    <s v="615 6TH ST SE"/>
    <s v="STANLEY"/>
    <x v="17"/>
    <n v="58784"/>
    <s v="MOUNTRAIL"/>
    <n v="38061"/>
    <s v="GENERAL MEDICAL AND SURGICAL HOSPITALS"/>
    <s v="Private"/>
    <n v="680957.71350099996"/>
    <n v="0"/>
    <s v="Central"/>
    <s v="CRITICAL ACCESS"/>
    <x v="627"/>
    <x v="0"/>
  </r>
  <r>
    <n v="6456187"/>
    <x v="624"/>
    <s v="1018 SIXTH AVENUE"/>
    <s v="WORTHINGTON"/>
    <x v="18"/>
    <n v="56187"/>
    <s v="NOBLES"/>
    <n v="27105"/>
    <s v="GENERAL MEDICAL AND SURGICAL HOSPITALS"/>
    <s v="Private"/>
    <n v="680520.61500800005"/>
    <n v="0"/>
    <s v="Central"/>
    <s v="GENERAL ACUTE CARE"/>
    <x v="628"/>
    <x v="0"/>
  </r>
  <r>
    <n v="1458575"/>
    <x v="625"/>
    <s v="220 5TH AVE W"/>
    <s v="TURTLE LAKE"/>
    <x v="17"/>
    <n v="58575"/>
    <s v="MCLEAN"/>
    <n v="38055"/>
    <s v="GENERAL MEDICAL AND SURGICAL HOSPITALS"/>
    <s v="Private"/>
    <n v="676577.78593599994"/>
    <n v="0"/>
    <s v="Central"/>
    <s v="CRITICAL ACCESS"/>
    <x v="629"/>
    <x v="0"/>
  </r>
  <r>
    <n v="9702146"/>
    <x v="626"/>
    <s v="227 BABCOCK STREET"/>
    <s v="BROOKLINE"/>
    <x v="14"/>
    <n v="2146"/>
    <s v="NORFOLK"/>
    <n v="25021"/>
    <s v="PSYCHIATRIC AND SUBSTANCE ABUSE HOSPITALS"/>
    <s v="Partnerships"/>
    <n v="202763.27020499995"/>
    <n v="270351.02693999995"/>
    <s v="Northeast"/>
    <s v="NEAR TERM CARE"/>
    <x v="630"/>
    <x v="0"/>
  </r>
  <r>
    <n v="502215"/>
    <x v="627"/>
    <s v="330 BROOKLINE AVENUE"/>
    <s v="BOSTON"/>
    <x v="14"/>
    <n v="2215"/>
    <s v="SUFFOLK"/>
    <n v="25025"/>
    <s v="GENERAL MEDICAL AND SURGICAL HOSPITALS"/>
    <s v="Private"/>
    <n v="202755.9135"/>
    <n v="270341.21799999999"/>
    <s v="Northeast"/>
    <s v="GENERAL ACUTE CARE"/>
    <x v="631"/>
    <x v="0"/>
  </r>
  <r>
    <n v="12502359"/>
    <x v="628"/>
    <s v="199 OAK STREET"/>
    <s v="PEMBROKE"/>
    <x v="14"/>
    <n v="2359"/>
    <s v="PLYMOUTH"/>
    <n v="25023"/>
    <s v="PSYCHIATRIC AND SUBSTANCE ABUSE HOSPITALS"/>
    <s v="Partnerships"/>
    <n v="202638.694605"/>
    <n v="270184.92614"/>
    <s v="Northeast"/>
    <s v="NEAR TERM CARE"/>
    <x v="632"/>
    <x v="0"/>
  </r>
  <r>
    <n v="1102118"/>
    <x v="629"/>
    <s v="818 HARRISON AVENUE"/>
    <s v="BOSTON"/>
    <x v="14"/>
    <n v="2118"/>
    <s v="SUFFOLK"/>
    <n v="25025"/>
    <s v="GENERAL MEDICAL AND SURGICAL HOSPITALS"/>
    <s v="Private"/>
    <n v="202543.79600249999"/>
    <n v="270058.39467000001"/>
    <s v="Northeast"/>
    <s v="GENERAL ACUTE CARE"/>
    <x v="633"/>
    <x v="0"/>
  </r>
  <r>
    <n v="11002138"/>
    <x v="630"/>
    <s v="1575 CAMBRIDGE STREET"/>
    <s v="CAMBRIDGE"/>
    <x v="14"/>
    <n v="2138"/>
    <s v="MIDDLESEX"/>
    <n v="25017"/>
    <s v="REHABILITATION HOSPITALS (EXCEPT ALCOHOLISM, DRUG ADDICTION)"/>
    <s v="Private"/>
    <n v="202366.57500750001"/>
    <n v="269822.10000999999"/>
    <s v="Northeast"/>
    <s v="REHABILITATION"/>
    <x v="634"/>
    <x v="0"/>
  </r>
  <r>
    <n v="6902139"/>
    <x v="631"/>
    <s v="1493 CAMBRIDGE STREET"/>
    <s v="CAMBRIDGE"/>
    <x v="14"/>
    <n v="2139"/>
    <s v="MIDDLESEX"/>
    <n v="25017"/>
    <s v="GENERAL MEDICAL AND SURGICAL HOSPITALS"/>
    <s v="Government"/>
    <n v="202352.12607749997"/>
    <n v="269802.83476999996"/>
    <s v="Northeast"/>
    <s v="GENERAL ACUTE CARE"/>
    <x v="635"/>
    <x v="0"/>
  </r>
  <r>
    <n v="8401730"/>
    <x v="632"/>
    <s v="200 SPRINGS ROAD"/>
    <s v="BEDFORD"/>
    <x v="14"/>
    <n v="1730"/>
    <s v="MIDDLESEX"/>
    <n v="25017"/>
    <s v="GENERAL MEDICAL AND SURGICAL HOSPITALS"/>
    <s v="Government"/>
    <n v="202300.98478499998"/>
    <n v="269734.64637999999"/>
    <s v="Northeast"/>
    <s v="MILITARY"/>
    <x v="636"/>
    <x v="0"/>
  </r>
  <r>
    <n v="6702143"/>
    <x v="633"/>
    <s v="230 HIGHLAND AVENUE"/>
    <s v="SOMERVILLE"/>
    <x v="14"/>
    <n v="2143"/>
    <s v="MIDDLESEX"/>
    <n v="25017"/>
    <s v="GENERAL MEDICAL AND SURGICAL HOSPITALS"/>
    <s v="Government"/>
    <n v="202221.18242249999"/>
    <n v="269628.24322999996"/>
    <s v="Northeast"/>
    <s v="GENERAL ACUTE CARE"/>
    <x v="637"/>
    <x v="0"/>
  </r>
  <r>
    <n v="2302114"/>
    <x v="634"/>
    <s v="243 CHARLES STREET"/>
    <s v="BOSTON"/>
    <x v="14"/>
    <n v="2114"/>
    <s v="SUFFOLK"/>
    <n v="25025"/>
    <s v="GENERAL MEDICAL AND SURGICAL HOSPITALS"/>
    <s v="Private"/>
    <n v="202199.34537750005"/>
    <n v="269599.12717000005"/>
    <s v="Northeast"/>
    <s v="GENERAL ACUTE CARE"/>
    <x v="638"/>
    <x v="0"/>
  </r>
  <r>
    <n v="10502114"/>
    <x v="406"/>
    <s v="51 BLOSSOM ST"/>
    <s v="BOSTON"/>
    <x v="14"/>
    <n v="2114"/>
    <s v="SUFFOLK"/>
    <n v="25025"/>
    <s v="CHILDREN'S HOSPITALS, GENERAL"/>
    <s v="Private"/>
    <n v="202165.45935000002"/>
    <n v="269553.94580000004"/>
    <s v="Northeast"/>
    <s v="CHILDREN"/>
    <x v="639"/>
    <x v="0"/>
  </r>
  <r>
    <n v="10602129"/>
    <x v="635"/>
    <s v="300 1ST AVE"/>
    <s v="BOSTON"/>
    <x v="14"/>
    <n v="2129"/>
    <s v="SUFFOLK"/>
    <n v="25025"/>
    <s v="REHABILITATION HOSPITALS (EXCEPT ALCOHOLISM, DRUG ADDICTION)"/>
    <s v="Private"/>
    <n v="201847.25245500004"/>
    <n v="269129.66994000005"/>
    <s v="Northeast"/>
    <s v="REHABILITATION"/>
    <x v="640"/>
    <x v="0"/>
  </r>
  <r>
    <n v="13701801"/>
    <x v="636"/>
    <s v="2 REHABILITATION WAY"/>
    <s v="WOBURN"/>
    <x v="14"/>
    <n v="1801"/>
    <s v="MIDDLESEX"/>
    <n v="25017"/>
    <s v="REHABILITATION HOSPITALS (EXCEPT ALCOHOLISM, DRUG ADDICTION)"/>
    <s v="Partnerships"/>
    <n v="201829.17829499999"/>
    <n v="269105.57105999999"/>
    <s v="Northeast"/>
    <s v="REHABILITATION"/>
    <x v="641"/>
    <x v="0"/>
  </r>
  <r>
    <n v="8102149"/>
    <x v="637"/>
    <s v="103 GARLAND STREET"/>
    <s v="EVERETT"/>
    <x v="14"/>
    <n v="2149"/>
    <s v="MIDDLESEX"/>
    <n v="25017"/>
    <s v="GENERAL MEDICAL AND SURGICAL HOSPITALS"/>
    <s v="Government"/>
    <n v="201418.55088750005"/>
    <n v="268558.06785000005"/>
    <s v="Northeast"/>
    <s v="GENERAL ACUTE CARE"/>
    <x v="642"/>
    <x v="0"/>
  </r>
  <r>
    <n v="202176"/>
    <x v="638"/>
    <s v="585 LEBANON STREET"/>
    <s v="MELROSE"/>
    <x v="14"/>
    <n v="2176"/>
    <s v="MIDDLESEX"/>
    <n v="25017"/>
    <s v="GENERAL MEDICAL AND SURGICAL HOSPITALS"/>
    <s v="Private"/>
    <n v="201018.86504249999"/>
    <n v="268025.15338999999"/>
    <s v="Northeast"/>
    <s v="GENERAL ACUTE CARE"/>
    <x v="643"/>
    <x v="0"/>
  </r>
  <r>
    <n v="801852"/>
    <x v="639"/>
    <s v="1 HOSPITAL DRIVE"/>
    <s v="LOWELL"/>
    <x v="14"/>
    <n v="1852"/>
    <s v="MIDDLESEX"/>
    <n v="25017"/>
    <s v="GENERAL MEDICAL AND SURGICAL HOSPITALS"/>
    <s v="Private"/>
    <n v="200922.78194999998"/>
    <n v="267897.04259999999"/>
    <s v="Northeast"/>
    <s v="GENERAL ACUTE CARE"/>
    <x v="644"/>
    <x v="0"/>
  </r>
  <r>
    <n v="12101904"/>
    <x v="640"/>
    <s v="60 GRANITE STREET"/>
    <s v="LYNN"/>
    <x v="14"/>
    <n v="1904"/>
    <s v="ESSEX"/>
    <n v="25009"/>
    <s v="PSYCHIATRIC AND SUBSTANCE ABUSE HOSPITALS"/>
    <s v="Private"/>
    <n v="200023.55564999999"/>
    <n v="266698.07419999997"/>
    <s v="Northeast"/>
    <s v="NEAR TERM CARE"/>
    <x v="645"/>
    <x v="0"/>
  </r>
  <r>
    <n v="3401844"/>
    <x v="641"/>
    <s v="70 EAST STREET"/>
    <s v="METHUEN"/>
    <x v="14"/>
    <n v="1844"/>
    <s v="ESSEX"/>
    <n v="25009"/>
    <s v="GENERAL MEDICAL AND SURGICAL HOSPITALS"/>
    <s v="Partnerships"/>
    <n v="198885.18672"/>
    <n v="265180.24896"/>
    <s v="Northeast"/>
    <s v="GENERAL ACUTE CARE"/>
    <x v="646"/>
    <x v="0"/>
  </r>
  <r>
    <n v="11601830"/>
    <x v="642"/>
    <s v="76 SUMMER STREET"/>
    <s v="HAVERHILL"/>
    <x v="14"/>
    <n v="1830"/>
    <s v="ESSEX"/>
    <n v="25009"/>
    <s v="PSYCHIATRIC AND SUBSTANCE ABUSE HOSPITALS"/>
    <s v="Partnerships"/>
    <n v="197512.86374999999"/>
    <n v="263350.48499999999"/>
    <s v="Northeast"/>
    <s v="NEAR TERM CARE"/>
    <x v="647"/>
    <x v="0"/>
  </r>
  <r>
    <n v="8201930"/>
    <x v="643"/>
    <s v="298 WASHINGTON STREET"/>
    <s v="GLOUCESTER"/>
    <x v="14"/>
    <n v="1930"/>
    <s v="ESSEX"/>
    <n v="25009"/>
    <s v="GENERAL MEDICAL AND SURGICAL HOSPITALS"/>
    <s v="Private"/>
    <n v="195973.9993425"/>
    <n v="261298.66579"/>
    <s v="Northeast"/>
    <s v="GENERAL ACUTE CARE"/>
    <x v="648"/>
    <x v="0"/>
  </r>
  <r>
    <n v="9501913"/>
    <x v="644"/>
    <s v="24 MORRILL PLACE"/>
    <s v="AMESBURY"/>
    <x v="14"/>
    <n v="1913"/>
    <s v="ESSEX"/>
    <n v="25009"/>
    <s v="GENERAL MEDICAL AND SURGICAL HOSPITALS"/>
    <s v="Private"/>
    <n v="195550.53065249999"/>
    <n v="260734.04086999997"/>
    <s v="Northeast"/>
    <s v="GENERAL ACUTE CARE"/>
    <x v="649"/>
    <x v="0"/>
  </r>
  <r>
    <n v="118212901"/>
    <x v="645"/>
    <s v="75 BEEKMAN ST"/>
    <s v="PLATTSBURGH"/>
    <x v="11"/>
    <n v="12901"/>
    <s v="CLINTON"/>
    <n v="36019"/>
    <s v="GENERAL MEDICAL AND SURGICAL HOSPITALS"/>
    <s v="Academic"/>
    <n v="195307.00465500006"/>
    <n v="260409.33954000007"/>
    <s v="Northeast"/>
    <s v="GENERAL ACUTE CARE"/>
    <x v="650"/>
    <x v="0"/>
  </r>
  <r>
    <n v="13049093"/>
    <x v="646"/>
    <s v="701 S HEALTH PARKWAY"/>
    <s v="THREE RIVERS"/>
    <x v="6"/>
    <n v="49093"/>
    <s v="ST. JOSEPH"/>
    <n v="26149"/>
    <s v="GENERAL MEDICAL AND SURGICAL HOSPITALS"/>
    <s v="Government"/>
    <n v="128721.10517749999"/>
    <n v="438297.47357000009"/>
    <s v="Northeast"/>
    <s v="GENERAL ACUTE CARE"/>
    <x v="651"/>
    <x v="0"/>
  </r>
  <r>
    <n v="13149091"/>
    <x v="647"/>
    <s v="916 MYRTLE AVE"/>
    <s v="STURGIS"/>
    <x v="6"/>
    <n v="49091"/>
    <s v="ST. JOSEPH"/>
    <n v="26149"/>
    <s v="GENERAL MEDICAL AND SURGICAL HOSPITALS"/>
    <s v="Private"/>
    <n v="128294.600695"/>
    <n v="437726.1342599999"/>
    <s v="Northeast"/>
    <s v="GENERAL ACUTE CARE"/>
    <x v="652"/>
    <x v="0"/>
  </r>
  <r>
    <n v="14049079"/>
    <x v="648"/>
    <s v="408 HAZEN STREET"/>
    <s v="PAW PAW"/>
    <x v="6"/>
    <n v="49079"/>
    <s v="VAN BUREN"/>
    <n v="26159"/>
    <s v="GENERAL MEDICAL AND SURGICAL HOSPITALS"/>
    <s v="Private"/>
    <n v="127587.198275"/>
    <n v="436783.19770000002"/>
    <s v="Northeast"/>
    <s v="GENERAL ACUTE CARE"/>
    <x v="653"/>
    <x v="0"/>
  </r>
  <r>
    <n v="3349036"/>
    <x v="649"/>
    <s v="274 E CHICAGO ST"/>
    <s v="COLDWATER"/>
    <x v="6"/>
    <n v="49036"/>
    <s v="BRANCH"/>
    <n v="26023"/>
    <s v="GENERAL MEDICAL AND SURGICAL HOSPITALS"/>
    <s v="Government"/>
    <n v="121202.79068000001"/>
    <n v="430937.05424000008"/>
    <s v="Northeast"/>
    <s v="GENERAL ACUTE CARE"/>
    <x v="654"/>
    <x v="0"/>
  </r>
  <r>
    <n v="7749037"/>
    <x v="650"/>
    <s v="5500 ARMSRTONG RD"/>
    <s v="BATTLE CREEK"/>
    <x v="6"/>
    <n v="49037"/>
    <s v="CALHOUN"/>
    <n v="26025"/>
    <s v="GENERAL MEDICAL AND SURGICAL HOSPITALS"/>
    <s v="Government"/>
    <n v="121151.86105000001"/>
    <n v="428202.48139999993"/>
    <s v="Northeast"/>
    <s v="MILITARY"/>
    <x v="655"/>
    <x v="0"/>
  </r>
  <r>
    <n v="11749417"/>
    <x v="651"/>
    <s v="1309 SHELDON RD"/>
    <s v="GRAND HAVEN"/>
    <x v="6"/>
    <n v="49417"/>
    <s v="OTTAWA"/>
    <n v="26139"/>
    <s v="GENERAL MEDICAL AND SURGICAL HOSPITALS"/>
    <s v="Private"/>
    <n v="120941.465165"/>
    <n v="427924.62021999992"/>
    <s v="Northeast"/>
    <s v="GENERAL ACUTE CARE"/>
    <x v="656"/>
    <x v="0"/>
  </r>
  <r>
    <n v="1558746"/>
    <x v="652"/>
    <s v="317 1ST AVENUE"/>
    <s v="KENMARE"/>
    <x v="17"/>
    <n v="58746"/>
    <s v="WARD"/>
    <n v="38101"/>
    <s v="GENERAL MEDICAL AND SURGICAL HOSPITALS"/>
    <s v="Government"/>
    <n v="668749.52316900017"/>
    <n v="0"/>
    <s v="Central"/>
    <s v="CRITICAL ACCESS"/>
    <x v="657"/>
    <x v="0"/>
  </r>
  <r>
    <n v="1649242"/>
    <x v="653"/>
    <s v="168 S HOWELL STREET"/>
    <s v="HILLSDALE"/>
    <x v="6"/>
    <n v="49242"/>
    <s v="HILLSDALE"/>
    <n v="26059"/>
    <s v="GENERAL MEDICAL AND SURGICAL HOSPITALS"/>
    <s v="Private"/>
    <n v="120515.15111000001"/>
    <n v="427353.53747999994"/>
    <s v="Northeast"/>
    <s v="GENERAL ACUTE CARE"/>
    <x v="658"/>
    <x v="0"/>
  </r>
  <r>
    <n v="7656101"/>
    <x v="654"/>
    <s v="2150 HOSPITAL DRIVE"/>
    <s v="WINDOM"/>
    <x v="18"/>
    <n v="56101"/>
    <s v="COTTONWOOD"/>
    <n v="27033"/>
    <s v="GENERAL MEDICAL AND SURGICAL HOSPITALS"/>
    <s v="Government"/>
    <n v="668357.73536999989"/>
    <n v="0"/>
    <s v="Central"/>
    <s v="CRITICAL ACCESS"/>
    <x v="659"/>
    <x v="0"/>
  </r>
  <r>
    <n v="5258701"/>
    <x v="655"/>
    <s v="1 W BURDICK EXPY"/>
    <s v="MINOT"/>
    <x v="17"/>
    <n v="58701"/>
    <s v="WARD"/>
    <n v="38101"/>
    <s v="GENERAL MEDICAL AND SURGICAL HOSPITALS"/>
    <s v="Private"/>
    <n v="666955.86266400001"/>
    <n v="0"/>
    <s v="Central"/>
    <s v="GENERAL ACUTE CARE"/>
    <x v="660"/>
    <x v="0"/>
  </r>
  <r>
    <n v="2558474"/>
    <x v="656"/>
    <s v="1200 N 7TH ST"/>
    <s v="OAKES"/>
    <x v="17"/>
    <n v="58474"/>
    <s v="DICKEY"/>
    <n v="38021"/>
    <s v="GENERAL MEDICAL AND SURGICAL HOSPITALS"/>
    <s v="Private"/>
    <n v="664914.26314300008"/>
    <n v="0"/>
    <s v="Central"/>
    <s v="CRITICAL ACCESS"/>
    <x v="661"/>
    <x v="0"/>
  </r>
  <r>
    <n v="5056031"/>
    <x v="657"/>
    <s v="800 MEDICAL CTR DRIVE, PO 800"/>
    <s v="FAIRMONT"/>
    <x v="18"/>
    <n v="56031"/>
    <s v="MARTIN"/>
    <n v="27091"/>
    <s v="GENERAL MEDICAL AND SURGICAL HOSPITALS"/>
    <s v="Private"/>
    <n v="663579.74623199995"/>
    <n v="0"/>
    <s v="Central"/>
    <s v="GENERAL ACUTE CARE"/>
    <x v="662"/>
    <x v="0"/>
  </r>
  <r>
    <n v="10856087"/>
    <x v="658"/>
    <s v="625 JACKSON ST N"/>
    <s v="SPRINGFIELD"/>
    <x v="18"/>
    <n v="56087"/>
    <s v="BROWN"/>
    <n v="27015"/>
    <s v="GENERAL MEDICAL AND SURGICAL HOSPITALS"/>
    <s v="Private"/>
    <n v="658897.97305799997"/>
    <n v="0"/>
    <s v="Central"/>
    <s v="CRITICAL ACCESS"/>
    <x v="663"/>
    <x v="0"/>
  </r>
  <r>
    <n v="4358401"/>
    <x v="659"/>
    <s v="2422 20TH ST SW"/>
    <s v="JAMESTOWN"/>
    <x v="17"/>
    <n v="58401"/>
    <s v="STUTSMAN"/>
    <n v="38093"/>
    <s v="GENERAL MEDICAL AND SURGICAL HOSPITALS"/>
    <s v="Private"/>
    <n v="658874.47249000007"/>
    <n v="0"/>
    <s v="Central"/>
    <s v="CRITICAL ACCESS"/>
    <x v="664"/>
    <x v="0"/>
  </r>
  <r>
    <n v="5058402"/>
    <x v="660"/>
    <s v="2605 CIRCLE DR"/>
    <s v="JAMESTOWN"/>
    <x v="17"/>
    <n v="58402"/>
    <s v="STUTSMAN"/>
    <n v="38093"/>
    <s v="PSYCHIATRIC AND SUBSTANCE ABUSE HOSPITALS"/>
    <s v="Government"/>
    <n v="658101.77236699988"/>
    <n v="0"/>
    <s v="Central"/>
    <s v="NEAR TERM CARE"/>
    <x v="665"/>
    <x v="0"/>
  </r>
  <r>
    <n v="8756241"/>
    <x v="661"/>
    <s v="345 TENTH AVENUE"/>
    <s v="GRANITE FALLS"/>
    <x v="18"/>
    <n v="56241"/>
    <s v="YELLOW MEDICINE"/>
    <n v="27173"/>
    <s v="GENERAL MEDICAL AND SURGICAL HOSPITALS"/>
    <s v="Government"/>
    <n v="655772.55857100012"/>
    <n v="0"/>
    <s v="Central"/>
    <s v="CRITICAL ACCESS"/>
    <x v="666"/>
    <x v="0"/>
  </r>
  <r>
    <n v="8556265"/>
    <x v="662"/>
    <s v="824 - 11TH ST N"/>
    <s v="MONTEVIDEO"/>
    <x v="18"/>
    <n v="56265"/>
    <s v="CHIPPEWA"/>
    <n v="27023"/>
    <s v="GENERAL MEDICAL AND SURGICAL HOSPITALS"/>
    <s v="Government"/>
    <n v="655230.53064300003"/>
    <n v="0"/>
    <s v="Central"/>
    <s v="CRITICAL ACCESS"/>
    <x v="667"/>
    <x v="0"/>
  </r>
  <r>
    <n v="13056208"/>
    <x v="663"/>
    <s v="30 SOUTH BEHL STREET"/>
    <s v="APPLETON"/>
    <x v="18"/>
    <n v="56208"/>
    <s v="SWIFT"/>
    <n v="27151"/>
    <s v="GENERAL MEDICAL AND SURGICAL HOSPITALS"/>
    <s v="Government"/>
    <n v="654499.44882399996"/>
    <n v="0"/>
    <s v="Central"/>
    <s v="CRITICAL ACCESS"/>
    <x v="668"/>
    <x v="0"/>
  </r>
  <r>
    <n v="9356085"/>
    <x v="664"/>
    <s v="400 - 4TH AVE NW"/>
    <s v="SLEEPY EYE"/>
    <x v="18"/>
    <n v="56085"/>
    <s v="BROWN"/>
    <n v="27015"/>
    <s v="GENERAL MEDICAL AND SURGICAL HOSPITALS"/>
    <s v="Government"/>
    <n v="654319.9292110001"/>
    <n v="0"/>
    <s v="Central"/>
    <s v="CRITICAL ACCESS"/>
    <x v="669"/>
    <x v="0"/>
  </r>
  <r>
    <n v="2158054"/>
    <x v="665"/>
    <s v="905 MAIN ST"/>
    <s v="LISBON"/>
    <x v="17"/>
    <n v="58054"/>
    <s v="RANSOM"/>
    <n v="38073"/>
    <s v="GENERAL MEDICAL AND SURGICAL HOSPITALS"/>
    <s v="Private"/>
    <n v="652991.68351300003"/>
    <n v="0"/>
    <s v="Central"/>
    <s v="CRITICAL ACCESS"/>
    <x v="670"/>
    <x v="0"/>
  </r>
  <r>
    <n v="2758421"/>
    <x v="666"/>
    <s v="800 4TH ST N"/>
    <s v="CARRINGTON"/>
    <x v="17"/>
    <n v="58421"/>
    <s v="FOSTER"/>
    <n v="38031"/>
    <s v="GENERAL MEDICAL AND SURGICAL HOSPITALS"/>
    <s v="Private"/>
    <n v="652324.33844500012"/>
    <n v="0"/>
    <s v="Central"/>
    <s v="CRITICAL ACCESS"/>
    <x v="671"/>
    <x v="0"/>
  </r>
  <r>
    <n v="14456277"/>
    <x v="667"/>
    <s v="100 HEALTHY WAY"/>
    <s v="OLIVIA"/>
    <x v="18"/>
    <n v="56277"/>
    <s v="RENVILLE"/>
    <n v="27129"/>
    <s v="GENERAL MEDICAL AND SURGICAL HOSPITALS"/>
    <s v="Government"/>
    <n v="648203.19716100011"/>
    <n v="0"/>
    <s v="Central"/>
    <s v="CRITICAL ACCESS"/>
    <x v="672"/>
    <x v="0"/>
  </r>
  <r>
    <n v="4256007"/>
    <x v="668"/>
    <s v="404 WEST FOUNTAIN STREET"/>
    <s v="ALBERT LEA"/>
    <x v="18"/>
    <n v="56007"/>
    <s v="FREEBORN"/>
    <n v="27047"/>
    <s v="GENERAL MEDICAL AND SURGICAL HOSPITALS"/>
    <s v="Private"/>
    <n v="647712.82837299991"/>
    <n v="0"/>
    <s v="Central"/>
    <s v="GENERAL ACUTE CARE"/>
    <x v="673"/>
    <x v="0"/>
  </r>
  <r>
    <n v="3358072"/>
    <x v="669"/>
    <s v="570 CHAUTAUQUA BLVD"/>
    <s v="VALLEY CITY"/>
    <x v="17"/>
    <n v="58072"/>
    <s v="BARNES"/>
    <n v="38003"/>
    <s v="GENERAL MEDICAL AND SURGICAL HOSPITALS"/>
    <s v="Private"/>
    <n v="647172.94361199986"/>
    <n v="0"/>
    <s v="Central"/>
    <s v="CRITICAL ACCESS"/>
    <x v="674"/>
    <x v="0"/>
  </r>
  <r>
    <n v="8156215"/>
    <x v="670"/>
    <s v="1815 WISCONSIN AVENUE"/>
    <s v="BENSON"/>
    <x v="18"/>
    <n v="56215"/>
    <s v="SWIFT"/>
    <n v="27151"/>
    <s v="GENERAL MEDICAL AND SURGICAL HOSPITALS"/>
    <s v="Government"/>
    <n v="646360.29985800013"/>
    <n v="0"/>
    <s v="Central"/>
    <s v="CRITICAL ACCESS"/>
    <x v="675"/>
    <x v="0"/>
  </r>
  <r>
    <n v="4158368"/>
    <x v="671"/>
    <s v="800 S MAIN AVE"/>
    <s v="RUGBY"/>
    <x v="17"/>
    <n v="58368"/>
    <s v="PIERCE"/>
    <n v="38069"/>
    <s v="GENERAL MEDICAL AND SURGICAL HOSPITALS"/>
    <s v="Private"/>
    <n v="645334.73638400005"/>
    <n v="0"/>
    <s v="Central"/>
    <s v="CRITICAL ACCESS"/>
    <x v="676"/>
    <x v="0"/>
  </r>
  <r>
    <n v="4155912"/>
    <x v="672"/>
    <s v="1000 FIRST DRIVE NORTHWEST"/>
    <s v="AUSTIN"/>
    <x v="18"/>
    <n v="55912"/>
    <s v="MOWER"/>
    <n v="27099"/>
    <s v="GENERAL MEDICAL AND SURGICAL HOSPITALS"/>
    <s v="Private"/>
    <n v="641552.50408600015"/>
    <n v="0"/>
    <s v="Central"/>
    <s v="GENERAL ACUTE CARE"/>
    <x v="677"/>
    <x v="0"/>
  </r>
  <r>
    <n v="7556093"/>
    <x v="673"/>
    <s v="501 NORTH STATE STREET"/>
    <s v="WASECA"/>
    <x v="18"/>
    <n v="56093"/>
    <s v="WASECA"/>
    <n v="27161"/>
    <s v="GENERAL MEDICAL AND SURGICAL HOSPITALS"/>
    <s v="Private"/>
    <n v="641054.57756600017"/>
    <n v="0"/>
    <s v="Central"/>
    <s v="CRITICAL ACCESS"/>
    <x v="678"/>
    <x v="0"/>
  </r>
  <r>
    <n v="11056058"/>
    <x v="674"/>
    <s v="621 SOUTH FOURTH STREET"/>
    <s v="LESUEUR"/>
    <x v="18"/>
    <n v="56058"/>
    <s v="LE SUEUR"/>
    <n v="27079"/>
    <s v="GENERAL MEDICAL AND SURGICAL HOSPITALS"/>
    <s v="Private"/>
    <n v="639419.85053700011"/>
    <n v="0"/>
    <s v="Central"/>
    <s v="CRITICAL ACCESS"/>
    <x v="679"/>
    <x v="0"/>
  </r>
  <r>
    <n v="1658425"/>
    <x v="675"/>
    <s v="1200 ROBERTS AVE NE"/>
    <s v="COOPERSTOWN"/>
    <x v="17"/>
    <n v="58425"/>
    <s v="GRIGGS"/>
    <n v="38039"/>
    <s v="GENERAL MEDICAL AND SURGICAL HOSPITALS"/>
    <s v="Private"/>
    <n v="637953.69452099991"/>
    <n v="0"/>
    <s v="Central"/>
    <s v="CRITICAL ACCESS"/>
    <x v="680"/>
    <x v="0"/>
  </r>
  <r>
    <n v="6855060"/>
    <x v="676"/>
    <s v="2250 26TH STREET NORTHWEST"/>
    <s v="OWATONNA"/>
    <x v="18"/>
    <n v="55060"/>
    <s v="STEELE"/>
    <n v="27147"/>
    <s v="GENERAL MEDICAL AND SURGICAL HOSPITALS"/>
    <s v="Private"/>
    <n v="636723.24584700004"/>
    <n v="0"/>
    <s v="Central"/>
    <s v="GENERAL ACUTE CARE"/>
    <x v="681"/>
    <x v="0"/>
  </r>
  <r>
    <n v="8056334"/>
    <x v="677"/>
    <s v="10 FOURTH AVENUE SOUTHEAST"/>
    <s v="GLENWOOD"/>
    <x v="18"/>
    <n v="56334"/>
    <s v="POPE"/>
    <n v="27121"/>
    <s v="GENERAL MEDICAL AND SURGICAL HOSPITALS"/>
    <s v="Government"/>
    <n v="636327.1561139999"/>
    <n v="0"/>
    <s v="Central"/>
    <s v="CRITICAL ACCESS"/>
    <x v="682"/>
    <x v="0"/>
  </r>
  <r>
    <n v="4558301"/>
    <x v="678"/>
    <s v="1031 7TH ST NE"/>
    <s v="DEVIL'S LAKE"/>
    <x v="17"/>
    <n v="58301"/>
    <s v="RAMSEY"/>
    <n v="38071"/>
    <s v="GENERAL MEDICAL AND SURGICAL HOSPITALS"/>
    <s v="Private"/>
    <n v="634104.62663599988"/>
    <n v="0"/>
    <s v="Central"/>
    <s v="CRITICAL ACCESS"/>
    <x v="683"/>
    <x v="0"/>
  </r>
  <r>
    <n v="175058103"/>
    <x v="679"/>
    <s v="5225 23RD AVE S"/>
    <s v="FARGO"/>
    <x v="17"/>
    <n v="58103"/>
    <s v="CASS"/>
    <n v="38017"/>
    <s v="GENERAL MEDICAL AND SURGICAL HOSPITALS"/>
    <s v="Private"/>
    <n v="632751.08414699999"/>
    <n v="0"/>
    <s v="Central"/>
    <s v="GENERAL ACUTE CARE"/>
    <x v="684"/>
    <x v="0"/>
  </r>
  <r>
    <n v="958104"/>
    <x v="680"/>
    <s v="3000 32ND AVE SOUTH"/>
    <s v="FARGO"/>
    <x v="17"/>
    <n v="58104"/>
    <s v="CASS"/>
    <n v="38017"/>
    <s v="GENERAL MEDICAL AND SURGICAL HOSPITALS"/>
    <s v="Partnerships"/>
    <n v="632342.9753680001"/>
    <n v="0"/>
    <s v="Central"/>
    <s v="GENERAL ACUTE CARE"/>
    <x v="685"/>
    <x v="0"/>
  </r>
  <r>
    <n v="1858254"/>
    <x v="681"/>
    <s v="200 N MAIN ST"/>
    <s v="MCVILLE"/>
    <x v="17"/>
    <n v="58254"/>
    <s v="NELSON"/>
    <n v="38063"/>
    <s v="GENERAL MEDICAL AND SURGICAL HOSPITALS"/>
    <s v="Private"/>
    <n v="631948.56172500015"/>
    <n v="0"/>
    <s v="Central"/>
    <s v="CRITICAL ACCESS"/>
    <x v="686"/>
    <x v="0"/>
  </r>
  <r>
    <n v="2656308"/>
    <x v="682"/>
    <s v="111 17TH AVENUE EAST"/>
    <s v="ALEXANDRIA"/>
    <x v="18"/>
    <n v="56308"/>
    <s v="DOUGLAS"/>
    <n v="27041"/>
    <s v="GENERAL MEDICAL AND SURGICAL HOSPITALS"/>
    <s v="Government"/>
    <n v="631428.52043699997"/>
    <n v="0"/>
    <s v="Central"/>
    <s v="GENERAL ACUTE CARE"/>
    <x v="687"/>
    <x v="0"/>
  </r>
  <r>
    <n v="4058324"/>
    <x v="683"/>
    <s v="HWY 281 N"/>
    <s v="CANDO"/>
    <x v="17"/>
    <n v="58324"/>
    <s v="TOWNER"/>
    <n v="38095"/>
    <s v="GENERAL MEDICAL AND SURGICAL HOSPITALS"/>
    <s v="Private"/>
    <n v="631132.00300799997"/>
    <n v="0"/>
    <s v="Central"/>
    <s v="CRITICAL ACCESS"/>
    <x v="688"/>
    <x v="0"/>
  </r>
  <r>
    <n v="187249016"/>
    <x v="684"/>
    <s v="165 N. WASHINGTON AVE."/>
    <s v="BATTLE CREEK"/>
    <x v="6"/>
    <n v="49016"/>
    <s v="CALHOUN"/>
    <n v="26025"/>
    <s v="PSYCHIATRIC AND SUBSTANCE ABUSE HOSPITALS"/>
    <s v="Partnerships"/>
    <n v="120475.029595"/>
    <n v="427300.03946"/>
    <s v="Northeast"/>
    <s v="NEAR TERM CARE"/>
    <x v="689"/>
    <x v="0"/>
  </r>
  <r>
    <n v="175158122"/>
    <x v="685"/>
    <s v="736 BROADWAY"/>
    <s v="FARGO"/>
    <x v="17"/>
    <n v="58122"/>
    <s v="CASS"/>
    <n v="38017"/>
    <s v="GENERAL MEDICAL AND SURGICAL HOSPITALS"/>
    <s v="Private"/>
    <n v="630659.75495900004"/>
    <n v="0"/>
    <s v="Central"/>
    <s v="GENERAL ACUTE CARE"/>
    <x v="690"/>
    <x v="0"/>
  </r>
  <r>
    <n v="358122"/>
    <x v="679"/>
    <s v="801 BROADWAY NORTH"/>
    <s v="FARGO"/>
    <x v="17"/>
    <n v="58122"/>
    <s v="CASS"/>
    <n v="38017"/>
    <s v="GENERAL MEDICAL AND SURGICAL HOSPITALS"/>
    <s v="Private"/>
    <n v="630611.81016599992"/>
    <n v="0"/>
    <s v="Central"/>
    <s v="GENERAL ACUTE CARE"/>
    <x v="691"/>
    <x v="0"/>
  </r>
  <r>
    <n v="2658367"/>
    <x v="686"/>
    <s v="213 SECOND AVE NE"/>
    <s v="ROLLA"/>
    <x v="17"/>
    <n v="58367"/>
    <s v="ROLETTE"/>
    <n v="38079"/>
    <s v="GENERAL MEDICAL AND SURGICAL HOSPITALS"/>
    <s v="Private"/>
    <n v="628883.63627700007"/>
    <n v="0"/>
    <s v="Central"/>
    <s v="CRITICAL ACCESS"/>
    <x v="692"/>
    <x v="0"/>
  </r>
  <r>
    <n v="17853821"/>
    <x v="687"/>
    <s v="37868 US HWY 18"/>
    <s v="PRAIRIE DU CHIEN"/>
    <x v="19"/>
    <n v="53821"/>
    <s v="CRAWFORD"/>
    <n v="55023"/>
    <s v="GENERAL MEDICAL AND SURGICAL HOSPITALS"/>
    <s v="Private"/>
    <n v="627557.47358200012"/>
    <n v="0"/>
    <s v="Central"/>
    <s v="CRITICAL ACCESS"/>
    <x v="693"/>
    <x v="0"/>
  </r>
  <r>
    <n v="4153813"/>
    <x v="688"/>
    <s v="507 S MONROE ST"/>
    <s v="LANCASTER"/>
    <x v="19"/>
    <n v="53813"/>
    <s v="GRANT"/>
    <n v="55043"/>
    <s v="GENERAL MEDICAL AND SURGICAL HOSPITALS"/>
    <s v="Private"/>
    <n v="625224.7777359999"/>
    <n v="0"/>
    <s v="Central"/>
    <s v="GENERAL ACUTE CARE"/>
    <x v="694"/>
    <x v="0"/>
  </r>
  <r>
    <n v="1958257"/>
    <x v="689"/>
    <s v="42 6TH AVENUE SE"/>
    <s v="MAYVILLE"/>
    <x v="17"/>
    <n v="58257"/>
    <s v="TRAILL"/>
    <n v="38097"/>
    <s v="GENERAL MEDICAL AND SURGICAL HOSPITALS"/>
    <s v="Private"/>
    <n v="625179.62478399999"/>
    <n v="0"/>
    <s v="Central"/>
    <s v="CRITICAL ACCESS"/>
    <x v="695"/>
    <x v="0"/>
  </r>
  <r>
    <n v="12356307"/>
    <x v="690"/>
    <s v="300 THIRD AVENUE"/>
    <s v="ALBANY"/>
    <x v="18"/>
    <n v="56307"/>
    <s v="STEARNS"/>
    <n v="27145"/>
    <s v="GENERAL MEDICAL AND SURGICAL HOSPITALS"/>
    <s v="Private"/>
    <n v="624583.58444300003"/>
    <n v="0"/>
    <s v="Central"/>
    <s v="GENERAL ACUTE CARE"/>
    <x v="696"/>
    <x v="0"/>
  </r>
  <r>
    <n v="14155009"/>
    <x v="691"/>
    <s v="32021 COUNTY 24 BOULEVARD"/>
    <s v="CANNON FALLS"/>
    <x v="18"/>
    <n v="55009"/>
    <s v="GOODHUE"/>
    <n v="27049"/>
    <s v="GENERAL MEDICAL AND SURGICAL HOSPITALS"/>
    <s v="Private"/>
    <n v="624123.37603200006"/>
    <n v="0"/>
    <s v="Central"/>
    <s v="CRITICAL ACCESS"/>
    <x v="697"/>
    <x v="0"/>
  </r>
  <r>
    <n v="4453818"/>
    <x v="692"/>
    <s v="1400 EAST SIDE RD"/>
    <s v="PLATTEVILLE"/>
    <x v="19"/>
    <n v="53818"/>
    <s v="GRANT"/>
    <n v="55043"/>
    <s v="GENERAL MEDICAL AND SURGICAL HOSPITALS"/>
    <s v="Private"/>
    <n v="624047.08055300009"/>
    <n v="0"/>
    <s v="Central"/>
    <s v="GENERAL ACUTE CARE"/>
    <x v="698"/>
    <x v="0"/>
  </r>
  <r>
    <n v="11155009"/>
    <x v="691"/>
    <s v="1116 WEST MILL STREET"/>
    <s v="CANNON FALLS"/>
    <x v="18"/>
    <n v="55009"/>
    <s v="GOODHUE"/>
    <n v="27049"/>
    <s v="GENERAL MEDICAL AND SURGICAL HOSPITALS"/>
    <s v="Government"/>
    <n v="623866.787518"/>
    <n v="0"/>
    <s v="Central"/>
    <s v="CRITICAL ACCESS"/>
    <x v="699"/>
    <x v="0"/>
  </r>
  <r>
    <n v="4253818"/>
    <x v="693"/>
    <s v="1185 NORTH ELM STREET"/>
    <s v="PLATTEVILLE"/>
    <x v="19"/>
    <n v="53818"/>
    <s v="GRANT"/>
    <n v="55043"/>
    <s v="PSYCHIATRIC AND SUBSTANCE ABUSE HOSPITALS"/>
    <s v="Private"/>
    <n v="623852.10728100012"/>
    <n v="0"/>
    <s v="Central"/>
    <s v="NEAR TERM CARE"/>
    <x v="700"/>
    <x v="0"/>
  </r>
  <r>
    <n v="3858045"/>
    <x v="694"/>
    <s v="12 THIRD STREET SOUTH EAST"/>
    <s v="HILLSBORO"/>
    <x v="17"/>
    <n v="58045"/>
    <s v="TRAILL"/>
    <n v="38097"/>
    <s v="GENERAL MEDICAL AND SURGICAL HOSPITALS"/>
    <s v="Private"/>
    <n v="623487.98051799997"/>
    <n v="0"/>
    <s v="Central"/>
    <s v="CRITICAL ACCESS"/>
    <x v="701"/>
    <x v="0"/>
  </r>
  <r>
    <n v="7956347"/>
    <x v="695"/>
    <s v="50 CENTER CARE DRIVE"/>
    <s v="LONG PRAIRIE"/>
    <x v="18"/>
    <n v="56347"/>
    <s v="TODD"/>
    <n v="27153"/>
    <s v="GENERAL MEDICAL AND SURGICAL HOSPITALS"/>
    <s v="Private"/>
    <n v="621708.33357100014"/>
    <n v="0"/>
    <s v="Central"/>
    <s v="CRITICAL ACCESS"/>
    <x v="702"/>
    <x v="0"/>
  </r>
  <r>
    <n v="3555422"/>
    <x v="696"/>
    <s v="1300 HIDDEN LAKES PARKWAY"/>
    <s v="GOLDEN VALLEY"/>
    <x v="18"/>
    <n v="55422"/>
    <s v="HENNEPIN"/>
    <n v="27053"/>
    <s v="GENERAL MEDICAL AND SURGICAL HOSPITALS"/>
    <s v="Government"/>
    <n v="620041.16093399993"/>
    <n v="0"/>
    <s v="Central"/>
    <s v="GENERAL ACUTE CARE"/>
    <x v="703"/>
    <x v="0"/>
  </r>
  <r>
    <n v="5553530"/>
    <x v="697"/>
    <s v="800 CLAY ST, PO BOX 70"/>
    <s v="DARLINGTON"/>
    <x v="19"/>
    <n v="53530"/>
    <s v="LAFAYETTE"/>
    <n v="55065"/>
    <s v="GENERAL MEDICAL AND SURGICAL HOSPITALS"/>
    <s v="Government"/>
    <n v="619717.78050000011"/>
    <n v="0"/>
    <s v="Central"/>
    <s v="GENERAL ACUTE CARE"/>
    <x v="704"/>
    <x v="0"/>
  </r>
  <r>
    <n v="151753805"/>
    <x v="698"/>
    <s v="205 PARKER ST"/>
    <s v="BOSCOBEL"/>
    <x v="19"/>
    <n v="53805"/>
    <s v="GRANT"/>
    <n v="55043"/>
    <s v="GENERAL MEDICAL AND SURGICAL HOSPITALS"/>
    <s v="Private"/>
    <n v="619498.51932799991"/>
    <n v="0"/>
    <s v="Central"/>
    <s v="CRITICAL ACCESS"/>
    <x v="705"/>
    <x v="0"/>
  </r>
  <r>
    <n v="58"/>
    <x v="699"/>
    <s v="500 HARVARD ST SE"/>
    <s v="MINNEAPOLIS"/>
    <x v="18"/>
    <n v="55455"/>
    <s v="HENNEPIN"/>
    <n v="27053"/>
    <s v="GENERAL MEDICAL AND SURGICAL HOSPITALS"/>
    <s v="Academic"/>
    <n v="618976.64852400008"/>
    <n v="0"/>
    <s v="Central"/>
    <s v="GENERAL ACUTE CARE"/>
    <x v="706"/>
    <x v="0"/>
  </r>
  <r>
    <n v="7055414"/>
    <x v="700"/>
    <s v="2025 EAST RIVER PARKWAY"/>
    <s v="MINNEAPOLIS"/>
    <x v="18"/>
    <n v="55414"/>
    <s v="HENNEPIN"/>
    <n v="27053"/>
    <s v="GENERAL MEDICAL AND SURGICAL HOSPITALS"/>
    <s v="Private"/>
    <n v="618951.36917900003"/>
    <n v="0"/>
    <s v="Central"/>
    <s v="CHILDREN"/>
    <x v="707"/>
    <x v="0"/>
  </r>
  <r>
    <n v="3756501"/>
    <x v="701"/>
    <s v="1027 WASHINGTON AVENUE"/>
    <s v="DETROIT LAKES"/>
    <x v="18"/>
    <n v="56501"/>
    <s v="BECKER"/>
    <n v="27005"/>
    <s v="GENERAL MEDICAL AND SURGICAL HOSPITALS"/>
    <s v="Private"/>
    <n v="618457.54716199997"/>
    <n v="0"/>
    <s v="Central"/>
    <s v="GENERAL ACUTE CARE"/>
    <x v="708"/>
    <x v="0"/>
  </r>
  <r>
    <n v="655102"/>
    <x v="702"/>
    <s v="333 NORTH SMITH AVENUE"/>
    <s v="ST PAUL"/>
    <x v="18"/>
    <n v="55102"/>
    <s v="RAMSEY"/>
    <n v="27123"/>
    <s v="GENERAL MEDICAL AND SURGICAL HOSPITALS"/>
    <s v="Private"/>
    <n v="617763.60969700012"/>
    <n v="0"/>
    <s v="Central"/>
    <s v="GENERAL ACUTE CARE"/>
    <x v="709"/>
    <x v="0"/>
  </r>
  <r>
    <n v="1955103"/>
    <x v="703"/>
    <s v="559 CAPITOL BOULEVARD"/>
    <s v="ST PAUL"/>
    <x v="18"/>
    <n v="55103"/>
    <s v="RAMSEY"/>
    <n v="27123"/>
    <s v="GENERAL MEDICAL AND SURGICAL HOSPITALS"/>
    <s v="Private"/>
    <n v="617393.54479399999"/>
    <n v="0"/>
    <s v="Central"/>
    <s v="GENERAL ACUTE CARE"/>
    <x v="710"/>
    <x v="0"/>
  </r>
  <r>
    <n v="955101"/>
    <x v="704"/>
    <s v="640 JACKSON STREET"/>
    <s v="ST PAUL"/>
    <x v="18"/>
    <n v="55101"/>
    <s v="RAMSEY"/>
    <n v="27123"/>
    <s v="GENERAL MEDICAL AND SURGICAL HOSPITALS"/>
    <s v="Private"/>
    <n v="617331.39772200002"/>
    <n v="0"/>
    <s v="Central"/>
    <s v="GENERAL ACUTE CARE"/>
    <x v="711"/>
    <x v="0"/>
  </r>
  <r>
    <n v="1555432"/>
    <x v="705"/>
    <s v="550 OSBORNE RD"/>
    <s v="FRIDLEY"/>
    <x v="18"/>
    <n v="55432"/>
    <s v="ANOKA"/>
    <n v="27003"/>
    <s v="GENERAL MEDICAL AND SURGICAL HOSPITALS"/>
    <s v="Private"/>
    <n v="616588.88961800002"/>
    <n v="0"/>
    <s v="Central"/>
    <s v="GENERAL ACUTE CARE"/>
    <x v="712"/>
    <x v="0"/>
  </r>
  <r>
    <n v="3955125"/>
    <x v="706"/>
    <s v="1925 WOODWINDS DRIVE"/>
    <s v="WOODBURY"/>
    <x v="18"/>
    <n v="55125"/>
    <s v="WASHINGTON"/>
    <n v="27163"/>
    <s v="GENERAL MEDICAL AND SURGICAL HOSPITALS"/>
    <s v="Private"/>
    <n v="616311.544368"/>
    <n v="0"/>
    <s v="Central"/>
    <s v="GENERAL ACUTE CARE"/>
    <x v="713"/>
    <x v="0"/>
  </r>
  <r>
    <n v="2055109"/>
    <x v="707"/>
    <s v="1575 BEAM AVENUE"/>
    <s v="ST PAUL"/>
    <x v="18"/>
    <n v="55109"/>
    <s v="RAMSEY"/>
    <n v="27123"/>
    <s v="GENERAL MEDICAL AND SURGICAL HOSPITALS"/>
    <s v="Private"/>
    <n v="614949.96664399991"/>
    <n v="0"/>
    <s v="Central"/>
    <s v="GENERAL ACUTE CARE"/>
    <x v="714"/>
    <x v="0"/>
  </r>
  <r>
    <n v="4653533"/>
    <x v="708"/>
    <s v="800 COMPASSION WAY"/>
    <s v="DODGEVILLE"/>
    <x v="19"/>
    <n v="53533"/>
    <s v="IOWA"/>
    <n v="55049"/>
    <s v="GENERAL MEDICAL AND SURGICAL HOSPITALS"/>
    <s v="Private"/>
    <n v="614718.01444300008"/>
    <n v="0"/>
    <s v="Central"/>
    <s v="GENERAL ACUTE CARE"/>
    <x v="715"/>
    <x v="0"/>
  </r>
  <r>
    <n v="4553566"/>
    <x v="709"/>
    <s v="2005 5TH STREET"/>
    <s v="MONROE"/>
    <x v="19"/>
    <n v="53566"/>
    <s v="GREEN"/>
    <n v="55045"/>
    <s v="GENERAL MEDICAL AND SURGICAL HOSPITALS"/>
    <s v="Private"/>
    <n v="614315.19099600008"/>
    <n v="0"/>
    <s v="Central"/>
    <s v="GENERAL ACUTE CARE"/>
    <x v="716"/>
    <x v="0"/>
  </r>
  <r>
    <n v="5354601"/>
    <x v="710"/>
    <s v="1910 SOUTH AVE"/>
    <s v="LA CROSSE"/>
    <x v="19"/>
    <n v="54601"/>
    <s v="LA CROSSE"/>
    <n v="55063"/>
    <s v="GENERAL MEDICAL AND SURGICAL HOSPITALS"/>
    <s v="Private"/>
    <n v="614101.43473899993"/>
    <n v="0"/>
    <s v="Central"/>
    <s v="GENERAL ACUTE CARE"/>
    <x v="717"/>
    <x v="0"/>
  </r>
  <r>
    <n v="5454601"/>
    <x v="711"/>
    <s v="700 WEST AVENUE SOUTH"/>
    <s v="LA CROSSE"/>
    <x v="19"/>
    <n v="54601"/>
    <s v="LA CROSSE"/>
    <n v="55063"/>
    <s v="GENERAL MEDICAL AND SURGICAL HOSPITALS"/>
    <s v="Private"/>
    <n v="613817.30195500015"/>
    <n v="0"/>
    <s v="Central"/>
    <s v="GENERAL ACUTE CARE"/>
    <x v="718"/>
    <x v="0"/>
  </r>
  <r>
    <n v="13154665"/>
    <x v="712"/>
    <s v="507 SOUTH MAIN ST"/>
    <s v="VIROQUA"/>
    <x v="19"/>
    <n v="54665"/>
    <s v="VERNON"/>
    <n v="55123"/>
    <s v="GENERAL MEDICAL AND SURGICAL HOSPITALS"/>
    <s v="Private"/>
    <n v="613772.4614710001"/>
    <n v="0"/>
    <s v="Central"/>
    <s v="GENERAL ACUTE CARE"/>
    <x v="719"/>
    <x v="0"/>
  </r>
  <r>
    <n v="3258249"/>
    <x v="713"/>
    <s v="909 2ND ST"/>
    <s v="LANGDON"/>
    <x v="17"/>
    <n v="58249"/>
    <s v="CAVALIER"/>
    <n v="38019"/>
    <s v="GENERAL MEDICAL AND SURGICAL HOSPITALS"/>
    <s v="Private"/>
    <n v="613013.52297899988"/>
    <n v="0"/>
    <s v="Central"/>
    <s v="CRITICAL ACCESS"/>
    <x v="720"/>
    <x v="0"/>
  </r>
  <r>
    <n v="4958206"/>
    <x v="714"/>
    <s v="1300 S COLUMBIA RD"/>
    <s v="GRAND FORKS"/>
    <x v="17"/>
    <n v="58206"/>
    <s v="GRAND FORKS"/>
    <n v="38035"/>
    <s v="REHABILITATION HOSPITALS (EXCEPT ALCOHOLISM, DRUG ADDICTION)"/>
    <s v="Private"/>
    <n v="612811.41750400001"/>
    <n v="0"/>
    <s v="Central"/>
    <s v="REHABILITATION"/>
    <x v="721"/>
    <x v="0"/>
  </r>
  <r>
    <n v="558201"/>
    <x v="715"/>
    <s v="1200 S COLUMBIA RD"/>
    <s v="GRAND FORKS"/>
    <x v="17"/>
    <n v="58201"/>
    <s v="GRAND FORKS"/>
    <n v="38035"/>
    <s v="GENERAL MEDICAL AND SURGICAL HOSPITALS"/>
    <s v="Private"/>
    <n v="612774.04200999998"/>
    <n v="0"/>
    <s v="Central"/>
    <s v="GENERAL ACUTE CARE"/>
    <x v="722"/>
    <x v="0"/>
  </r>
  <r>
    <n v="9954022"/>
    <x v="716"/>
    <s v="1629 E DIVISION ST"/>
    <s v="RIVER FALLS"/>
    <x v="19"/>
    <n v="54022"/>
    <s v="ST. CROIX"/>
    <n v="55109"/>
    <s v="GENERAL MEDICAL AND SURGICAL HOSPITALS"/>
    <s v="Private"/>
    <n v="612071.88581499993"/>
    <n v="0"/>
    <s v="Central"/>
    <s v="GENERAL ACUTE CARE"/>
    <x v="723"/>
    <x v="0"/>
  </r>
  <r>
    <n v="3558270"/>
    <x v="717"/>
    <s v="115 VIVIAN ST"/>
    <s v="PARK RIVER"/>
    <x v="17"/>
    <n v="58270"/>
    <s v="WALSH"/>
    <n v="38099"/>
    <s v="GENERAL MEDICAL AND SURGICAL HOSPITALS"/>
    <s v="Private"/>
    <n v="611941.029843"/>
    <n v="0"/>
    <s v="Central"/>
    <s v="CRITICAL ACCESS"/>
    <x v="724"/>
    <x v="0"/>
  </r>
  <r>
    <n v="11754016"/>
    <x v="718"/>
    <s v="405 STAGELINE ROAD"/>
    <s v="HUDSON"/>
    <x v="19"/>
    <n v="54016"/>
    <s v="ST. CROIX"/>
    <n v="55109"/>
    <s v="GENERAL MEDICAL AND SURGICAL HOSPITALS"/>
    <s v="Private"/>
    <n v="611770.02273400011"/>
    <n v="0"/>
    <s v="Central"/>
    <s v="GENERAL ACUTE CARE"/>
    <x v="725"/>
    <x v="0"/>
  </r>
  <r>
    <n v="11053581"/>
    <x v="719"/>
    <s v="333 E SECOND ST"/>
    <s v="RICHLAND CENTER"/>
    <x v="19"/>
    <n v="53581"/>
    <s v="RICHLAND"/>
    <n v="55103"/>
    <s v="GENERAL MEDICAL AND SURGICAL HOSPITALS"/>
    <s v="Private"/>
    <n v="610693.20585000014"/>
    <n v="0"/>
    <s v="Central"/>
    <s v="GENERAL ACUTE CARE"/>
    <x v="726"/>
    <x v="0"/>
  </r>
  <r>
    <n v="172254002"/>
    <x v="720"/>
    <s v="1100 BERGSLIEN ST"/>
    <s v="BALDIWN"/>
    <x v="19"/>
    <n v="54002"/>
    <s v="SAINT CROIX"/>
    <n v="55109"/>
    <s v="GENERAL MEDICAL AND SURGICAL HOSPITALS"/>
    <s v="Private"/>
    <n v="607257.84505099989"/>
    <n v="0"/>
    <s v="Central"/>
    <s v="CRITICAL ACCESS"/>
    <x v="727"/>
    <x v="0"/>
  </r>
  <r>
    <n v="2958237"/>
    <x v="721"/>
    <s v="164 W 13TH STREET"/>
    <s v="GRAFTON"/>
    <x v="17"/>
    <n v="58237"/>
    <s v="WALSH"/>
    <n v="38099"/>
    <s v="GENERAL MEDICAL AND SURGICAL HOSPITALS"/>
    <s v="Private"/>
    <n v="606919.07877899997"/>
    <n v="0"/>
    <s v="Central"/>
    <s v="CRITICAL ACCESS"/>
    <x v="728"/>
    <x v="0"/>
  </r>
  <r>
    <n v="11654002"/>
    <x v="722"/>
    <s v="730 10TH AVE"/>
    <s v="BALDWIN"/>
    <x v="19"/>
    <n v="54002"/>
    <s v="ST. CROIX"/>
    <n v="55109"/>
    <s v="GENERAL MEDICAL AND SURGICAL HOSPITALS"/>
    <s v="Private"/>
    <n v="606592.70128599997"/>
    <n v="0"/>
    <s v="Central"/>
    <s v="GENERAL ACUTE CARE"/>
    <x v="729"/>
    <x v="0"/>
  </r>
  <r>
    <n v="11153511"/>
    <x v="723"/>
    <s v="1969 W HART RD"/>
    <s v="BELOIT"/>
    <x v="19"/>
    <n v="53511"/>
    <s v="ROCK"/>
    <n v="55105"/>
    <s v="GENERAL MEDICAL AND SURGICAL HOSPITALS"/>
    <s v="Private"/>
    <n v="606437.56305599981"/>
    <n v="0"/>
    <s v="Central"/>
    <s v="GENERAL ACUTE CARE"/>
    <x v="730"/>
    <x v="0"/>
  </r>
  <r>
    <n v="11854017"/>
    <x v="724"/>
    <s v="535 HOSPITAL RD"/>
    <s v="NEW RICHMOND"/>
    <x v="19"/>
    <n v="54017"/>
    <s v="ST. CROIX"/>
    <n v="55109"/>
    <s v="GENERAL MEDICAL AND SURGICAL HOSPITALS"/>
    <s v="Private"/>
    <n v="606209.70480199996"/>
    <n v="0"/>
    <s v="Central"/>
    <s v="GENERAL ACUTE CARE"/>
    <x v="731"/>
    <x v="0"/>
  </r>
  <r>
    <n v="150754656"/>
    <x v="725"/>
    <s v="310 W MAIN ST"/>
    <s v="SPARTA"/>
    <x v="19"/>
    <n v="54656"/>
    <s v="MONROE"/>
    <n v="55081"/>
    <s v="GENERAL MEDICAL AND SURGICAL HOSPITALS"/>
    <s v="Private"/>
    <n v="604837.46215100004"/>
    <n v="0"/>
    <s v="Central"/>
    <s v="CRITICAL ACCESS"/>
    <x v="732"/>
    <x v="0"/>
  </r>
  <r>
    <n v="1253719"/>
    <x v="726"/>
    <s v="8001 RAYMOND RD"/>
    <s v="MADISON"/>
    <x v="19"/>
    <n v="53719"/>
    <s v="DANE"/>
    <n v="55025"/>
    <s v="PSYCHIATRIC AND SUBSTANCE ABUSE HOSPITALS"/>
    <s v="Private"/>
    <n v="604628.76069700008"/>
    <n v="0"/>
    <s v="Central"/>
    <s v="NEAR TERM CARE"/>
    <x v="733"/>
    <x v="0"/>
  </r>
  <r>
    <n v="151854020"/>
    <x v="727"/>
    <s v="2600 65TH AVENUE"/>
    <s v="OSCEOLA"/>
    <x v="19"/>
    <n v="54020"/>
    <s v="POLK"/>
    <n v="55095"/>
    <s v="GENERAL MEDICAL AND SURGICAL HOSPITALS"/>
    <s v="Private"/>
    <n v="604527.98413800006"/>
    <n v="0"/>
    <s v="Central"/>
    <s v="CRITICAL ACCESS"/>
    <x v="734"/>
    <x v="0"/>
  </r>
  <r>
    <n v="11353548"/>
    <x v="728"/>
    <s v="1000 MINERAL POINT AVE"/>
    <s v="JANESVILLE"/>
    <x v="19"/>
    <n v="53548"/>
    <s v="ROCK"/>
    <n v="55105"/>
    <s v="GENERAL MEDICAL AND SURGICAL HOSPITALS"/>
    <s v="Private"/>
    <n v="604051.57238399994"/>
    <n v="0"/>
    <s v="Central"/>
    <s v="GENERAL ACUTE CARE"/>
    <x v="735"/>
    <x v="0"/>
  </r>
  <r>
    <n v="12954634"/>
    <x v="729"/>
    <s v="400 WATER AVE"/>
    <s v="HILLSBORO"/>
    <x v="19"/>
    <n v="54634"/>
    <s v="VERNON"/>
    <n v="55123"/>
    <s v="GENERAL MEDICAL AND SURGICAL HOSPITALS"/>
    <s v="Private"/>
    <n v="603972.25541900005"/>
    <n v="0"/>
    <s v="Central"/>
    <s v="GENERAL ACUTE CARE"/>
    <x v="736"/>
    <x v="0"/>
  </r>
  <r>
    <n v="12754773"/>
    <x v="730"/>
    <s v="18601 LINCOLN ST PO BOX 65"/>
    <s v="WHITEHALL"/>
    <x v="19"/>
    <n v="54773"/>
    <s v="TREMPEALEAU"/>
    <n v="55121"/>
    <s v="GENERAL MEDICAL AND SURGICAL HOSPITALS"/>
    <s v="Private"/>
    <n v="603662.79836200003"/>
    <n v="0"/>
    <s v="Central"/>
    <s v="GENERAL ACUTE CARE"/>
    <x v="737"/>
    <x v="0"/>
  </r>
  <r>
    <n v="11453546"/>
    <x v="731"/>
    <s v="3400 EAST RACINE STREET"/>
    <s v="JANESVILLE"/>
    <x v="19"/>
    <n v="53546"/>
    <s v="ROCK"/>
    <n v="55105"/>
    <s v="GENERAL MEDICAL AND SURGICAL HOSPITALS"/>
    <s v="Private"/>
    <n v="603602.10180400009"/>
    <n v="0"/>
    <s v="Central"/>
    <s v="GENERAL ACUTE CARE"/>
    <x v="738"/>
    <x v="0"/>
  </r>
  <r>
    <n v="152453578"/>
    <x v="732"/>
    <s v="260 26TH STREET"/>
    <s v="PRAIRIE DU SAC"/>
    <x v="19"/>
    <n v="53578"/>
    <s v="SAUK"/>
    <n v="55111"/>
    <s v="GENERAL MEDICAL AND SURGICAL HOSPITALS"/>
    <s v="Private"/>
    <n v="602596.5747489999"/>
    <n v="0"/>
    <s v="Central"/>
    <s v="GENERAL ACUTE CARE"/>
    <x v="739"/>
    <x v="0"/>
  </r>
  <r>
    <n v="14256762"/>
    <x v="733"/>
    <s v="300 WEST GOOD SAMARITAN DRIVE"/>
    <s v="WARREN"/>
    <x v="18"/>
    <n v="56762"/>
    <s v="MARSHALL"/>
    <n v="27089"/>
    <s v="GENERAL MEDICAL AND SURGICAL HOSPITALS"/>
    <s v="Private"/>
    <n v="602417.01820300007"/>
    <n v="0"/>
    <s v="Central"/>
    <s v="CRITICAL ACCESS"/>
    <x v="740"/>
    <x v="0"/>
  </r>
  <r>
    <n v="11256762"/>
    <x v="733"/>
    <s v="109 SOUTH MINNESOTA STREET"/>
    <s v="WARREN"/>
    <x v="18"/>
    <n v="56762"/>
    <s v="MARSHALL"/>
    <n v="27089"/>
    <s v="GENERAL MEDICAL AND SURGICAL HOSPITALS"/>
    <s v="Private"/>
    <n v="602374.31487999996"/>
    <n v="0"/>
    <s v="Central"/>
    <s v="CRITICAL ACCESS"/>
    <x v="741"/>
    <x v="0"/>
  </r>
  <r>
    <n v="12253578"/>
    <x v="734"/>
    <s v="80 FIRST ST"/>
    <s v="PRAIRIE DU SAC"/>
    <x v="19"/>
    <n v="53578"/>
    <s v="SAUK"/>
    <n v="55111"/>
    <s v="GENERAL MEDICAL AND SURGICAL HOSPITALS"/>
    <s v="Private"/>
    <n v="602220.737586"/>
    <n v="0"/>
    <s v="Central"/>
    <s v="GENERAL ACUTE CARE"/>
    <x v="742"/>
    <x v="0"/>
  </r>
  <r>
    <n v="16653705"/>
    <x v="735"/>
    <s v="2500 OVERLOOK TERRACE"/>
    <s v="MADISON"/>
    <x v="19"/>
    <n v="53705"/>
    <s v="DANE"/>
    <n v="55025"/>
    <s v="GENERAL MEDICAL AND SURGICAL HOSPITALS"/>
    <s v="Government"/>
    <n v="602179.16643300001"/>
    <n v="0"/>
    <s v="Central"/>
    <s v="GENERAL ACUTE CARE"/>
    <x v="743"/>
    <x v="0"/>
  </r>
  <r>
    <n v="3353792"/>
    <x v="736"/>
    <s v="600 HIGHLAND AVENUE"/>
    <s v="MADISON"/>
    <x v="19"/>
    <n v="53792"/>
    <s v="DANE"/>
    <n v="55025"/>
    <s v="GENERAL MEDICAL AND SURGICAL HOSPITALS"/>
    <s v="Academic"/>
    <n v="602143.2926990001"/>
    <n v="0"/>
    <s v="Central"/>
    <s v="GENERAL ACUTE CARE"/>
    <x v="744"/>
    <x v="0"/>
  </r>
  <r>
    <n v="1553715"/>
    <x v="737"/>
    <s v="700 SOUTH PARK ST"/>
    <s v="MADISON"/>
    <x v="19"/>
    <n v="53715"/>
    <s v="DANE"/>
    <n v="55025"/>
    <s v="GENERAL MEDICAL AND SURGICAL HOSPITALS"/>
    <s v="Private"/>
    <n v="602044.74777200003"/>
    <n v="0"/>
    <s v="Central"/>
    <s v="GENERAL ACUTE CARE"/>
    <x v="745"/>
    <x v="0"/>
  </r>
  <r>
    <n v="3453589"/>
    <x v="738"/>
    <s v="900 RIDGE ST"/>
    <s v="STOUGHTON"/>
    <x v="19"/>
    <n v="53589"/>
    <s v="DANE"/>
    <n v="55025"/>
    <s v="GENERAL MEDICAL AND SURGICAL HOSPITALS"/>
    <s v="Private"/>
    <n v="602037.48044700013"/>
    <n v="0"/>
    <s v="Central"/>
    <s v="GENERAL ACUTE CARE"/>
    <x v="746"/>
    <x v="0"/>
  </r>
  <r>
    <n v="1353715"/>
    <x v="739"/>
    <s v="202 S PARK ST"/>
    <s v="MADISON"/>
    <x v="19"/>
    <n v="53715"/>
    <s v="DANE"/>
    <n v="55025"/>
    <s v="GENERAL MEDICAL AND SURGICAL HOSPITALS"/>
    <s v="Private"/>
    <n v="601930.65741900005"/>
    <n v="0"/>
    <s v="Central"/>
    <s v="GENERAL ACUTE CARE"/>
    <x v="747"/>
    <x v="0"/>
  </r>
  <r>
    <n v="1453715"/>
    <x v="740"/>
    <s v="801 BRAXTON PLACE"/>
    <s v="MADISON"/>
    <x v="19"/>
    <n v="53715"/>
    <s v="DANE"/>
    <n v="55025"/>
    <s v="SPECIALTY (EXCEPT PSYCHIATRIC AND SUBSTANCE ABUSE) HOSPITALS"/>
    <s v="Private"/>
    <n v="601884.51135799999"/>
    <n v="0"/>
    <s v="Central"/>
    <s v="LONG TERM CARE"/>
    <x v="748"/>
    <x v="0"/>
  </r>
  <r>
    <n v="6554751"/>
    <x v="741"/>
    <s v="2321 STOUT RD"/>
    <s v="MENOMONIE"/>
    <x v="19"/>
    <n v="54751"/>
    <s v="DUNN"/>
    <n v="55033"/>
    <s v="GENERAL MEDICAL AND SURGICAL HOSPITALS"/>
    <s v="Private"/>
    <n v="601551.21090999991"/>
    <n v="0"/>
    <s v="Central"/>
    <s v="GENERAL ACUTE CARE"/>
    <x v="749"/>
    <x v="0"/>
  </r>
  <r>
    <n v="10454024"/>
    <x v="742"/>
    <s v="235 STATE STREET"/>
    <s v="SAINT CROIX FALLS"/>
    <x v="19"/>
    <n v="54024"/>
    <s v="POLK"/>
    <n v="55095"/>
    <s v="GENERAL MEDICAL AND SURGICAL HOSPITALS"/>
    <s v="Private"/>
    <n v="601481.12005799997"/>
    <n v="0"/>
    <s v="Central"/>
    <s v="GENERAL ACUTE CARE"/>
    <x v="750"/>
    <x v="0"/>
  </r>
  <r>
    <n v="749016"/>
    <x v="743"/>
    <s v="300 NORTH AVENUE, 6TH FLOOR"/>
    <s v="BATTLE CREEK"/>
    <x v="6"/>
    <n v="49016"/>
    <s v="CALHOUN"/>
    <n v="26025"/>
    <s v="SPECIALTY (EXCEPT PSYCHIATRIC AND SUBSTANCE ABUSE) HOSPITALS"/>
    <s v="Partnerships"/>
    <n v="120161.16129"/>
    <n v="427148.48171999992"/>
    <s v="Northeast"/>
    <s v="LONG TERM CARE"/>
    <x v="751"/>
    <x v="0"/>
  </r>
  <r>
    <n v="549017"/>
    <x v="744"/>
    <s v="300 NORTH AVENUE"/>
    <s v="BATTLE CREEK"/>
    <x v="6"/>
    <n v="49017"/>
    <s v="CALHOUN"/>
    <n v="26025"/>
    <s v="GENERAL MEDICAL AND SURGICAL HOSPITALS"/>
    <s v="Private"/>
    <n v="120144.61111500001"/>
    <n v="427126.15081999992"/>
    <s v="Northeast"/>
    <s v="GENERAL ACUTE CARE"/>
    <x v="752"/>
    <x v="0"/>
  </r>
  <r>
    <n v="9249442"/>
    <x v="745"/>
    <s v="1700 CLINTON STREET, 2 AND 3 S FLOORS"/>
    <s v="MUSKEGON"/>
    <x v="6"/>
    <n v="49442"/>
    <s v="MUSKEGON"/>
    <n v="26121"/>
    <s v="SPECIALTY (EXCEPT PSYCHIATRIC AND SUBSTANCE ABUSE) HOSPITALS"/>
    <s v="Partnerships"/>
    <n v="119080.22161750001"/>
    <n v="425440.29549000011"/>
    <s v="Northeast"/>
    <s v="LONG TERM CARE"/>
    <x v="753"/>
    <x v="0"/>
  </r>
  <r>
    <n v="9049444"/>
    <x v="746"/>
    <s v="1500 E SHERMAN BOULEVARD"/>
    <s v="MUSKEGON"/>
    <x v="6"/>
    <n v="49444"/>
    <s v="MUSKEGON"/>
    <n v="26121"/>
    <s v="GENERAL MEDICAL AND SURGICAL HOSPITALS"/>
    <s v="Private"/>
    <n v="119001.2215175"/>
    <n v="425334.96205000003"/>
    <s v="Northeast"/>
    <s v="GENERAL ACUTE CARE"/>
    <x v="754"/>
    <x v="0"/>
  </r>
  <r>
    <n v="6249519"/>
    <x v="747"/>
    <s v="5900 BYRON CENTER AVENUE, SW"/>
    <s v="WYOMING"/>
    <x v="6"/>
    <n v="49519"/>
    <s v="KENT"/>
    <n v="26081"/>
    <s v="GENERAL MEDICAL AND SURGICAL HOSPITALS"/>
    <s v="Private"/>
    <n v="118877.18601249999"/>
    <n v="425169.58134999993"/>
    <s v="Northeast"/>
    <s v="GENERAL ACUTE CARE"/>
    <x v="755"/>
    <x v="0"/>
  </r>
  <r>
    <n v="449058"/>
    <x v="748"/>
    <s v="1009 W GREEN ST"/>
    <s v="HASTINGS"/>
    <x v="6"/>
    <n v="49058"/>
    <s v="BARRY"/>
    <n v="26015"/>
    <s v="GENERAL MEDICAL AND SURGICAL HOSPITALS"/>
    <s v="Private"/>
    <n v="117815.6675825"/>
    <n v="423780.89011000004"/>
    <s v="Northeast"/>
    <s v="GENERAL ACUTE CARE"/>
    <x v="756"/>
    <x v="0"/>
  </r>
  <r>
    <n v="6849503"/>
    <x v="749"/>
    <s v="235 WEALTHY SE"/>
    <s v="GRAND RAPIDS"/>
    <x v="6"/>
    <n v="49503"/>
    <s v="KENT"/>
    <n v="26081"/>
    <s v="GENERAL MEDICAL AND SURGICAL HOSPITALS"/>
    <s v="Private"/>
    <n v="117288.11261"/>
    <n v="423050.81683999987"/>
    <s v="Northeast"/>
    <s v="GENERAL ACUTE CARE"/>
    <x v="757"/>
    <x v="0"/>
  </r>
  <r>
    <n v="8949503"/>
    <x v="750"/>
    <s v="200 SE JEFFERSON, 5TH FLOOR"/>
    <s v="GRAND RAPIDS"/>
    <x v="6"/>
    <n v="49503"/>
    <s v="KENT"/>
    <n v="26081"/>
    <s v="EXTENDED CARE HOSPITALS (EXCEPT MENTAL, SUBSTANCE ABUSE)"/>
    <s v="Partnerships"/>
    <n v="117271.41189"/>
    <n v="423031.24252000003"/>
    <s v="Northeast"/>
    <s v="LONG TERM CARE"/>
    <x v="758"/>
    <x v="0"/>
  </r>
  <r>
    <n v="6149506"/>
    <x v="751"/>
    <s v="1840 WEALTHY ST SE"/>
    <s v="GRAND RAPIDS"/>
    <x v="6"/>
    <n v="49506"/>
    <s v="KENT"/>
    <n v="26081"/>
    <s v="GENERAL MEDICAL AND SURGICAL HOSPITALS"/>
    <s v="Private"/>
    <n v="116996.8119575"/>
    <n v="422662.44260999997"/>
    <s v="Northeast"/>
    <s v="GENERAL ACUTE CARE"/>
    <x v="759"/>
    <x v="0"/>
  </r>
  <r>
    <n v="179749506"/>
    <x v="752"/>
    <s v="1840 WEALTHY STREET SE, 5TH FLOOR"/>
    <s v="GRAND RAPIDS"/>
    <x v="6"/>
    <n v="49506"/>
    <s v="KENT"/>
    <n v="26081"/>
    <s v="SPECIALTY (EXCEPT PSYCHIATRIC AND SUBSTANCE ABUSE) HOSPITALS"/>
    <s v="Partnerships"/>
    <n v="116992.41872"/>
    <n v="422656.58496000001"/>
    <s v="Northeast"/>
    <s v="LONG TERM CARE"/>
    <x v="760"/>
    <x v="0"/>
  </r>
  <r>
    <n v="6949221"/>
    <x v="753"/>
    <s v="818 RIVERSIDE AVENUE"/>
    <s v="ADRIAN"/>
    <x v="6"/>
    <n v="49221"/>
    <s v="LENAWEE"/>
    <n v="26091"/>
    <s v="GENERAL MEDICAL AND SURGICAL HOSPITALS"/>
    <s v="Private"/>
    <n v="115618.5940675"/>
    <n v="420824.79209"/>
    <s v="Northeast"/>
    <s v="GENERAL ACUTE CARE"/>
    <x v="761"/>
    <x v="0"/>
  </r>
  <r>
    <n v="3149120"/>
    <x v="754"/>
    <s v="31 NORTH ST JOSEPH AVE"/>
    <s v="NILES"/>
    <x v="6"/>
    <n v="49120"/>
    <s v="BERRIEN"/>
    <n v="26021"/>
    <s v="GENERAL MEDICAL AND SURGICAL HOSPITALS"/>
    <s v="Private"/>
    <n v="115042.6576625"/>
    <n v="446723.54354999994"/>
    <s v="Northeast"/>
    <s v="GENERAL ACUTE CARE"/>
    <x v="762"/>
    <x v="0"/>
  </r>
  <r>
    <n v="4448813"/>
    <x v="755"/>
    <s v="321 E HARRIS STREET"/>
    <s v="CHARLOTTE"/>
    <x v="6"/>
    <n v="48813"/>
    <s v="EATON"/>
    <n v="26045"/>
    <s v="GENERAL MEDICAL AND SURGICAL HOSPITALS"/>
    <s v="Private"/>
    <n v="114805.5576025"/>
    <n v="419740.74346999999"/>
    <s v="Northeast"/>
    <s v="CRITICAL ACCESS"/>
    <x v="763"/>
    <x v="0"/>
  </r>
  <r>
    <n v="3749202"/>
    <x v="756"/>
    <s v="110 N ELM AVENUE"/>
    <s v="JACKSON"/>
    <x v="6"/>
    <n v="49202"/>
    <s v="JACKSON"/>
    <n v="26075"/>
    <s v="SPECIALTY (EXCEPT PSYCHIATRIC AND SUBSTANCE ABUSE) HOSPITALS"/>
    <s v="Private"/>
    <n v="114622.94884"/>
    <n v="419497.26512"/>
    <s v="Northeast"/>
    <s v="LONG TERM CARE"/>
    <x v="764"/>
    <x v="0"/>
  </r>
  <r>
    <n v="1148827"/>
    <x v="757"/>
    <s v="1500 S MAIN STREET"/>
    <s v="EATON RAPIDS"/>
    <x v="6"/>
    <n v="48827"/>
    <s v="EATON"/>
    <n v="26045"/>
    <s v="GENERAL MEDICAL AND SURGICAL HOSPITALS"/>
    <s v="Private"/>
    <n v="114152.5718075"/>
    <n v="418870.09841000009"/>
    <s v="Northeast"/>
    <s v="GENERAL ACUTE CARE"/>
    <x v="765"/>
    <x v="0"/>
  </r>
  <r>
    <n v="11253534"/>
    <x v="758"/>
    <s v="11101 N SHERMAN ROAD"/>
    <s v="EDGERTON"/>
    <x v="19"/>
    <n v="53534"/>
    <s v="ROCK"/>
    <n v="55105"/>
    <s v="GENERAL MEDICAL AND SURGICAL HOSPITALS"/>
    <s v="Private"/>
    <n v="601316.97758599999"/>
    <n v="0"/>
    <s v="Central"/>
    <s v="GENERAL ACUTE CARE"/>
    <x v="766"/>
    <x v="0"/>
  </r>
  <r>
    <n v="4749938"/>
    <x v="759"/>
    <s v="N10561 GRAND VIEW LANE"/>
    <s v="IRONWOOD"/>
    <x v="6"/>
    <n v="49938"/>
    <s v="GOGEBIC"/>
    <n v="26053"/>
    <s v="GENERAL MEDICAL AND SURGICAL HOSPITALS"/>
    <s v="Private"/>
    <n v="112968.17746750001"/>
    <n v="417290.90328999993"/>
    <s v="Northeast"/>
    <s v="GENERAL ACUTE CARE"/>
    <x v="767"/>
    <x v="0"/>
  </r>
  <r>
    <n v="18048846"/>
    <x v="760"/>
    <s v="3565 S STATE ROAD"/>
    <s v="IONIA"/>
    <x v="6"/>
    <n v="48846"/>
    <s v="IONIA"/>
    <n v="26067"/>
    <s v="GENERAL MEDICAL AND SURGICAL HOSPITALS"/>
    <s v="Private"/>
    <n v="112562.11981"/>
    <n v="416749.78643999994"/>
    <s v="Northeast"/>
    <s v="CRITICAL ACCESS"/>
    <x v="768"/>
    <x v="0"/>
  </r>
  <r>
    <n v="7949431"/>
    <x v="761"/>
    <s v="1 N ATKINSON DRIVE"/>
    <s v="LUDINGTON"/>
    <x v="6"/>
    <n v="49431"/>
    <s v="MASON"/>
    <n v="26105"/>
    <s v="GENERAL MEDICAL AND SURGICAL HOSPITALS"/>
    <s v="Private"/>
    <n v="112181.604865"/>
    <n v="416242.13981999987"/>
    <s v="Northeast"/>
    <s v="GENERAL ACUTE CARE"/>
    <x v="769"/>
    <x v="0"/>
  </r>
  <r>
    <n v="3249102"/>
    <x v="762"/>
    <s v="6418 DEANS HILL RD"/>
    <s v="BERRIEN CENTER"/>
    <x v="6"/>
    <n v="49102"/>
    <s v="BERRIEN"/>
    <n v="26021"/>
    <s v="SPECIALTY (EXCEPT PSYCHIATRIC AND SUBSTANCE ABUSE) HOSPITALS"/>
    <s v="Private"/>
    <n v="111951.14565999999"/>
    <n v="445268.46087999997"/>
    <s v="Northeast"/>
    <s v="LONG TERM CARE"/>
    <x v="770"/>
    <x v="0"/>
  </r>
  <r>
    <n v="2749085"/>
    <x v="763"/>
    <s v="1234 NAPIER AVENUE"/>
    <s v="ST JOSEPH"/>
    <x v="6"/>
    <n v="49085"/>
    <s v="BERRIEN"/>
    <n v="26021"/>
    <s v="GENERAL MEDICAL AND SURGICAL HOSPITALS"/>
    <s v="Private"/>
    <n v="111942.1099175"/>
    <n v="445256.41324999993"/>
    <s v="Northeast"/>
    <s v="GENERAL ACUTE CARE"/>
    <x v="771"/>
    <x v="0"/>
  </r>
  <r>
    <n v="9349412"/>
    <x v="764"/>
    <s v="212 S SULLIVAN ST"/>
    <s v="FREMONT"/>
    <x v="6"/>
    <n v="49412"/>
    <s v="NEWAYGO"/>
    <n v="26123"/>
    <s v="GENERAL MEDICAL AND SURGICAL HOSPITALS"/>
    <s v="Private"/>
    <n v="111872.01962750001"/>
    <n v="418496.02617000008"/>
    <s v="Northeast"/>
    <s v="GENERAL ACUTE CARE"/>
    <x v="772"/>
    <x v="0"/>
  </r>
  <r>
    <n v="7049286"/>
    <x v="765"/>
    <s v="500 E POTTAWATAMIE STREET"/>
    <s v="TECUMSEH"/>
    <x v="6"/>
    <n v="49286"/>
    <s v="LENAWEE"/>
    <n v="26091"/>
    <s v="GENERAL MEDICAL AND SURGICAL HOSPITALS"/>
    <s v="Private"/>
    <n v="111691.1050125"/>
    <n v="418254.80670999998"/>
    <s v="Northeast"/>
    <s v="CRITICAL ACCESS"/>
    <x v="773"/>
    <x v="0"/>
  </r>
  <r>
    <n v="8148838"/>
    <x v="766"/>
    <s v="615 S BOWER STREET"/>
    <s v="GREENVILLE"/>
    <x v="6"/>
    <n v="48838"/>
    <s v="MONTCALM"/>
    <n v="26117"/>
    <s v="GENERAL MEDICAL AND SURGICAL HOSPITALS"/>
    <s v="Private"/>
    <n v="111515.569195"/>
    <n v="415354.09226"/>
    <s v="Northeast"/>
    <s v="GENERAL ACUTE CARE"/>
    <x v="774"/>
    <x v="0"/>
  </r>
  <r>
    <n v="3049098"/>
    <x v="767"/>
    <s v="400 MEDICAL PARK DR"/>
    <s v="WATERVLIET"/>
    <x v="6"/>
    <n v="49098"/>
    <s v="BERRIEN"/>
    <n v="26021"/>
    <s v="GENERAL MEDICAL AND SURGICAL HOSPITALS"/>
    <s v="Private"/>
    <n v="110941.786905"/>
    <n v="441258.38253999996"/>
    <s v="Northeast"/>
    <s v="GENERAL ACUTE CARE"/>
    <x v="775"/>
    <x v="0"/>
  </r>
  <r>
    <n v="2848910"/>
    <x v="768"/>
    <s v="401 W GREENLAWN AVE"/>
    <s v="LANSING"/>
    <x v="6"/>
    <n v="48910"/>
    <s v="INGHAM"/>
    <n v="26065"/>
    <s v="GENERAL MEDICAL AND SURGICAL HOSPITALS"/>
    <s v="Private"/>
    <n v="110922.14488750001"/>
    <n v="414562.85984999995"/>
    <s v="Northeast"/>
    <s v="GENERAL ACUTE CARE"/>
    <x v="776"/>
    <x v="0"/>
  </r>
  <r>
    <n v="14348118"/>
    <x v="769"/>
    <s v="775 S MAIN ST"/>
    <s v="CHELSEA"/>
    <x v="6"/>
    <n v="48118"/>
    <s v="WASHTENAW"/>
    <n v="26161"/>
    <s v="GENERAL MEDICAL AND SURGICAL HOSPITALS"/>
    <s v="Private"/>
    <n v="110877.1118675"/>
    <n v="414503.08248999994"/>
    <s v="Northeast"/>
    <s v="GENERAL ACUTE CARE"/>
    <x v="777"/>
    <x v="0"/>
  </r>
  <r>
    <n v="5148910"/>
    <x v="770"/>
    <s v="2727 S PENNSYLVANIA"/>
    <s v="LANSING"/>
    <x v="6"/>
    <n v="48910"/>
    <s v="INGHAM"/>
    <n v="26065"/>
    <s v="GENERAL MEDICAL AND SURGICAL HOSPITALS"/>
    <s v="Private"/>
    <n v="110760.72011749999"/>
    <n v="414347.62685"/>
    <s v="Northeast"/>
    <s v="GENERAL ACUTE CARE"/>
    <x v="778"/>
    <x v="0"/>
  </r>
  <r>
    <n v="2548915"/>
    <x v="771"/>
    <s v="1210 W SAGINAW"/>
    <s v="LANSING"/>
    <x v="6"/>
    <n v="48915"/>
    <s v="INGHAM"/>
    <n v="26065"/>
    <s v="GENERAL MEDICAL AND SURGICAL HOSPITALS"/>
    <s v="Private"/>
    <n v="110618.11466000001"/>
    <n v="414157.75288000004"/>
    <s v="Northeast"/>
    <s v="GENERAL ACUTE CARE"/>
    <x v="779"/>
    <x v="0"/>
  </r>
  <r>
    <n v="11953959"/>
    <x v="772"/>
    <s v="2000 N DEWEY AVE"/>
    <s v="REEDSBURG"/>
    <x v="19"/>
    <n v="53959"/>
    <s v="SAUK"/>
    <n v="55111"/>
    <s v="GENERAL MEDICAL AND SURGICAL HOSPITALS"/>
    <s v="Private"/>
    <n v="600853.00681899989"/>
    <n v="0"/>
    <s v="Central"/>
    <s v="GENERAL ACUTE CARE"/>
    <x v="780"/>
    <x v="0"/>
  </r>
  <r>
    <n v="3153704"/>
    <x v="773"/>
    <s v="301 TROY DR"/>
    <s v="MADISON"/>
    <x v="19"/>
    <n v="53704"/>
    <s v="DANE"/>
    <n v="55025"/>
    <s v="PSYCHIATRIC AND SUBSTANCE ABUSE HOSPITALS"/>
    <s v="Government"/>
    <n v="600528.98391200008"/>
    <n v="0"/>
    <s v="Central"/>
    <s v="NEAR TERM CARE"/>
    <x v="781"/>
    <x v="0"/>
  </r>
  <r>
    <n v="8854660"/>
    <x v="774"/>
    <s v="321 BUTTS AVE"/>
    <s v="TOMAH"/>
    <x v="19"/>
    <n v="54660"/>
    <s v="MONROE"/>
    <n v="55081"/>
    <s v="GENERAL MEDICAL AND SURGICAL HOSPITALS"/>
    <s v="Private"/>
    <n v="599710.33745999995"/>
    <n v="0"/>
    <s v="Central"/>
    <s v="GENERAL ACUTE CARE"/>
    <x v="782"/>
    <x v="0"/>
  </r>
  <r>
    <n v="15954660"/>
    <x v="775"/>
    <s v="500 E VETERANS ST"/>
    <s v="TOMAH"/>
    <x v="19"/>
    <n v="54660"/>
    <s v="MONROE"/>
    <n v="55081"/>
    <s v="GENERAL MEDICAL AND SURGICAL HOSPITALS"/>
    <s v="Government"/>
    <n v="599007.66312400007"/>
    <n v="0"/>
    <s v="Central"/>
    <s v="MILITARY"/>
    <x v="783"/>
    <x v="0"/>
  </r>
  <r>
    <n v="13553147"/>
    <x v="776"/>
    <s v="N2950 STATE ROAD 67"/>
    <s v="LAKE GENEVA"/>
    <x v="19"/>
    <n v="53147"/>
    <s v="WALWORTH"/>
    <n v="55127"/>
    <s v="GENERAL MEDICAL AND SURGICAL HOSPITALS"/>
    <s v="Private"/>
    <n v="598673.25975600013"/>
    <n v="0"/>
    <s v="Central"/>
    <s v="GENERAL ACUTE CARE"/>
    <x v="784"/>
    <x v="0"/>
  </r>
  <r>
    <n v="60"/>
    <x v="777"/>
    <s v="400 W RUSSELL ST"/>
    <s v="SALINE"/>
    <x v="6"/>
    <n v="48176"/>
    <s v="WASHTENAW"/>
    <n v="26161"/>
    <s v="GENERAL MEDICAL AND SURGICAL HOSPITALS"/>
    <s v="Private"/>
    <n v="110612.17474"/>
    <n v="414149.5663200001"/>
    <s v="Northeast"/>
    <s v="GENERAL ACUTE CARE"/>
    <x v="785"/>
    <x v="0"/>
  </r>
  <r>
    <n v="18053718"/>
    <x v="778"/>
    <s v="5115 N BILTMORE LN"/>
    <s v="MADISON"/>
    <x v="19"/>
    <n v="53718"/>
    <s v="DANE"/>
    <n v="55025"/>
    <s v="REHABILITATION HOSPITALS (EXCEPT ALCOHOLISM, DRUG ADDICTION)"/>
    <s v="Private"/>
    <n v="598671.89560100017"/>
    <n v="0"/>
    <s v="Central"/>
    <s v="REHABILITATION"/>
    <x v="786"/>
    <x v="0"/>
  </r>
  <r>
    <n v="4854615"/>
    <x v="779"/>
    <s v="711 W ADAMS ST"/>
    <s v="BLACK RIVER FALLS"/>
    <x v="19"/>
    <n v="54615"/>
    <s v="JACKSON"/>
    <n v="55053"/>
    <s v="GENERAL MEDICAL AND SURGICAL HOSPITALS"/>
    <s v="Private"/>
    <n v="598189.696"/>
    <n v="0"/>
    <s v="Central"/>
    <s v="GENERAL ACUTE CARE"/>
    <x v="787"/>
    <x v="0"/>
  </r>
  <r>
    <n v="12854758"/>
    <x v="780"/>
    <s v="13025 8TH ST, PO BOX 70"/>
    <s v="OSSEO"/>
    <x v="19"/>
    <n v="54758"/>
    <s v="TREMPEALEAU"/>
    <n v="55121"/>
    <s v="GENERAL MEDICAL AND SURGICAL HOSPITALS"/>
    <s v="Private"/>
    <n v="597802.4667029999"/>
    <n v="0"/>
    <s v="Central"/>
    <s v="GENERAL ACUTE CARE"/>
    <x v="788"/>
    <x v="0"/>
  </r>
  <r>
    <n v="2554701"/>
    <x v="781"/>
    <s v="900 W CLAIREMONT AVE"/>
    <s v="EAU CLAIRE"/>
    <x v="19"/>
    <n v="54701"/>
    <s v="EAU CLAIRE"/>
    <n v="55035"/>
    <s v="GENERAL MEDICAL AND SURGICAL HOSPITALS"/>
    <s v="Private"/>
    <n v="597700.82677500008"/>
    <n v="0"/>
    <s v="Central"/>
    <s v="GENERAL ACUTE CARE"/>
    <x v="789"/>
    <x v="0"/>
  </r>
  <r>
    <n v="13455063"/>
    <x v="782"/>
    <s v="129 EAST SIXTH AVENUE"/>
    <s v="PINE CITY"/>
    <x v="18"/>
    <n v="55063"/>
    <s v="PINE"/>
    <n v="27115"/>
    <s v="GENERAL MEDICAL AND SURGICAL HOSPITALS"/>
    <s v="Partnerships"/>
    <n v="597557.46831299993"/>
    <n v="0"/>
    <s v="Central"/>
    <s v="GENERAL ACUTE CARE"/>
    <x v="790"/>
    <x v="0"/>
  </r>
  <r>
    <n v="5053948"/>
    <x v="783"/>
    <s v="1050 DIVISION ST"/>
    <s v="MAUSTON"/>
    <x v="19"/>
    <n v="53948"/>
    <s v="JUNEAU"/>
    <n v="55057"/>
    <s v="GENERAL MEDICAL AND SURGICAL HOSPITALS"/>
    <s v="Private"/>
    <n v="597379.086473"/>
    <n v="0"/>
    <s v="Central"/>
    <s v="GENERAL ACUTE CARE"/>
    <x v="791"/>
    <x v="0"/>
  </r>
  <r>
    <n v="3754703"/>
    <x v="784"/>
    <s v="1221 WHIPPLE ST"/>
    <s v="EAU CLAIRE"/>
    <x v="19"/>
    <n v="54703"/>
    <s v="EAU CLAIRE"/>
    <n v="55035"/>
    <s v="GENERAL MEDICAL AND SURGICAL HOSPITALS"/>
    <s v="Private"/>
    <n v="597350.63299600012"/>
    <n v="0"/>
    <s v="Central"/>
    <s v="GENERAL ACUTE CARE"/>
    <x v="792"/>
    <x v="0"/>
  </r>
  <r>
    <n v="13253121"/>
    <x v="785"/>
    <s v="W3985 CTY RD NN"/>
    <s v="ELKHORN"/>
    <x v="19"/>
    <n v="53121"/>
    <s v="WALWORTH"/>
    <n v="55127"/>
    <s v="GENERAL MEDICAL AND SURGICAL HOSPITALS"/>
    <s v="Private"/>
    <n v="596791.18531500001"/>
    <n v="0"/>
    <s v="Central"/>
    <s v="GENERAL ACUTE CARE"/>
    <x v="793"/>
    <x v="0"/>
  </r>
  <r>
    <n v="152254720"/>
    <x v="786"/>
    <s v="1000 OAKLEAF WAY"/>
    <s v="ALTOONA"/>
    <x v="19"/>
    <n v="54720"/>
    <s v="EAU CLAIRE"/>
    <n v="55035"/>
    <s v="GENERAL MEDICAL AND SURGICAL HOSPITALS"/>
    <s v="Partnerships"/>
    <n v="596428.67498499993"/>
    <n v="0"/>
    <s v="Central"/>
    <s v="GENERAL ACUTE CARE"/>
    <x v="794"/>
    <x v="0"/>
  </r>
  <r>
    <n v="4753538"/>
    <x v="787"/>
    <s v="611 SHERMAN AVE E"/>
    <s v="FORT ATKINSON"/>
    <x v="19"/>
    <n v="53538"/>
    <s v="JEFFERSON"/>
    <n v="55055"/>
    <s v="GENERAL MEDICAL AND SURGICAL HOSPITALS"/>
    <s v="Private"/>
    <n v="596283.23450800008"/>
    <n v="0"/>
    <s v="Central"/>
    <s v="GENERAL ACUTE CARE"/>
    <x v="795"/>
    <x v="0"/>
  </r>
  <r>
    <n v="14556701"/>
    <x v="788"/>
    <s v="3001 SANFORD PARKWAY"/>
    <s v="THIEF RIVER FALLS"/>
    <x v="18"/>
    <n v="56701"/>
    <s v="PENNINTON"/>
    <n v="27113"/>
    <s v="GENERAL MEDICAL AND SURGICAL HOSPITALS"/>
    <s v="Private"/>
    <n v="595813.73230600008"/>
    <n v="0"/>
    <s v="Central"/>
    <s v="CRITICAL ACCESS"/>
    <x v="796"/>
    <x v="0"/>
  </r>
  <r>
    <n v="854840"/>
    <x v="789"/>
    <s v="257 W ST GEORGE AVE"/>
    <s v="GRANTSBURG"/>
    <x v="19"/>
    <n v="54840"/>
    <s v="BURNETT"/>
    <n v="55013"/>
    <s v="GENERAL MEDICAL AND SURGICAL HOSPITALS"/>
    <s v="Private"/>
    <n v="594554.81021300005"/>
    <n v="0"/>
    <s v="Central"/>
    <s v="GENERAL ACUTE CARE"/>
    <x v="797"/>
    <x v="0"/>
  </r>
  <r>
    <n v="2853901"/>
    <x v="790"/>
    <s v="2817 NEW PINERY RD"/>
    <s v="PORTAGE"/>
    <x v="19"/>
    <n v="53901"/>
    <s v="COLUMBIA"/>
    <n v="55021"/>
    <s v="GENERAL MEDICAL AND SURGICAL HOSPITALS"/>
    <s v="Private"/>
    <n v="592890.60426699999"/>
    <n v="0"/>
    <s v="Central"/>
    <s v="GENERAL ACUTE CARE"/>
    <x v="798"/>
    <x v="0"/>
  </r>
  <r>
    <n v="2454729"/>
    <x v="791"/>
    <s v="2661 CTY HWY I"/>
    <s v="CHIPPEWA FALLS"/>
    <x v="19"/>
    <n v="54729"/>
    <s v="CHIPPEWA"/>
    <n v="55017"/>
    <s v="GENERAL MEDICAL AND SURGICAL HOSPITALS"/>
    <s v="Private"/>
    <n v="592329.08125300019"/>
    <n v="0"/>
    <s v="Central"/>
    <s v="GENERAL ACUTE CARE"/>
    <x v="799"/>
    <x v="0"/>
  </r>
  <r>
    <n v="2753925"/>
    <x v="792"/>
    <s v="1515 PARK AVE"/>
    <s v="COLUMBUS"/>
    <x v="19"/>
    <n v="53925"/>
    <s v="COLUMBIA"/>
    <n v="55021"/>
    <s v="GENERAL MEDICAL AND SURGICAL HOSPITALS"/>
    <s v="Private"/>
    <n v="591521.64818500006"/>
    <n v="0"/>
    <s v="Central"/>
    <s v="GENERAL ACUTE CARE"/>
    <x v="800"/>
    <x v="0"/>
  </r>
  <r>
    <n v="1054724"/>
    <x v="793"/>
    <s v="1501 THOMPSON ST"/>
    <s v="BLOOMER"/>
    <x v="19"/>
    <n v="54724"/>
    <s v="CHIPPEWA"/>
    <n v="55017"/>
    <s v="GENERAL MEDICAL AND SURGICAL HOSPITALS"/>
    <s v="Private"/>
    <n v="591286.25557299994"/>
    <n v="0"/>
    <s v="Central"/>
    <s v="GENERAL ACUTE CARE"/>
    <x v="801"/>
    <x v="0"/>
  </r>
  <r>
    <n v="10953185"/>
    <x v="794"/>
    <s v="1701 SHARP RD"/>
    <s v="WATERFORD"/>
    <x v="19"/>
    <n v="53185"/>
    <s v="RACINE"/>
    <n v="55101"/>
    <s v="SPECIALTY (EXCEPT PSYCHIATRIC AND SUBSTANCE ABUSE) HOSPITALS"/>
    <s v="Partnerships"/>
    <n v="590547.63579500001"/>
    <n v="0"/>
    <s v="Central"/>
    <s v="LONG TERM CARE"/>
    <x v="802"/>
    <x v="0"/>
  </r>
  <r>
    <n v="5153142"/>
    <x v="795"/>
    <s v="10400 75TH ST"/>
    <s v="KENOSHA"/>
    <x v="19"/>
    <n v="53142"/>
    <s v="KENOSHA"/>
    <n v="55059"/>
    <s v="GENERAL MEDICAL AND SURGICAL HOSPITALS"/>
    <s v="Private"/>
    <n v="590495.56125299993"/>
    <n v="0"/>
    <s v="Central"/>
    <s v="GENERAL ACUTE CARE"/>
    <x v="803"/>
    <x v="0"/>
  </r>
  <r>
    <n v="5253158"/>
    <x v="796"/>
    <s v="9555 76TH ST"/>
    <s v="PLEASANT PRAIRIE"/>
    <x v="19"/>
    <n v="53158"/>
    <s v="KENOSHA"/>
    <n v="55059"/>
    <s v="GENERAL MEDICAL AND SURGICAL HOSPITALS"/>
    <s v="Private"/>
    <n v="590430.19935899996"/>
    <n v="0"/>
    <s v="Central"/>
    <s v="GENERAL ACUTE CARE"/>
    <x v="804"/>
    <x v="0"/>
  </r>
  <r>
    <n v="176055072"/>
    <x v="797"/>
    <s v="705 LUNDORFF DRIVE SOUTH"/>
    <s v="SANDSTONE"/>
    <x v="18"/>
    <n v="55072"/>
    <s v="PINE"/>
    <n v="27115"/>
    <s v="GENERAL MEDICAL AND SURGICAL HOSPITALS"/>
    <s v="Private"/>
    <n v="590264.92151900008"/>
    <n v="0"/>
    <s v="Central"/>
    <s v="GENERAL ACUTE CARE"/>
    <x v="805"/>
    <x v="0"/>
  </r>
  <r>
    <n v="254812"/>
    <x v="798"/>
    <s v="1222 E WOODLAND AVE"/>
    <s v="BARRON"/>
    <x v="19"/>
    <n v="54812"/>
    <s v="BARRON"/>
    <n v="55005"/>
    <s v="GENERAL MEDICAL AND SURGICAL HOSPITALS"/>
    <s v="Private"/>
    <n v="590099.28807700006"/>
    <n v="0"/>
    <s v="Central"/>
    <s v="GENERAL ACUTE CARE"/>
    <x v="806"/>
    <x v="0"/>
  </r>
  <r>
    <n v="1854829"/>
    <x v="799"/>
    <s v="1110 7TH AVENUE"/>
    <s v="CUMBERLAND"/>
    <x v="19"/>
    <n v="54829"/>
    <s v="BARRON"/>
    <n v="55005"/>
    <s v="GENERAL MEDICAL AND SURGICAL HOSPITALS"/>
    <s v="Private"/>
    <n v="590081.96247000003"/>
    <n v="0"/>
    <s v="Central"/>
    <s v="GENERAL ACUTE CARE"/>
    <x v="807"/>
    <x v="0"/>
  </r>
  <r>
    <n v="153934"/>
    <x v="800"/>
    <s v="402 W LAKE ST"/>
    <s v="FRIENDSHIP"/>
    <x v="19"/>
    <n v="53934"/>
    <s v="ADAMS"/>
    <n v="55001"/>
    <s v="GENERAL MEDICAL AND SURGICAL HOSPITALS"/>
    <s v="Private"/>
    <n v="589857.02699299995"/>
    <n v="0"/>
    <s v="Central"/>
    <s v="GENERAL ACUTE CARE"/>
    <x v="808"/>
    <x v="0"/>
  </r>
  <r>
    <n v="8455072"/>
    <x v="797"/>
    <s v="705 LUNDRORFF DR"/>
    <s v="SANDSTONE"/>
    <x v="18"/>
    <n v="55072"/>
    <s v="PINE"/>
    <n v="27115"/>
    <s v="GENERAL MEDICAL AND SURGICAL HOSPITALS"/>
    <s v="Government"/>
    <n v="589813.67060199997"/>
    <n v="0"/>
    <s v="Central"/>
    <s v="GENERAL ACUTE CARE"/>
    <x v="809"/>
    <x v="0"/>
  </r>
  <r>
    <n v="2654456"/>
    <x v="801"/>
    <s v="216 SUNSET PLACE"/>
    <s v="NEILLSVILLE"/>
    <x v="19"/>
    <n v="54456"/>
    <s v="CLARK"/>
    <n v="55019"/>
    <s v="GENERAL MEDICAL AND SURGICAL HOSPITALS"/>
    <s v="Private"/>
    <n v="589450.7093150001"/>
    <n v="0"/>
    <s v="Central"/>
    <s v="GENERAL ACUTE CARE"/>
    <x v="810"/>
    <x v="0"/>
  </r>
  <r>
    <n v="3553098"/>
    <x v="802"/>
    <s v="125 HOSPITAL DR"/>
    <s v="WATERTOWN"/>
    <x v="19"/>
    <n v="53098"/>
    <s v="DODGE"/>
    <n v="55027"/>
    <s v="GENERAL MEDICAL AND SURGICAL HOSPITALS"/>
    <s v="Private"/>
    <n v="589077.28261200013"/>
    <n v="0"/>
    <s v="Central"/>
    <s v="GENERAL ACUTE CARE"/>
    <x v="811"/>
    <x v="0"/>
  </r>
  <r>
    <n v="4953143"/>
    <x v="803"/>
    <s v="6308 EIGHTH AVE"/>
    <s v="KENOSHA"/>
    <x v="19"/>
    <n v="53143"/>
    <s v="KENOSHA"/>
    <n v="55059"/>
    <s v="GENERAL MEDICAL AND SURGICAL HOSPITALS"/>
    <s v="Private"/>
    <n v="588649.66644900001"/>
    <n v="0"/>
    <s v="Central"/>
    <s v="GENERAL ACUTE CARE"/>
    <x v="812"/>
    <x v="0"/>
  </r>
  <r>
    <n v="14353066"/>
    <x v="804"/>
    <s v="36500 AURORA DRIVE"/>
    <s v="SUMMIT"/>
    <x v="19"/>
    <n v="53066"/>
    <s v="WAUKESHA"/>
    <n v="55133"/>
    <s v="GENERAL MEDICAL AND SURGICAL HOSPITALS"/>
    <s v="Private"/>
    <n v="588400.29120599991"/>
    <n v="0"/>
    <s v="Central"/>
    <s v="GENERAL ACUTE CARE"/>
    <x v="813"/>
    <x v="0"/>
  </r>
  <r>
    <n v="13953066"/>
    <x v="805"/>
    <s v="791 E SUMMIT AVE"/>
    <s v="OCONOMOWOC"/>
    <x v="19"/>
    <n v="53066"/>
    <s v="WAUKESHA"/>
    <n v="55133"/>
    <s v="GENERAL MEDICAL AND SURGICAL HOSPITALS"/>
    <s v="Private"/>
    <n v="588002.01489900006"/>
    <n v="0"/>
    <s v="Central"/>
    <s v="GENERAL ACUTE CARE"/>
    <x v="814"/>
    <x v="0"/>
  </r>
  <r>
    <n v="14153066"/>
    <x v="806"/>
    <s v="34700 VALLEY RD"/>
    <s v="OCONOMOWOC"/>
    <x v="19"/>
    <n v="53066"/>
    <s v="WAUKESHA"/>
    <n v="55133"/>
    <s v="PSYCHIATRIC AND SUBSTANCE ABUSE HOSPITALS"/>
    <s v="Private"/>
    <n v="587577.02643899992"/>
    <n v="0"/>
    <s v="Central"/>
    <s v="NEAR TERM CARE"/>
    <x v="815"/>
    <x v="0"/>
  </r>
  <r>
    <n v="354868"/>
    <x v="807"/>
    <s v="1700 WEST STOUT STREET"/>
    <s v="RICE LAKE"/>
    <x v="19"/>
    <n v="54868"/>
    <s v="BARRON"/>
    <n v="55005"/>
    <s v="GENERAL MEDICAL AND SURGICAL HOSPITALS"/>
    <s v="Private"/>
    <n v="586686.15928000002"/>
    <n v="0"/>
    <s v="Central"/>
    <s v="GENERAL ACUTE CARE"/>
    <x v="816"/>
    <x v="0"/>
  </r>
  <r>
    <n v="14453188"/>
    <x v="808"/>
    <s v="1625 COLD WATER CREEK DRIVE"/>
    <s v="WAUKESHA"/>
    <x v="19"/>
    <n v="53188"/>
    <s v="WAUKESHA"/>
    <n v="55133"/>
    <s v="REHABILITATION HOSPITALS (EXCEPT ALCOHOLISM, DRUG ADDICTION)"/>
    <s v="Private"/>
    <n v="586579.73331100005"/>
    <n v="0"/>
    <s v="Central"/>
    <s v="REHABILITATION"/>
    <x v="817"/>
    <x v="0"/>
  </r>
  <r>
    <n v="14653188"/>
    <x v="809"/>
    <s v="725 AMERICAN AVE"/>
    <s v="WAUKESHA"/>
    <x v="19"/>
    <n v="53188"/>
    <s v="WAUKESHA"/>
    <n v="55133"/>
    <s v="GENERAL MEDICAL AND SURGICAL HOSPITALS"/>
    <s v="Private"/>
    <n v="586227.53610200004"/>
    <n v="0"/>
    <s v="Central"/>
    <s v="GENERAL ACUTE CARE"/>
    <x v="818"/>
    <x v="0"/>
  </r>
  <r>
    <n v="1753916"/>
    <x v="810"/>
    <s v="707 S UNIVERSITY AVE"/>
    <s v="BEAVER DAM"/>
    <x v="19"/>
    <n v="53916"/>
    <s v="DODGE"/>
    <n v="55027"/>
    <s v="GENERAL MEDICAL AND SURGICAL HOSPITALS"/>
    <s v="Private"/>
    <n v="585987.911509"/>
    <n v="0"/>
    <s v="Central"/>
    <s v="GENERAL ACUTE CARE"/>
    <x v="819"/>
    <x v="0"/>
  </r>
  <r>
    <n v="1154768"/>
    <x v="811"/>
    <s v="1120 PINE ST"/>
    <s v="STANLEY"/>
    <x v="19"/>
    <n v="54768"/>
    <s v="CLARK"/>
    <n v="55019"/>
    <s v="GENERAL MEDICAL AND SURGICAL HOSPITALS"/>
    <s v="Private"/>
    <n v="585887.73499099992"/>
    <n v="0"/>
    <s v="Central"/>
    <s v="GENERAL ACUTE CARE"/>
    <x v="820"/>
    <x v="0"/>
  </r>
  <r>
    <n v="14253072"/>
    <x v="812"/>
    <s v="2400 GOLF ROAD"/>
    <s v="PEWAUKEE"/>
    <x v="19"/>
    <n v="53072"/>
    <s v="WAUKESHA"/>
    <n v="55133"/>
    <s v="SPECIALTY (EXCEPT PSYCHIATRIC AND SUBSTANCE ABUSE) HOSPITALS"/>
    <s v="Partnerships"/>
    <n v="585867.60625900002"/>
    <n v="0"/>
    <s v="Central"/>
    <s v="LONG TERM CARE"/>
    <x v="821"/>
    <x v="0"/>
  </r>
  <r>
    <n v="14553188"/>
    <x v="813"/>
    <s v="1501 AIRPORT RD"/>
    <s v="WAUKESHA"/>
    <x v="19"/>
    <n v="53188"/>
    <s v="WAUKESHA"/>
    <n v="55133"/>
    <s v="PSYCHIATRIC AND SUBSTANCE ABUSE HOSPITALS"/>
    <s v="Government"/>
    <n v="585791.85030599986"/>
    <n v="0"/>
    <s v="Central"/>
    <s v="NEAR TERM CARE"/>
    <x v="822"/>
    <x v="0"/>
  </r>
  <r>
    <n v="6753132"/>
    <x v="814"/>
    <s v="10101 SOUTH 27TH STREET"/>
    <s v="FRANKLIN"/>
    <x v="19"/>
    <n v="53132"/>
    <s v="MILWAUKEE"/>
    <n v="55079"/>
    <s v="GENERAL MEDICAL AND SURGICAL HOSPITALS"/>
    <s v="Private"/>
    <n v="585040.75826300005"/>
    <n v="0"/>
    <s v="Central"/>
    <s v="GENERAL ACUTE CARE"/>
    <x v="823"/>
    <x v="0"/>
  </r>
  <r>
    <n v="150953228"/>
    <x v="815"/>
    <s v="5017 S 110TH ST"/>
    <s v="GREENFIELD"/>
    <x v="19"/>
    <n v="53228"/>
    <s v="MILWAUKEE"/>
    <n v="55079"/>
    <s v="SPECIALTY (EXCEPT PSYCHIATRIC AND SUBSTANCE ABUSE) HOSPITALS"/>
    <s v="Partnerships"/>
    <n v="584592.59944800008"/>
    <n v="0"/>
    <s v="Central"/>
    <s v="LONG TERM CARE"/>
    <x v="824"/>
    <x v="0"/>
  </r>
  <r>
    <n v="13354871"/>
    <x v="816"/>
    <s v="113 4TH AVE"/>
    <s v="SHELL LAKE"/>
    <x v="19"/>
    <n v="54871"/>
    <s v="WASHBURN"/>
    <n v="55129"/>
    <s v="GENERAL MEDICAL AND SURGICAL HOSPITALS"/>
    <s v="Private"/>
    <n v="584225.62590599991"/>
    <n v="0"/>
    <s v="Central"/>
    <s v="GENERAL ACUTE CARE"/>
    <x v="825"/>
    <x v="0"/>
  </r>
  <r>
    <n v="13753045"/>
    <x v="817"/>
    <s v="19333 W NORTH AVE"/>
    <s v="BROOKFIELD"/>
    <x v="19"/>
    <n v="53045"/>
    <s v="WAUKESHA"/>
    <n v="55133"/>
    <s v="GENERAL MEDICAL AND SURGICAL HOSPITALS"/>
    <s v="Private"/>
    <n v="583999.30926999997"/>
    <n v="0"/>
    <s v="Central"/>
    <s v="GENERAL ACUTE CARE"/>
    <x v="826"/>
    <x v="0"/>
  </r>
  <r>
    <n v="8553227"/>
    <x v="818"/>
    <s v="11101 W LINCOLN AVE"/>
    <s v="WEST ALLIS"/>
    <x v="19"/>
    <n v="53227"/>
    <s v="MILWAUKEE"/>
    <n v="55079"/>
    <s v="GENERAL MEDICAL AND SURGICAL HOSPITALS"/>
    <s v="Private"/>
    <n v="583653.36829799996"/>
    <n v="0"/>
    <s v="Central"/>
    <s v="GENERAL ACUTE CARE"/>
    <x v="827"/>
    <x v="0"/>
  </r>
  <r>
    <n v="8453227"/>
    <x v="819"/>
    <s v="8901 W LINCOLN AVE"/>
    <s v="WEST ALLIS"/>
    <x v="19"/>
    <n v="53227"/>
    <s v="MILWAUKEE"/>
    <n v="55079"/>
    <s v="GENERAL MEDICAL AND SURGICAL HOSPITALS"/>
    <s v="Private"/>
    <n v="583250.13962799998"/>
    <n v="0"/>
    <s v="Central"/>
    <s v="GENERAL ACUTE CARE"/>
    <x v="828"/>
    <x v="0"/>
  </r>
  <r>
    <n v="8653227"/>
    <x v="820"/>
    <s v="8901 W LINCOLN AVE"/>
    <s v="WEST ALLIS"/>
    <x v="19"/>
    <n v="53227"/>
    <s v="MILWAUKEE"/>
    <n v="55079"/>
    <s v="SPECIALTY (EXCEPT PSYCHIATRIC AND SUBSTANCE ABUSE) HOSPITALS"/>
    <s v="Partnerships"/>
    <n v="583242.02219399996"/>
    <n v="0"/>
    <s v="Central"/>
    <s v="LONG TERM CARE"/>
    <x v="829"/>
    <x v="0"/>
  </r>
  <r>
    <n v="151253226"/>
    <x v="821"/>
    <s v="10000 WEST BLUEMOUND ROAD"/>
    <s v="WAUWATOSA"/>
    <x v="19"/>
    <n v="53226"/>
    <s v="MILWAUKEE"/>
    <n v="55079"/>
    <s v="GENERAL MEDICAL AND SURGICAL HOSPITALS"/>
    <s v="Private"/>
    <n v="582769.09482999996"/>
    <n v="0"/>
    <s v="Central"/>
    <s v="GENERAL ACUTE CARE"/>
    <x v="830"/>
    <x v="0"/>
  </r>
  <r>
    <n v="7953226"/>
    <x v="822"/>
    <s v="9455 W WATERTOWN PLANK RD"/>
    <s v="MILWAUKEE"/>
    <x v="19"/>
    <n v="53226"/>
    <s v="MILWAUKEE"/>
    <n v="55079"/>
    <s v="PSYCHIATRIC AND SUBSTANCE ABUSE HOSPITALS"/>
    <s v="Government"/>
    <n v="582524.4789649999"/>
    <n v="0"/>
    <s v="Central"/>
    <s v="NEAR TERM CARE"/>
    <x v="831"/>
    <x v="0"/>
  </r>
  <r>
    <n v="7253226"/>
    <x v="823"/>
    <s v="9200 W WISCONSIN AVE"/>
    <s v="MILWAUKEE"/>
    <x v="19"/>
    <n v="53226"/>
    <s v="MILWAUKEE"/>
    <n v="55079"/>
    <s v="GENERAL MEDICAL AND SURGICAL HOSPITALS"/>
    <s v="Private"/>
    <n v="582486.00607600005"/>
    <n v="0"/>
    <s v="Central"/>
    <s v="GENERAL ACUTE CARE"/>
    <x v="832"/>
    <x v="0"/>
  </r>
  <r>
    <n v="7553226"/>
    <x v="824"/>
    <s v="9000 W WISCONSIN AVE"/>
    <s v="MILWAUKEE"/>
    <x v="19"/>
    <n v="53226"/>
    <s v="MILWAUKEE"/>
    <n v="55079"/>
    <s v="GENERAL MEDICAL AND SURGICAL HOSPITALS"/>
    <s v="Private"/>
    <n v="582449.80407899991"/>
    <n v="0"/>
    <s v="Central"/>
    <s v="GENERAL ACUTE CARE"/>
    <x v="833"/>
    <x v="0"/>
  </r>
  <r>
    <n v="7353215"/>
    <x v="825"/>
    <s v="2900 W OKLAHOMA AVE, 5TH FL"/>
    <s v="MILWAUKEE"/>
    <x v="19"/>
    <n v="53215"/>
    <s v="MILWAUKEE"/>
    <n v="55079"/>
    <s v="GENERAL MEDICAL AND SURGICAL HOSPITALS"/>
    <s v="Private"/>
    <n v="582439.74187100003"/>
    <n v="0"/>
    <s v="Central"/>
    <s v="GENERAL ACUTE CARE"/>
    <x v="834"/>
    <x v="0"/>
  </r>
  <r>
    <n v="7153215"/>
    <x v="826"/>
    <s v="2900 W OKLAHOMA AVE"/>
    <s v="MILWAUKEE"/>
    <x v="19"/>
    <n v="53215"/>
    <s v="MILWAUKEE"/>
    <n v="55079"/>
    <s v="GENERAL MEDICAL AND SURGICAL HOSPITALS"/>
    <s v="Private"/>
    <n v="582423.35999900009"/>
    <n v="0"/>
    <s v="Central"/>
    <s v="GENERAL ACUTE CARE"/>
    <x v="835"/>
    <x v="0"/>
  </r>
  <r>
    <n v="7853215"/>
    <x v="827"/>
    <s v="3237 S 16TH ST"/>
    <s v="MILWAUKEE"/>
    <x v="19"/>
    <n v="53215"/>
    <s v="MILWAUKEE"/>
    <n v="55079"/>
    <s v="GENERAL MEDICAL AND SURGICAL HOSPITALS"/>
    <s v="Private"/>
    <n v="582276.78704000008"/>
    <n v="0"/>
    <s v="Central"/>
    <s v="GENERAL ACUTE CARE"/>
    <x v="836"/>
    <x v="0"/>
  </r>
  <r>
    <n v="16553295"/>
    <x v="828"/>
    <s v="5000 W NATIONAL AVE"/>
    <s v="MILWAUKEE"/>
    <x v="19"/>
    <n v="53295"/>
    <s v="MILWAUKEE"/>
    <n v="55079"/>
    <s v="GENERAL MEDICAL AND SURGICAL HOSPITALS"/>
    <s v="Government"/>
    <n v="582176.723245"/>
    <n v="0"/>
    <s v="Central"/>
    <s v="MILITARY"/>
    <x v="837"/>
    <x v="0"/>
  </r>
  <r>
    <n v="8253213"/>
    <x v="829"/>
    <s v="1220 DEWEY AVE"/>
    <s v="WAUWATOSA"/>
    <x v="19"/>
    <n v="53213"/>
    <s v="MILWAUKEE"/>
    <n v="55079"/>
    <s v="PSYCHIATRIC AND SUBSTANCE ABUSE HOSPITALS"/>
    <s v="Private"/>
    <n v="582124.5945319999"/>
    <n v="0"/>
    <s v="Central"/>
    <s v="NEAR TERM CARE"/>
    <x v="838"/>
    <x v="0"/>
  </r>
  <r>
    <n v="171954801"/>
    <x v="830"/>
    <s v="819 ASH ST"/>
    <s v="SPOONER"/>
    <x v="19"/>
    <n v="54801"/>
    <s v="WASHBURN"/>
    <n v="55129"/>
    <s v="GENERAL MEDICAL AND SURGICAL HOSPITALS"/>
    <s v="Private"/>
    <n v="582063.23741800012"/>
    <n v="0"/>
    <s v="Central"/>
    <s v="GENERAL ACUTE CARE"/>
    <x v="839"/>
    <x v="0"/>
  </r>
  <r>
    <n v="6853110"/>
    <x v="831"/>
    <s v="5900 S LAKE DR"/>
    <s v="CUDAHY"/>
    <x v="19"/>
    <n v="53110"/>
    <s v="MILWAUKEE"/>
    <n v="55079"/>
    <s v="GENERAL MEDICAL AND SURGICAL HOSPITALS"/>
    <s v="Private"/>
    <n v="582043.90405200003"/>
    <n v="0"/>
    <s v="Central"/>
    <s v="GENERAL ACUTE CARE"/>
    <x v="840"/>
    <x v="0"/>
  </r>
  <r>
    <n v="13653027"/>
    <x v="832"/>
    <s v="1032 E SUMNER ST"/>
    <s v="HARTFORD"/>
    <x v="19"/>
    <n v="53027"/>
    <s v="WASHINGTON"/>
    <n v="55131"/>
    <s v="GENERAL MEDICAL AND SURGICAL HOSPITALS"/>
    <s v="Private"/>
    <n v="581867.19499999983"/>
    <n v="0"/>
    <s v="Central"/>
    <s v="GENERAL ACUTE CARE"/>
    <x v="841"/>
    <x v="0"/>
  </r>
  <r>
    <n v="15454495"/>
    <x v="833"/>
    <s v="410 DEWEY STREET"/>
    <s v="WISCONSIN RAPIDS"/>
    <x v="19"/>
    <n v="54495"/>
    <s v="WOOD"/>
    <n v="55141"/>
    <s v="GENERAL MEDICAL AND SURGICAL HOSPITALS"/>
    <s v="Private"/>
    <n v="581763.79423500004"/>
    <n v="0"/>
    <s v="Central"/>
    <s v="GENERAL ACUTE CARE"/>
    <x v="842"/>
    <x v="0"/>
  </r>
  <r>
    <n v="14053051"/>
    <x v="834"/>
    <s v="W180 N8085 TOWN HALL RD"/>
    <s v="MENOMONEE FALLS"/>
    <x v="19"/>
    <n v="53051"/>
    <s v="WAUKESHA"/>
    <n v="55133"/>
    <s v="GENERAL MEDICAL AND SURGICAL HOSPITALS"/>
    <s v="Private"/>
    <n v="581673.53321999998"/>
    <n v="0"/>
    <s v="Central"/>
    <s v="GENERAL ACUTE CARE"/>
    <x v="843"/>
    <x v="0"/>
  </r>
  <r>
    <n v="172054801"/>
    <x v="835"/>
    <s v="1280 CHANDLER DR"/>
    <s v="SPOONER"/>
    <x v="19"/>
    <n v="54801"/>
    <s v="WASHBURN"/>
    <n v="55129"/>
    <s v="GENERAL MEDICAL AND SURGICAL HOSPITALS"/>
    <s v="Private"/>
    <n v="581382.15677100001"/>
    <n v="0"/>
    <s v="Central"/>
    <s v="CRITICAL ACCESS"/>
    <x v="844"/>
    <x v="0"/>
  </r>
  <r>
    <n v="179848912"/>
    <x v="836"/>
    <s v="1215 E MICHIGAN AVENUE, 8W"/>
    <s v="LANSING"/>
    <x v="6"/>
    <n v="48912"/>
    <s v="INGHAM"/>
    <n v="26065"/>
    <s v="SPECIALTY (EXCEPT PSYCHIATRIC AND SUBSTANCE ABUSE) HOSPITALS"/>
    <s v="Private"/>
    <n v="110417.47196749999"/>
    <n v="413889.96529000002"/>
    <s v="Northeast"/>
    <s v="LONG TERM CARE"/>
    <x v="845"/>
    <x v="0"/>
  </r>
  <r>
    <n v="1953963"/>
    <x v="837"/>
    <s v="620 W BROWN ST"/>
    <s v="WAUPUN"/>
    <x v="19"/>
    <n v="53963"/>
    <s v="DODGE"/>
    <n v="55027"/>
    <s v="GENERAL MEDICAL AND SURGICAL HOSPITALS"/>
    <s v="Private"/>
    <n v="581165.21708700003"/>
    <n v="0"/>
    <s v="Central"/>
    <s v="GENERAL ACUTE CARE"/>
    <x v="846"/>
    <x v="0"/>
  </r>
  <r>
    <n v="8153210"/>
    <x v="838"/>
    <s v="5000 W CHAMBERS ST"/>
    <s v="MILWAUKEE"/>
    <x v="19"/>
    <n v="53210"/>
    <s v="MILWAUKEE"/>
    <n v="55079"/>
    <s v="GENERAL MEDICAL AND SURGICAL HOSPITALS"/>
    <s v="Private"/>
    <n v="581124.85269799992"/>
    <n v="0"/>
    <s v="Central"/>
    <s v="GENERAL ACUTE CARE"/>
    <x v="847"/>
    <x v="0"/>
  </r>
  <r>
    <n v="7453223"/>
    <x v="839"/>
    <s v="945 N 12TH ST"/>
    <s v="MILWAUKEE"/>
    <x v="19"/>
    <n v="53223"/>
    <s v="MILWAUKEE"/>
    <n v="55079"/>
    <s v="GENERAL MEDICAL AND SURGICAL HOSPITALS"/>
    <s v="Private"/>
    <n v="581052.89056099998"/>
    <n v="0"/>
    <s v="Central"/>
    <s v="GENERAL ACUTE CARE"/>
    <x v="848"/>
    <x v="0"/>
  </r>
  <r>
    <n v="15354449"/>
    <x v="840"/>
    <s v="611 ST JOSEPH AVE"/>
    <s v="MARSHFIELD"/>
    <x v="19"/>
    <n v="54449"/>
    <s v="WOOD"/>
    <n v="55141"/>
    <s v="GENERAL MEDICAL AND SURGICAL HOSPITALS"/>
    <s v="Private"/>
    <n v="580813.52068999992"/>
    <n v="0"/>
    <s v="Central"/>
    <s v="GENERAL ACUTE CARE"/>
    <x v="849"/>
    <x v="0"/>
  </r>
  <r>
    <n v="15554449"/>
    <x v="841"/>
    <s v="1600 N CHESTNUT AVE"/>
    <s v="MARSHFIELD"/>
    <x v="19"/>
    <n v="54449"/>
    <s v="WOOD"/>
    <n v="55141"/>
    <s v="PSYCHIATRIC AND SUBSTANCE ABUSE HOSPITALS"/>
    <s v="Government"/>
    <n v="580522.79849200021"/>
    <n v="0"/>
    <s v="Central"/>
    <s v="NEAR TERM CARE"/>
    <x v="850"/>
    <x v="0"/>
  </r>
  <r>
    <n v="8053211"/>
    <x v="842"/>
    <s v="2301 NORTH LAKE DRIVE"/>
    <s v="MILWAUKEE"/>
    <x v="19"/>
    <n v="53211"/>
    <s v="MILWAUKEE"/>
    <n v="55079"/>
    <s v="REHABILITATION HOSPITALS (EXCEPT ALCOHOLISM, DRUG ADDICTION)"/>
    <s v="Private"/>
    <n v="579990.96542399994"/>
    <n v="0"/>
    <s v="Central"/>
    <s v="REHABILITATION"/>
    <x v="851"/>
    <x v="0"/>
  </r>
  <r>
    <n v="6953212"/>
    <x v="843"/>
    <s v="475 W RIVER WOODS PKWY"/>
    <s v="GLENDALE"/>
    <x v="19"/>
    <n v="53212"/>
    <s v="MILWAUKEE"/>
    <n v="55079"/>
    <s v="GENERAL MEDICAL AND SURGICAL HOSPITALS"/>
    <s v="Partnerships"/>
    <n v="579764.32017399999"/>
    <n v="0"/>
    <s v="Central"/>
    <s v="GENERAL ACUTE CARE"/>
    <x v="852"/>
    <x v="0"/>
  </r>
  <r>
    <n v="17953223"/>
    <x v="844"/>
    <s v="4600 W SCHROEDER DRIVE"/>
    <s v="BROWN DEER"/>
    <x v="19"/>
    <n v="53223"/>
    <s v="MILWAUKEE"/>
    <n v="55079"/>
    <s v="PSYCHIATRIC AND SUBSTANCE ABUSE HOSPITALS"/>
    <s v="Private"/>
    <n v="578758.11615699995"/>
    <n v="0"/>
    <s v="Central"/>
    <s v="NEAR TERM CARE"/>
    <x v="853"/>
    <x v="0"/>
  </r>
  <r>
    <n v="8248162"/>
    <x v="845"/>
    <s v="718 N MACOMB ST"/>
    <s v="MONROE"/>
    <x v="6"/>
    <n v="48162"/>
    <s v="MONROE"/>
    <n v="26115"/>
    <s v="GENERAL MEDICAL AND SURGICAL HOSPITALS"/>
    <s v="Private"/>
    <n v="109977.46087749999"/>
    <n v="413303.28116999997"/>
    <s v="Northeast"/>
    <s v="GENERAL ACUTE CARE"/>
    <x v="854"/>
    <x v="0"/>
  </r>
  <r>
    <n v="8448884"/>
    <x v="846"/>
    <s v="301 N MAIN ST"/>
    <s v="SHERIDAN"/>
    <x v="6"/>
    <n v="48884"/>
    <s v="MONTCALM"/>
    <n v="26117"/>
    <s v="GENERAL MEDICAL AND SURGICAL HOSPITALS"/>
    <s v="Private"/>
    <n v="109411.4718175"/>
    <n v="412551.29845"/>
    <s v="Northeast"/>
    <s v="CRITICAL ACCESS"/>
    <x v="855"/>
    <x v="0"/>
  </r>
  <r>
    <n v="13853095"/>
    <x v="847"/>
    <s v="3200 PLEASANT VALLEY ROAD"/>
    <s v="WEST BEND"/>
    <x v="19"/>
    <n v="53095"/>
    <s v="WASHINGTON"/>
    <n v="55131"/>
    <s v="GENERAL MEDICAL AND SURGICAL HOSPITALS"/>
    <s v="Private"/>
    <n v="578701.96645299997"/>
    <n v="0"/>
    <s v="Central"/>
    <s v="GENERAL ACUTE CARE"/>
    <x v="856"/>
    <x v="0"/>
  </r>
  <r>
    <n v="3254971"/>
    <x v="848"/>
    <s v="933 NEWBURY ST"/>
    <s v="RIPON"/>
    <x v="19"/>
    <n v="54971"/>
    <s v="FOND DU LAC"/>
    <n v="55039"/>
    <s v="GENERAL MEDICAL AND SURGICAL HOSPITALS"/>
    <s v="Private"/>
    <n v="578417.31954499986"/>
    <n v="0"/>
    <s v="Central"/>
    <s v="GENERAL ACUTE CARE"/>
    <x v="857"/>
    <x v="0"/>
  </r>
  <r>
    <n v="11554848"/>
    <x v="849"/>
    <s v="900 COLLEGE AVE WEST"/>
    <s v="LADYSMITH"/>
    <x v="19"/>
    <n v="54848"/>
    <s v="RUSK"/>
    <n v="55107"/>
    <s v="GENERAL MEDICAL AND SURGICAL HOSPITALS"/>
    <s v="Government"/>
    <n v="578361.98179500003"/>
    <n v="0"/>
    <s v="Central"/>
    <s v="GENERAL ACUTE CARE"/>
    <x v="858"/>
    <x v="0"/>
  </r>
  <r>
    <n v="152354971"/>
    <x v="850"/>
    <s v="845 PARKSIDE ST"/>
    <s v="RIPON"/>
    <x v="19"/>
    <n v="54971"/>
    <s v="FOND DU LAC"/>
    <n v="55039"/>
    <s v="GENERAL MEDICAL AND SURGICAL HOSPITALS"/>
    <s v="Private"/>
    <n v="578148.96093499998"/>
    <n v="0"/>
    <s v="Central"/>
    <s v="CRITICAL ACCESS"/>
    <x v="859"/>
    <x v="0"/>
  </r>
  <r>
    <n v="11856636"/>
    <x v="851"/>
    <s v="115 10TH AVENUE NORTHEAST"/>
    <s v="DEER RIVER"/>
    <x v="18"/>
    <n v="56636"/>
    <s v="ITASCA"/>
    <n v="27061"/>
    <s v="GENERAL MEDICAL AND SURGICAL HOSPITALS"/>
    <s v="Private"/>
    <n v="577506.26022700011"/>
    <n v="0"/>
    <s v="Central"/>
    <s v="CRITICAL ACCESS"/>
    <x v="860"/>
    <x v="0"/>
  </r>
  <r>
    <n v="14854984"/>
    <x v="852"/>
    <s v="601 GROVE AVE, PO BOX 243"/>
    <s v="WILD ROSE"/>
    <x v="19"/>
    <n v="54984"/>
    <s v="WAUSHARA"/>
    <n v="55137"/>
    <s v="GENERAL MEDICAL AND SURGICAL HOSPITALS"/>
    <s v="Private"/>
    <n v="577321.31844399997"/>
    <n v="0"/>
    <s v="Central"/>
    <s v="GENERAL ACUTE CARE"/>
    <x v="861"/>
    <x v="0"/>
  </r>
  <r>
    <n v="4354923"/>
    <x v="853"/>
    <s v="225 MEMORIAL DRIVE"/>
    <s v="BERLIN"/>
    <x v="19"/>
    <n v="54923"/>
    <s v="GREEN LAKE"/>
    <n v="55047"/>
    <s v="GENERAL MEDICAL AND SURGICAL HOSPITALS"/>
    <s v="Private"/>
    <n v="577041.39372099983"/>
    <n v="0"/>
    <s v="Central"/>
    <s v="GENERAL ACUTE CARE"/>
    <x v="862"/>
    <x v="0"/>
  </r>
  <r>
    <n v="9753097"/>
    <x v="854"/>
    <s v="13125 N PORT WASHINGTON RD"/>
    <s v="MEQUON"/>
    <x v="19"/>
    <n v="53097"/>
    <s v="OZAUKEE"/>
    <n v="55089"/>
    <s v="GENERAL MEDICAL AND SURGICAL HOSPITALS"/>
    <s v="Private"/>
    <n v="576780.40172999993"/>
    <n v="0"/>
    <s v="Central"/>
    <s v="GENERAL ACUTE CARE"/>
    <x v="863"/>
    <x v="0"/>
  </r>
  <r>
    <n v="9653024"/>
    <x v="855"/>
    <s v="975 PORT WASHINGTON ROAD"/>
    <s v="GRAFTON"/>
    <x v="19"/>
    <n v="53024"/>
    <s v="OZAUKEE"/>
    <n v="55089"/>
    <s v="GENERAL MEDICAL AND SURGICAL HOSPITALS"/>
    <s v="Private"/>
    <n v="575477.99614499998"/>
    <n v="0"/>
    <s v="Central"/>
    <s v="GENERAL ACUTE CARE"/>
    <x v="864"/>
    <x v="0"/>
  </r>
  <r>
    <n v="10354481"/>
    <x v="856"/>
    <s v="900 ILLINOIS AVE"/>
    <s v="STEVENS POINT"/>
    <x v="19"/>
    <n v="54481"/>
    <s v="PORTAGE"/>
    <n v="55097"/>
    <s v="GENERAL MEDICAL AND SURGICAL HOSPITALS"/>
    <s v="Private"/>
    <n v="575027.71212900011"/>
    <n v="0"/>
    <s v="Central"/>
    <s v="GENERAL ACUTE CARE"/>
    <x v="865"/>
    <x v="0"/>
  </r>
  <r>
    <n v="12654451"/>
    <x v="857"/>
    <s v="143 S GIBSON ST"/>
    <s v="MEDFORD"/>
    <x v="19"/>
    <n v="54451"/>
    <s v="TAYLOR"/>
    <n v="55119"/>
    <s v="GENERAL MEDICAL AND SURGICAL HOSPITALS"/>
    <s v="Private"/>
    <n v="574026.16625899996"/>
    <n v="0"/>
    <s v="Central"/>
    <s v="GENERAL ACUTE CARE"/>
    <x v="866"/>
    <x v="0"/>
  </r>
  <r>
    <n v="14448109"/>
    <x v="858"/>
    <s v="1500 E MEDICAL CENTER DRIVE, SPC 5474"/>
    <s v="ANN ARBOR"/>
    <x v="6"/>
    <n v="48109"/>
    <s v="WASHTENAW"/>
    <n v="26161"/>
    <s v="GENERAL MEDICAL AND SURGICAL HOSPITALS"/>
    <s v="Academic"/>
    <n v="108785.6555275"/>
    <n v="411714.20736999996"/>
    <s v="Northeast"/>
    <s v="GENERAL ACUTE CARE"/>
    <x v="867"/>
    <x v="0"/>
  </r>
  <r>
    <n v="14148198"/>
    <x v="859"/>
    <s v="135 S PROSPECT ST"/>
    <s v="YPSILANTI"/>
    <x v="6"/>
    <n v="48198"/>
    <s v="WASHTENAW"/>
    <n v="26161"/>
    <s v="GENERAL MEDICAL AND SURGICAL HOSPITALS"/>
    <s v="Partnerships"/>
    <n v="108211.128815"/>
    <n v="410974.8384200001"/>
    <s v="Northeast"/>
    <s v="GENERAL ACUTE CARE"/>
    <x v="868"/>
    <x v="0"/>
  </r>
  <r>
    <n v="14548197"/>
    <x v="860"/>
    <s v="5301 E HURON RIVER DR, 7TH FL"/>
    <s v="YPSILANTI"/>
    <x v="6"/>
    <n v="48197"/>
    <s v="WASHTENAW"/>
    <n v="26161"/>
    <s v="SPECIALTY (EXCEPT PSYCHIATRIC AND SUBSTANCE ABUSE) HOSPITALS"/>
    <s v="Partnerships"/>
    <n v="108191.50244"/>
    <n v="411188.66991999996"/>
    <s v="Northeast"/>
    <s v="LONG TERM CARE"/>
    <x v="869"/>
    <x v="0"/>
  </r>
  <r>
    <n v="14248106"/>
    <x v="861"/>
    <s v="5301 E HURON RIVER DR"/>
    <s v="ANN ARBOR"/>
    <x v="6"/>
    <n v="48106"/>
    <s v="WASHTENAW"/>
    <n v="26161"/>
    <s v="GENERAL MEDICAL AND SURGICAL HOSPITALS"/>
    <s v="Private"/>
    <n v="108167.8205825"/>
    <n v="411157.09411000006"/>
    <s v="Northeast"/>
    <s v="GENERAL ACUTE CARE"/>
    <x v="870"/>
    <x v="0"/>
  </r>
  <r>
    <n v="8049307"/>
    <x v="862"/>
    <s v="605 OAK STREET"/>
    <s v="BIG RAPIDS"/>
    <x v="6"/>
    <n v="49307"/>
    <s v="MECOSTA"/>
    <n v="26107"/>
    <s v="GENERAL MEDICAL AND SURGICAL HOSPITALS"/>
    <s v="Private"/>
    <n v="107262.52811499999"/>
    <n v="409683.37082000001"/>
    <s v="Northeast"/>
    <s v="GENERAL ACUTE CARE"/>
    <x v="871"/>
    <x v="0"/>
  </r>
  <r>
    <n v="150554451"/>
    <x v="863"/>
    <s v="135 S GIBSON ST"/>
    <s v="MEDFORD"/>
    <x v="19"/>
    <n v="54451"/>
    <s v="TAYLOR"/>
    <n v="55119"/>
    <s v="GENERAL MEDICAL AND SURGICAL HOSPITALS"/>
    <s v="Private"/>
    <n v="574024.61843999999"/>
    <n v="0"/>
    <s v="Central"/>
    <s v="CRITICAL ACCESS"/>
    <x v="872"/>
    <x v="0"/>
  </r>
  <r>
    <n v="3954935"/>
    <x v="864"/>
    <s v="430 E DIVISON ST"/>
    <s v="FOND DU LAC"/>
    <x v="19"/>
    <n v="54935"/>
    <s v="FOND DU LAC"/>
    <n v="55039"/>
    <s v="GENERAL MEDICAL AND SURGICAL HOSPITALS"/>
    <s v="Private"/>
    <n v="573690.50601200003"/>
    <n v="0"/>
    <s v="Central"/>
    <s v="GENERAL ACUTE CARE"/>
    <x v="873"/>
    <x v="0"/>
  </r>
  <r>
    <n v="5848843"/>
    <x v="865"/>
    <s v="620 BYRON RD"/>
    <s v="HOWELL"/>
    <x v="6"/>
    <n v="48843"/>
    <s v="LIVINGSTON"/>
    <n v="26093"/>
    <s v="GENERAL MEDICAL AND SURGICAL HOSPITALS"/>
    <s v="Private"/>
    <n v="106796.95828000001"/>
    <n v="409062.61104000005"/>
    <s v="Northeast"/>
    <s v="GENERAL ACUTE CARE"/>
    <x v="874"/>
    <x v="0"/>
  </r>
  <r>
    <n v="15548183"/>
    <x v="866"/>
    <s v="5450 FORT STREET"/>
    <s v="TRENTON"/>
    <x v="6"/>
    <n v="48183"/>
    <s v="WAYNE"/>
    <n v="26163"/>
    <s v="GENERAL MEDICAL AND SURGICAL HOSPITALS"/>
    <s v="Private"/>
    <n v="106157.14212"/>
    <n v="408476.1897600001"/>
    <s v="Northeast"/>
    <s v="GENERAL ACUTE CARE"/>
    <x v="875"/>
    <x v="0"/>
  </r>
  <r>
    <n v="2954935"/>
    <x v="867"/>
    <s v="459 E FIRST ST"/>
    <s v="FOND DU LAC"/>
    <x v="19"/>
    <n v="54935"/>
    <s v="FOND DU LAC"/>
    <n v="55039"/>
    <s v="PSYCHIATRIC AND SUBSTANCE ABUSE HOSPITALS"/>
    <s v="Government"/>
    <n v="573689.06916099996"/>
    <n v="0"/>
    <s v="Central"/>
    <s v="NEAR TERM CARE"/>
    <x v="876"/>
    <x v="0"/>
  </r>
  <r>
    <n v="18248180"/>
    <x v="868"/>
    <s v="10000 TELEGRAPH ROAD, 2ND FLOOR"/>
    <s v="TAYLOR"/>
    <x v="6"/>
    <n v="48180"/>
    <s v="WAYNE"/>
    <n v="26163"/>
    <s v="SPECIALTY (EXCEPT PSYCHIATRIC AND SUBSTANCE ABUSE) HOSPITALS"/>
    <s v="Partnerships"/>
    <n v="105561.27615999999"/>
    <n v="407415.03487999999"/>
    <s v="Northeast"/>
    <s v="LONG TERM CARE"/>
    <x v="877"/>
    <x v="0"/>
  </r>
  <r>
    <n v="12049677"/>
    <x v="869"/>
    <s v="300 N PATTERSON, PO BOX 75"/>
    <s v="REED CITY"/>
    <x v="6"/>
    <n v="49677"/>
    <s v="OSCEOLA"/>
    <n v="26133"/>
    <s v="GENERAL MEDICAL AND SURGICAL HOSPITALS"/>
    <s v="Private"/>
    <n v="105515.0201175"/>
    <n v="407353.36044999992"/>
    <s v="Northeast"/>
    <s v="CRITICAL ACCESS"/>
    <x v="878"/>
    <x v="0"/>
  </r>
  <r>
    <n v="5549935"/>
    <x v="870"/>
    <s v="1400 W ICE LAKE ROAD"/>
    <s v="IRON RIVER"/>
    <x v="6"/>
    <n v="49935"/>
    <s v="IRON"/>
    <n v="26071"/>
    <s v="GENERAL MEDICAL AND SURGICAL HOSPITALS"/>
    <s v="Private"/>
    <n v="105151.174015"/>
    <n v="406868.23202"/>
    <s v="Northeast"/>
    <s v="GENERAL ACUTE CARE"/>
    <x v="879"/>
    <x v="0"/>
  </r>
  <r>
    <n v="14648154"/>
    <x v="871"/>
    <s v="36475 FIVE MILE ROAD"/>
    <s v="LIVONIA"/>
    <x v="6"/>
    <n v="48154"/>
    <s v="WAYNE"/>
    <n v="26163"/>
    <s v="GENERAL MEDICAL AND SURGICAL HOSPITALS"/>
    <s v="Private"/>
    <n v="104810.10647"/>
    <n v="406440.14195999986"/>
    <s v="Northeast"/>
    <s v="GENERAL ACUTE CARE"/>
    <x v="880"/>
    <x v="0"/>
  </r>
  <r>
    <n v="15648135"/>
    <x v="872"/>
    <s v="6245 INKSTER RD"/>
    <s v="GARDEN CITY"/>
    <x v="6"/>
    <n v="48135"/>
    <s v="WAYNE"/>
    <n v="26163"/>
    <s v="GENERAL MEDICAL AND SURGICAL HOSPITALS"/>
    <s v="Private"/>
    <n v="104778.9516175"/>
    <n v="406371.93548999989"/>
    <s v="Northeast"/>
    <s v="GENERAL ACUTE CARE"/>
    <x v="881"/>
    <x v="0"/>
  </r>
  <r>
    <n v="17948192"/>
    <x v="873"/>
    <s v="2333 BIDDLE AVE, 8TH FLOOR"/>
    <s v="WYANDOTTE"/>
    <x v="6"/>
    <n v="48192"/>
    <s v="WAYNE"/>
    <n v="26163"/>
    <s v="SPECIALTY (EXCEPT PSYCHIATRIC AND SUBSTANCE ABUSE) HOSPITALS"/>
    <s v="Partnerships"/>
    <n v="104760.810515"/>
    <n v="406347.74737999996"/>
    <s v="Northeast"/>
    <s v="LONG TERM CARE"/>
    <x v="882"/>
    <x v="0"/>
  </r>
  <r>
    <n v="62"/>
    <x v="874"/>
    <s v="47601 GRAND RIVER AVE"/>
    <s v="NOVI"/>
    <x v="6"/>
    <n v="48374"/>
    <s v="OAKLAND"/>
    <n v="26125"/>
    <s v="GENERAL MEDICAL AND SURGICAL HOSPITALS"/>
    <s v="Private"/>
    <n v="104714.1625475"/>
    <n v="406285.81673000008"/>
    <s v="Northeast"/>
    <s v="GENERAL ACUTE CARE"/>
    <x v="883"/>
    <x v="0"/>
  </r>
  <r>
    <n v="14748124"/>
    <x v="875"/>
    <s v="18101 OAKWOOD BLVD"/>
    <s v="DEARBORN"/>
    <x v="6"/>
    <n v="48124"/>
    <s v="WAYNE"/>
    <n v="26163"/>
    <s v="GENERAL MEDICAL AND SURGICAL HOSPITALS"/>
    <s v="Private"/>
    <n v="104412.80224"/>
    <n v="405883.73631999997"/>
    <s v="Northeast"/>
    <s v="GENERAL ACUTE CARE"/>
    <x v="884"/>
    <x v="0"/>
  </r>
  <r>
    <n v="16448146"/>
    <x v="876"/>
    <s v="26400 W OUTER DRIVE"/>
    <s v="LINCOLN PARK"/>
    <x v="6"/>
    <n v="48146"/>
    <s v="WAYNE"/>
    <n v="26163"/>
    <s v="SPECIALTY (EXCEPT PSYCHIATRIC AND SUBSTANCE ABUSE) HOSPITALS"/>
    <s v="Partnerships"/>
    <n v="104171.1114175"/>
    <n v="405831.11124999996"/>
    <s v="Northeast"/>
    <s v="LONG TERM CARE"/>
    <x v="885"/>
    <x v="0"/>
  </r>
  <r>
    <n v="12554843"/>
    <x v="877"/>
    <s v="11040 N STATE RD 77"/>
    <s v="HAYWARD"/>
    <x v="19"/>
    <n v="54843"/>
    <s v="SAWYER"/>
    <n v="55113"/>
    <s v="GENERAL MEDICAL AND SURGICAL HOSPITALS"/>
    <s v="Private"/>
    <n v="571768.54424299998"/>
    <n v="0"/>
    <s v="Central"/>
    <s v="GENERAL ACUTE CARE"/>
    <x v="886"/>
    <x v="0"/>
  </r>
  <r>
    <n v="14754981"/>
    <x v="878"/>
    <s v="800 RIVERSIDE DRIVE"/>
    <s v="WAUPACA"/>
    <x v="19"/>
    <n v="54981"/>
    <s v="WAUPACA"/>
    <n v="55135"/>
    <s v="GENERAL MEDICAL AND SURGICAL HOSPITALS"/>
    <s v="Private"/>
    <n v="571601.23796100006"/>
    <n v="0"/>
    <s v="Central"/>
    <s v="GENERAL ACUTE CARE"/>
    <x v="887"/>
    <x v="0"/>
  </r>
  <r>
    <n v="15254904"/>
    <x v="879"/>
    <s v="500 S OAKWOOD RD"/>
    <s v="OSHKOSH"/>
    <x v="19"/>
    <n v="54904"/>
    <s v="WINNEBAGO"/>
    <n v="55139"/>
    <s v="GENERAL MEDICAL AND SURGICAL HOSPITALS"/>
    <s v="Private"/>
    <n v="571435.63735699991"/>
    <n v="0"/>
    <s v="Central"/>
    <s v="GENERAL ACUTE CARE"/>
    <x v="888"/>
    <x v="0"/>
  </r>
  <r>
    <n v="15154904"/>
    <x v="880"/>
    <s v="855 N WESTHAVEN DRIVE"/>
    <s v="OSHKOSH"/>
    <x v="19"/>
    <n v="54904"/>
    <s v="WINNEBAGO"/>
    <n v="55139"/>
    <s v="GENERAL MEDICAL AND SURGICAL HOSPITALS"/>
    <s v="Private"/>
    <n v="571042.87888700003"/>
    <n v="0"/>
    <s v="Central"/>
    <s v="GENERAL ACUTE CARE"/>
    <x v="889"/>
    <x v="0"/>
  </r>
  <r>
    <n v="15654985"/>
    <x v="881"/>
    <s v="1400 TREFFERT DR"/>
    <s v="WINNEBAGO"/>
    <x v="19"/>
    <n v="54985"/>
    <s v="WINNEBAGO"/>
    <n v="55139"/>
    <s v="PSYCHIATRIC AND SUBSTANCE ABUSE HOSPITALS"/>
    <s v="Government"/>
    <n v="568982.44425099995"/>
    <n v="0"/>
    <s v="Central"/>
    <s v="NEAR TERM CARE"/>
    <x v="890"/>
    <x v="0"/>
  </r>
  <r>
    <n v="6354476"/>
    <x v="882"/>
    <s v="3400 MINISTRY PARKWAY"/>
    <s v="WESTON"/>
    <x v="19"/>
    <n v="54476"/>
    <s v="MARATHON"/>
    <n v="55073"/>
    <s v="GENERAL MEDICAL AND SURGICAL HOSPITALS"/>
    <s v="Private"/>
    <n v="567809.67898199998"/>
    <n v="0"/>
    <s v="Central"/>
    <s v="GENERAL ACUTE CARE"/>
    <x v="891"/>
    <x v="0"/>
  </r>
  <r>
    <n v="6254403"/>
    <x v="883"/>
    <s v="1100 LAKEVIEW DR"/>
    <s v="WAUSAU"/>
    <x v="19"/>
    <n v="54403"/>
    <s v="MARATHON"/>
    <n v="55073"/>
    <s v="PSYCHIATRIC AND SUBSTANCE ABUSE HOSPITALS"/>
    <s v="Government"/>
    <n v="567755.83584199997"/>
    <n v="0"/>
    <s v="Central"/>
    <s v="NEAR TERM CARE"/>
    <x v="892"/>
    <x v="0"/>
  </r>
  <r>
    <n v="5754401"/>
    <x v="884"/>
    <s v="333 PINE RIDGE BLVD"/>
    <s v="WAUSAU"/>
    <x v="19"/>
    <n v="54401"/>
    <s v="MARATHON"/>
    <n v="55073"/>
    <s v="GENERAL MEDICAL AND SURGICAL HOSPITALS"/>
    <s v="Private"/>
    <n v="567532.97799900011"/>
    <n v="0"/>
    <s v="Central"/>
    <s v="GENERAL ACUTE CARE"/>
    <x v="893"/>
    <x v="0"/>
  </r>
  <r>
    <n v="3654880"/>
    <x v="885"/>
    <s v="3500 TOWER AVE"/>
    <s v="SUPERIOR"/>
    <x v="19"/>
    <n v="54880"/>
    <s v="DOUGLAS"/>
    <n v="55031"/>
    <s v="GENERAL MEDICAL AND SURGICAL HOSPITALS"/>
    <s v="Private"/>
    <n v="566795.94905699987"/>
    <n v="0"/>
    <s v="Central"/>
    <s v="GENERAL ACUTE CARE"/>
    <x v="894"/>
    <x v="0"/>
  </r>
  <r>
    <n v="151054961"/>
    <x v="886"/>
    <s v="1405 MILL ST"/>
    <s v="NEW LONDON"/>
    <x v="19"/>
    <n v="54961"/>
    <s v="OUTAGAMIE"/>
    <n v="55087"/>
    <s v="GENERAL MEDICAL AND SURGICAL HOSPITALS"/>
    <s v="Partnerships"/>
    <n v="565912.44882899988"/>
    <n v="0"/>
    <s v="Central"/>
    <s v="CRITICAL ACCESS"/>
    <x v="895"/>
    <x v="0"/>
  </r>
  <r>
    <n v="14954956"/>
    <x v="887"/>
    <s v="130 SECOND ST"/>
    <s v="NEENAH"/>
    <x v="19"/>
    <n v="54956"/>
    <s v="WINNEBAGO"/>
    <n v="55139"/>
    <s v="GENERAL MEDICAL AND SURGICAL HOSPITALS"/>
    <s v="Private"/>
    <n v="565793.23604699993"/>
    <n v="0"/>
    <s v="Central"/>
    <s v="GENERAL ACUTE CARE"/>
    <x v="896"/>
    <x v="0"/>
  </r>
  <r>
    <n v="15054956"/>
    <x v="888"/>
    <s v="130 2ND ST WEST PAVILION"/>
    <s v="NEENAH"/>
    <x v="19"/>
    <n v="54956"/>
    <s v="WINNEBAGO"/>
    <n v="55139"/>
    <s v="GENERAL MEDICAL AND SURGICAL HOSPITALS"/>
    <s v="Private"/>
    <n v="565770.80991600011"/>
    <n v="0"/>
    <s v="Central"/>
    <s v="GENERAL ACUTE CARE"/>
    <x v="897"/>
    <x v="0"/>
  </r>
  <r>
    <n v="12453081"/>
    <x v="889"/>
    <s v="3100 SUPERIOR AVE"/>
    <s v="SHEBOYGAN"/>
    <x v="19"/>
    <n v="53081"/>
    <s v="SHEBOYGAN"/>
    <n v="55117"/>
    <s v="GENERAL MEDICAL AND SURGICAL HOSPITALS"/>
    <s v="Private"/>
    <n v="564105.47900200007"/>
    <n v="0"/>
    <s v="Central"/>
    <s v="GENERAL ACUTE CARE"/>
    <x v="898"/>
    <x v="0"/>
  </r>
  <r>
    <n v="9454915"/>
    <x v="890"/>
    <s v="1506 S ONEIDA ST"/>
    <s v="APPLETON"/>
    <x v="19"/>
    <n v="54915"/>
    <s v="OUTAGAMIE"/>
    <n v="55087"/>
    <s v="GENERAL MEDICAL AND SURGICAL HOSPITALS"/>
    <s v="Private"/>
    <n v="563807.66128699994"/>
    <n v="0"/>
    <s v="Central"/>
    <s v="GENERAL ACUTE CARE"/>
    <x v="899"/>
    <x v="0"/>
  </r>
  <r>
    <n v="5854452"/>
    <x v="891"/>
    <s v="601 S CENTER AVE"/>
    <s v="MERRILL"/>
    <x v="19"/>
    <n v="54452"/>
    <s v="LINCOLN"/>
    <n v="55069"/>
    <s v="GENERAL MEDICAL AND SURGICAL HOSPITALS"/>
    <s v="Private"/>
    <n v="563435.86622699979"/>
    <n v="0"/>
    <s v="Central"/>
    <s v="GENERAL ACUTE CARE"/>
    <x v="900"/>
    <x v="0"/>
  </r>
  <r>
    <n v="12353083"/>
    <x v="892"/>
    <s v="2629 N 7TH ST"/>
    <s v="SHEBOYGAN"/>
    <x v="19"/>
    <n v="53083"/>
    <s v="SHEBOYGAN"/>
    <n v="55117"/>
    <s v="GENERAL MEDICAL AND SURGICAL HOSPITALS"/>
    <s v="Private"/>
    <n v="563340.96029899991"/>
    <n v="0"/>
    <s v="Central"/>
    <s v="GENERAL ACUTE CARE"/>
    <x v="901"/>
    <x v="0"/>
  </r>
  <r>
    <n v="9354911"/>
    <x v="893"/>
    <s v="1818 N MEADE ST"/>
    <s v="APPLETON"/>
    <x v="19"/>
    <n v="54911"/>
    <s v="OUTAGAMIE"/>
    <n v="55087"/>
    <s v="GENERAL MEDICAL AND SURGICAL HOSPITALS"/>
    <s v="Private"/>
    <n v="563071.39161000005"/>
    <n v="0"/>
    <s v="Central"/>
    <s v="GENERAL ACUTE CARE"/>
    <x v="902"/>
    <x v="0"/>
  </r>
  <r>
    <n v="12856623"/>
    <x v="894"/>
    <s v="600 SOUTH MAIN"/>
    <s v="BAUDETTE"/>
    <x v="18"/>
    <n v="56623"/>
    <s v="LAKE OF THE WOODS"/>
    <n v="27077"/>
    <s v="GENERAL MEDICAL AND SURGICAL HOSPITALS"/>
    <s v="Private"/>
    <n v="559734.4535249999"/>
    <n v="0"/>
    <s v="Central"/>
    <s v="CRITICAL ACCESS"/>
    <x v="903"/>
    <x v="0"/>
  </r>
  <r>
    <n v="10554552"/>
    <x v="895"/>
    <s v="98 SHERRY AVE"/>
    <s v="PARK FALLS"/>
    <x v="19"/>
    <n v="54552"/>
    <s v="PRICE"/>
    <n v="55099"/>
    <s v="GENERAL MEDICAL AND SURGICAL HOSPITALS"/>
    <s v="Private"/>
    <n v="558832.13919000002"/>
    <n v="0"/>
    <s v="Central"/>
    <s v="GENERAL ACUTE CARE"/>
    <x v="904"/>
    <x v="0"/>
  </r>
  <r>
    <n v="151954487"/>
    <x v="896"/>
    <s v="401 W MOHAWK DR, SUITE 100"/>
    <s v="TOMAHAWK"/>
    <x v="19"/>
    <n v="54487"/>
    <s v="LINCOLN"/>
    <n v="55069"/>
    <s v="GENERAL MEDICAL AND SURGICAL HOSPITALS"/>
    <s v="Partnerships"/>
    <n v="557791.60763299989"/>
    <n v="0"/>
    <s v="Central"/>
    <s v="CRITICAL ACCESS"/>
    <x v="905"/>
    <x v="0"/>
  </r>
  <r>
    <n v="6054221"/>
    <x v="897"/>
    <s v="2300 WESTERN AVE, PO BOX 1450"/>
    <s v="MANITOWOC"/>
    <x v="19"/>
    <n v="54221"/>
    <s v="MANITOWOC"/>
    <n v="55071"/>
    <s v="GENERAL MEDICAL AND SURGICAL HOSPITALS"/>
    <s v="Private"/>
    <n v="556400.12366899999"/>
    <n v="0"/>
    <s v="Central"/>
    <s v="GENERAL ACUTE CARE"/>
    <x v="906"/>
    <x v="0"/>
  </r>
  <r>
    <n v="172154166"/>
    <x v="898"/>
    <s v="100 COUNTRY ROAD B"/>
    <s v="SHAWANO"/>
    <x v="19"/>
    <n v="54166"/>
    <s v="SHAWANO"/>
    <n v="55115"/>
    <s v="GENERAL MEDICAL AND SURGICAL HOSPITALS"/>
    <s v="Private"/>
    <n v="556367.67695600004"/>
    <n v="0"/>
    <s v="Central"/>
    <s v="CRITICAL ACCESS"/>
    <x v="907"/>
    <x v="0"/>
  </r>
  <r>
    <n v="6154241"/>
    <x v="899"/>
    <s v="5000 MEMORIAL DR"/>
    <s v="TWO RIVERS"/>
    <x v="19"/>
    <n v="54241"/>
    <s v="MANITOWOC"/>
    <n v="55071"/>
    <s v="GENERAL MEDICAL AND SURGICAL HOSPITALS"/>
    <s v="Private"/>
    <n v="554955.64216299995"/>
    <n v="0"/>
    <s v="Central"/>
    <s v="GENERAL ACUTE CARE"/>
    <x v="908"/>
    <x v="0"/>
  </r>
  <r>
    <n v="654301"/>
    <x v="900"/>
    <s v="301 E ST JOSEPH ST"/>
    <s v="GREEN BAY"/>
    <x v="19"/>
    <n v="54301"/>
    <s v="BROWN"/>
    <n v="55009"/>
    <s v="PSYCHIATRIC AND SUBSTANCE ABUSE HOSPITALS"/>
    <s v="Private"/>
    <n v="553439.2798609999"/>
    <n v="0"/>
    <s v="Central"/>
    <s v="NEAR TERM CARE"/>
    <x v="909"/>
    <x v="0"/>
  </r>
  <r>
    <n v="2354303"/>
    <x v="901"/>
    <s v="1726 SHAWANO AVE"/>
    <s v="GREEN BAY"/>
    <x v="19"/>
    <n v="54303"/>
    <s v="BROWN"/>
    <n v="55009"/>
    <s v="GENERAL MEDICAL AND SURGICAL HOSPITALS"/>
    <s v="Private"/>
    <n v="553177.33406000002"/>
    <n v="0"/>
    <s v="Central"/>
    <s v="GENERAL ACUTE CARE"/>
    <x v="910"/>
    <x v="0"/>
  </r>
  <r>
    <n v="2254303"/>
    <x v="902"/>
    <s v="1701 DOUSMAN ST"/>
    <s v="GREEN BAY"/>
    <x v="19"/>
    <n v="54303"/>
    <s v="BROWN"/>
    <n v="55009"/>
    <s v="GENERAL MEDICAL AND SURGICAL HOSPITALS"/>
    <s v="Private"/>
    <n v="553122.77627100004"/>
    <n v="0"/>
    <s v="Central"/>
    <s v="GENERAL ACUTE CARE"/>
    <x v="911"/>
    <x v="0"/>
  </r>
  <r>
    <n v="754301"/>
    <x v="903"/>
    <s v="835 S VAN BUREN ST"/>
    <s v="GREEN BAY"/>
    <x v="19"/>
    <n v="54301"/>
    <s v="BROWN"/>
    <n v="55009"/>
    <s v="GENERAL MEDICAL AND SURGICAL HOSPITALS"/>
    <s v="Private"/>
    <n v="553041.55932999984"/>
    <n v="0"/>
    <s v="Central"/>
    <s v="GENERAL ACUTE CARE"/>
    <x v="912"/>
    <x v="0"/>
  </r>
  <r>
    <n v="554305"/>
    <x v="904"/>
    <s v="744 S WEBSTER AVE"/>
    <s v="GREEN BAY"/>
    <x v="19"/>
    <n v="54305"/>
    <s v="BROWN"/>
    <n v="55009"/>
    <s v="GENERAL MEDICAL AND SURGICAL HOSPITALS"/>
    <s v="Private"/>
    <n v="553003.66611099988"/>
    <n v="0"/>
    <s v="Central"/>
    <s v="GENERAL ACUTE CARE"/>
    <x v="913"/>
    <x v="0"/>
  </r>
  <r>
    <n v="454311"/>
    <x v="905"/>
    <s v="2845 GREENBRIER RD, PO BOX 8900"/>
    <s v="GREEN BAY"/>
    <x v="19"/>
    <n v="54311"/>
    <s v="BROWN"/>
    <n v="55009"/>
    <s v="GENERAL MEDICAL AND SURGICAL HOSPITALS"/>
    <s v="Private"/>
    <n v="552538.31796799996"/>
    <n v="0"/>
    <s v="Central"/>
    <s v="GENERAL ACUTE CARE"/>
    <x v="914"/>
    <x v="0"/>
  </r>
  <r>
    <n v="167854311"/>
    <x v="906"/>
    <s v="1351 ONTARIO RD"/>
    <s v="GREEN BAY"/>
    <x v="19"/>
    <n v="54311"/>
    <s v="BROWN"/>
    <n v="55009"/>
    <s v="PSYCHIATRIC AND SUBSTANCE ABUSE HOSPITALS"/>
    <s v="Partnerships"/>
    <n v="552270.94345799997"/>
    <n v="0"/>
    <s v="Central"/>
    <s v="NEAR TERM CARE"/>
    <x v="915"/>
    <x v="0"/>
  </r>
  <r>
    <n v="1654806"/>
    <x v="907"/>
    <s v="1615 MAPLE LN"/>
    <s v="ASHLAND"/>
    <x v="19"/>
    <n v="54806"/>
    <s v="ASHLAND"/>
    <n v="55003"/>
    <s v="GENERAL MEDICAL AND SURGICAL HOSPITALS"/>
    <s v="Private"/>
    <n v="551941.70041400008"/>
    <n v="0"/>
    <s v="Central"/>
    <s v="GENERAL ACUTE CARE"/>
    <x v="916"/>
    <x v="0"/>
  </r>
  <r>
    <n v="13648867"/>
    <x v="908"/>
    <s v="826 WEST KING STREET"/>
    <s v="OWOSSO"/>
    <x v="6"/>
    <n v="48867"/>
    <s v="SHIAWASSEE"/>
    <n v="26155"/>
    <s v="GENERAL MEDICAL AND SURGICAL HOSPITALS"/>
    <s v="Private"/>
    <n v="104162.6271425"/>
    <n v="405816.83619"/>
    <s v="Northeast"/>
    <s v="GENERAL ACUTE CARE"/>
    <x v="917"/>
    <x v="0"/>
  </r>
  <r>
    <n v="9848033"/>
    <x v="909"/>
    <s v="23901 LAHSER"/>
    <s v="SOUTHFIELD"/>
    <x v="6"/>
    <n v="48033"/>
    <s v="OAKLAND"/>
    <n v="26125"/>
    <s v="GENERAL MEDICAL AND SURGICAL HOSPITALS"/>
    <s v="Private"/>
    <n v="102811.2276175"/>
    <n v="403777.63685000007"/>
    <s v="Northeast"/>
    <s v="GENERAL ACUTE CARE"/>
    <x v="918"/>
    <x v="0"/>
  </r>
  <r>
    <n v="16548235"/>
    <x v="910"/>
    <s v="6071 WEST OUTER DRIVE, 7TH FLOOR"/>
    <s v="DETROIT"/>
    <x v="6"/>
    <n v="48235"/>
    <s v="WAYNE"/>
    <n v="26163"/>
    <s v="SPECIALTY (EXCEPT PSYCHIATRIC AND SUBSTANCE ABUSE) HOSPITALS"/>
    <s v="Partnerships"/>
    <n v="102694.642615"/>
    <n v="403592.85681999999"/>
    <s v="Northeast"/>
    <s v="LONG TERM CARE"/>
    <x v="919"/>
    <x v="0"/>
  </r>
  <r>
    <n v="14848235"/>
    <x v="911"/>
    <s v="6071 W OUTER DRIVE"/>
    <s v="DETROIT"/>
    <x v="6"/>
    <n v="48235"/>
    <s v="WAYNE"/>
    <n v="26163"/>
    <s v="GENERAL MEDICAL AND SURGICAL HOSPITALS"/>
    <s v="Private"/>
    <n v="102685.8119825"/>
    <n v="403581.10930999991"/>
    <s v="Northeast"/>
    <s v="GENERAL ACUTE CARE"/>
    <x v="920"/>
    <x v="0"/>
  </r>
  <r>
    <n v="14948202"/>
    <x v="912"/>
    <s v="2799 W GRAND BLVD"/>
    <s v="DETROIT"/>
    <x v="6"/>
    <n v="48202"/>
    <s v="WAYNE"/>
    <n v="26163"/>
    <s v="GENERAL MEDICAL AND SURGICAL HOSPITALS"/>
    <s v="Private"/>
    <n v="102454.8855925"/>
    <n v="403273.18078999995"/>
    <s v="Northeast"/>
    <s v="GENERAL ACUTE CARE"/>
    <x v="921"/>
    <x v="0"/>
  </r>
  <r>
    <n v="10848075"/>
    <x v="913"/>
    <s v="22401 FOSTER WINTER DRIVE"/>
    <s v="SOUTHFIELD"/>
    <x v="6"/>
    <n v="48075"/>
    <s v="OAKLAND"/>
    <n v="26125"/>
    <s v="GENERAL MEDICAL AND SURGICAL HOSPITALS"/>
    <s v="Partnerships"/>
    <n v="102428.4629275"/>
    <n v="403237.95056999999"/>
    <s v="Northeast"/>
    <s v="GENERAL ACUTE CARE"/>
    <x v="922"/>
    <x v="0"/>
  </r>
  <r>
    <n v="18148201"/>
    <x v="914"/>
    <s v="261 MACK AVENUE, 7TH FLOOR"/>
    <s v="DETROIT"/>
    <x v="6"/>
    <n v="48201"/>
    <s v="WAYNE"/>
    <n v="26163"/>
    <s v="SPECIALTY (EXCEPT PSYCHIATRIC AND SUBSTANCE ABUSE) HOSPITALS"/>
    <s v="Partnerships"/>
    <n v="102421.94721499999"/>
    <n v="403229.26298000012"/>
    <s v="Northeast"/>
    <s v="LONG TERM CARE"/>
    <x v="923"/>
    <x v="0"/>
  </r>
  <r>
    <n v="16848201"/>
    <x v="915"/>
    <s v="261 MACK BLVD"/>
    <s v="DETROIT"/>
    <x v="6"/>
    <n v="48201"/>
    <s v="WAYNE"/>
    <n v="26163"/>
    <s v="REHABILITATION HOSPITALS (EXCEPT ALCOHOLISM, DRUG ADDICTION)"/>
    <s v="Partnerships"/>
    <n v="102414.8722675"/>
    <n v="403219.82969000004"/>
    <s v="Northeast"/>
    <s v="REHABILITATION"/>
    <x v="924"/>
    <x v="0"/>
  </r>
  <r>
    <n v="16048201"/>
    <x v="916"/>
    <s v="3980 JOHN R"/>
    <s v="DETROIT"/>
    <x v="6"/>
    <n v="48201"/>
    <s v="WAYNE"/>
    <n v="26163"/>
    <s v="GENERAL MEDICAL AND SURGICAL HOSPITALS"/>
    <s v="Partnerships"/>
    <n v="102400.88111"/>
    <n v="403201.17748000007"/>
    <s v="Northeast"/>
    <s v="GENERAL ACUTE CARE"/>
    <x v="925"/>
    <x v="0"/>
  </r>
  <r>
    <n v="5648858"/>
    <x v="917"/>
    <s v="1221 SOUTH DRIVE"/>
    <s v="MOUNT PLEASANT"/>
    <x v="6"/>
    <n v="48858"/>
    <s v="ISABELLA"/>
    <n v="26073"/>
    <s v="GENERAL MEDICAL AND SURGICAL HOSPITALS"/>
    <s v="Private"/>
    <n v="102198.77882000001"/>
    <n v="403198.37176000013"/>
    <s v="Northeast"/>
    <s v="GENERAL ACUTE CARE"/>
    <x v="926"/>
    <x v="0"/>
  </r>
  <r>
    <n v="15148201"/>
    <x v="918"/>
    <s v="3990 JOHN R STREET"/>
    <s v="DETROIT"/>
    <x v="6"/>
    <n v="48201"/>
    <s v="WAYNE"/>
    <n v="26163"/>
    <s v="GENERAL MEDICAL AND SURGICAL HOSPITALS"/>
    <s v="Academic"/>
    <n v="102198.0697025"/>
    <n v="403197.42627000005"/>
    <s v="Northeast"/>
    <s v="GENERAL ACUTE CARE"/>
    <x v="927"/>
    <x v="0"/>
  </r>
  <r>
    <n v="4848801"/>
    <x v="919"/>
    <s v="300 E WARWICK DR"/>
    <s v="ALMA"/>
    <x v="6"/>
    <n v="48801"/>
    <s v="GRATIOT"/>
    <n v="26057"/>
    <s v="GENERAL MEDICAL AND SURGICAL HOSPITALS"/>
    <s v="Private"/>
    <n v="101978.100615"/>
    <n v="405304.13418000005"/>
    <s v="Northeast"/>
    <s v="GENERAL ACUTE CARE"/>
    <x v="928"/>
    <x v="0"/>
  </r>
  <r>
    <n v="4249801"/>
    <x v="920"/>
    <s v="1721 S STEPHENSON AVE"/>
    <s v="IRON MOUNTAIN"/>
    <x v="6"/>
    <n v="49801"/>
    <s v="DICKINSON"/>
    <n v="26043"/>
    <s v="GENERAL MEDICAL AND SURGICAL HOSPITALS"/>
    <s v="Private"/>
    <n v="101814.6947625"/>
    <n v="405112.92635000002"/>
    <s v="Northeast"/>
    <s v="GENERAL ACUTE CARE"/>
    <x v="929"/>
    <x v="0"/>
  </r>
  <r>
    <n v="2054311"/>
    <x v="921"/>
    <s v="3150 GERSHWIN DRIVE"/>
    <s v="GREEN BAY"/>
    <x v="19"/>
    <n v="54311"/>
    <s v="BROWN"/>
    <n v="55009"/>
    <s v="PSYCHIATRIC AND SUBSTANCE ABUSE HOSPITALS"/>
    <s v="Government"/>
    <n v="551337.05933800002"/>
    <n v="0"/>
    <s v="Central"/>
    <s v="NEAR TERM CARE"/>
    <x v="930"/>
    <x v="0"/>
  </r>
  <r>
    <n v="9254501"/>
    <x v="922"/>
    <s v="2251 NORTH SHORE DR"/>
    <s v="RHINELANDER"/>
    <x v="19"/>
    <n v="54501"/>
    <s v="ONEIDA"/>
    <n v="55085"/>
    <s v="GENERAL MEDICAL AND SURGICAL HOSPITALS"/>
    <s v="Private"/>
    <n v="549431.87583699985"/>
    <n v="0"/>
    <s v="Central"/>
    <s v="GENERAL ACUTE CARE"/>
    <x v="931"/>
    <x v="0"/>
  </r>
  <r>
    <n v="9154568"/>
    <x v="923"/>
    <s v="240 MAPLE ST, PO BOX 470"/>
    <s v="WOODRUFF"/>
    <x v="19"/>
    <n v="54568"/>
    <s v="ONEIDA"/>
    <n v="55085"/>
    <s v="GENERAL MEDICAL AND SURGICAL HOSPITALS"/>
    <s v="Private"/>
    <n v="548904.37059900002"/>
    <n v="0"/>
    <s v="Central"/>
    <s v="GENERAL ACUTE CARE"/>
    <x v="932"/>
    <x v="0"/>
  </r>
  <r>
    <n v="150654154"/>
    <x v="924"/>
    <s v="855 S MAIN ST"/>
    <s v="OCONTO FALLS"/>
    <x v="19"/>
    <n v="54154"/>
    <s v="OCONTO"/>
    <n v="55083"/>
    <s v="GENERAL MEDICAL AND SURGICAL HOSPITALS"/>
    <s v="Private"/>
    <n v="547297.91175800003"/>
    <n v="0"/>
    <s v="Central"/>
    <s v="CRITICAL ACCESS"/>
    <x v="933"/>
    <x v="0"/>
  </r>
  <r>
    <n v="9054153"/>
    <x v="925"/>
    <s v="820 ARBUTUS AVE, PO BOX 357"/>
    <s v="OCONTO"/>
    <x v="19"/>
    <n v="54153"/>
    <s v="OCONTO"/>
    <n v="55083"/>
    <s v="GENERAL MEDICAL AND SURGICAL HOSPITALS"/>
    <s v="Private"/>
    <n v="542870.29357600003"/>
    <n v="0"/>
    <s v="Central"/>
    <s v="GENERAL ACUTE CARE"/>
    <x v="934"/>
    <x v="0"/>
  </r>
  <r>
    <n v="13054521"/>
    <x v="926"/>
    <s v="201 HOSPITAL RD"/>
    <s v="EAGLE RIVER"/>
    <x v="19"/>
    <n v="54521"/>
    <s v="VILAS"/>
    <n v="55125"/>
    <s v="GENERAL MEDICAL AND SURGICAL HOSPITALS"/>
    <s v="Private"/>
    <n v="541660.6604109999"/>
    <n v="0"/>
    <s v="Central"/>
    <s v="GENERAL ACUTE CARE"/>
    <x v="935"/>
    <x v="0"/>
  </r>
  <r>
    <n v="2154235"/>
    <x v="927"/>
    <s v="323 SOUTH 18TH AVENUE"/>
    <s v="STURGEON BAY"/>
    <x v="19"/>
    <n v="54235"/>
    <s v="DOOR"/>
    <n v="55029"/>
    <s v="GENERAL MEDICAL AND SURGICAL HOSPITALS"/>
    <s v="Private"/>
    <n v="536757.85038200009"/>
    <n v="0"/>
    <s v="Central"/>
    <s v="GENERAL ACUTE CARE"/>
    <x v="936"/>
    <x v="0"/>
  </r>
  <r>
    <n v="6454143"/>
    <x v="928"/>
    <s v="3003 UNIVERSITY DR"/>
    <s v="MARINETTE"/>
    <x v="19"/>
    <n v="54143"/>
    <s v="MARINETTE"/>
    <n v="55075"/>
    <s v="GENERAL MEDICAL AND SURGICAL HOSPITALS"/>
    <s v="Private"/>
    <n v="535690.83818900003"/>
    <n v="0"/>
    <s v="Central"/>
    <s v="GENERAL ACUTE CARE"/>
    <x v="937"/>
    <x v="0"/>
  </r>
  <r>
    <n v="12555604"/>
    <x v="929"/>
    <s v="515 - 5TH AVE W"/>
    <s v="GRAND MARAIS"/>
    <x v="18"/>
    <n v="55604"/>
    <s v="COOK"/>
    <n v="27031"/>
    <s v="GENERAL MEDICAL AND SURGICAL HOSPITALS"/>
    <s v="Government"/>
    <n v="518742.19018699991"/>
    <n v="399032.01399000001"/>
    <s v="Central"/>
    <s v="CRITICAL ACCESS"/>
    <x v="938"/>
    <x v="0"/>
  </r>
  <r>
    <n v="8671220"/>
    <x v="930"/>
    <s v="4673 EUGENE WARE BLVD"/>
    <s v="BASTROP"/>
    <x v="2"/>
    <n v="71220"/>
    <s v="MOREHOUSE"/>
    <n v="22067"/>
    <s v="PSYCHIATRIC AND SUBSTANCE ABUSE HOSPITALS"/>
    <s v="Partnerships"/>
    <n v="891627.04882999987"/>
    <n v="636876.46344999992"/>
    <s v="Southeast"/>
    <s v="NEAR TERM CARE"/>
    <x v="939"/>
    <x v="0"/>
  </r>
  <r>
    <n v="4139475"/>
    <x v="931"/>
    <s v="823 HIGHWAY 589"/>
    <s v="PURVIS"/>
    <x v="20"/>
    <n v="39475"/>
    <s v="LAMAR"/>
    <n v="28073"/>
    <s v="PSYCHIATRIC AND SUBSTANCE ABUSE HOSPITALS"/>
    <s v="Government"/>
    <n v="882051.0469539999"/>
    <n v="630036.46210999996"/>
    <s v="Southeast"/>
    <s v="NEAR TERM CARE"/>
    <x v="940"/>
    <x v="0"/>
  </r>
  <r>
    <n v="6271254"/>
    <x v="932"/>
    <s v="336 N HOOD ST"/>
    <s v="LAKE PROVIDENCE"/>
    <x v="2"/>
    <n v="71254"/>
    <s v="EAST CARROLL"/>
    <n v="22035"/>
    <s v="GENERAL MEDICAL AND SURGICAL HOSPITALS"/>
    <s v="Government"/>
    <n v="879070.20678400004"/>
    <n v="627907.29055999999"/>
    <s v="Southeast"/>
    <s v="GENERAL ACUTE CARE"/>
    <x v="941"/>
    <x v="0"/>
  </r>
  <r>
    <n v="9439193"/>
    <x v="933"/>
    <s v="3550 HIGHWAY 468 WEST"/>
    <s v="WHITFIELD"/>
    <x v="20"/>
    <n v="39193"/>
    <s v="RANKIN"/>
    <n v="28121"/>
    <s v="GENERAL MEDICAL AND SURGICAL HOSPITALS"/>
    <s v="Government"/>
    <n v="872388.8355840001"/>
    <n v="623134.88256000006"/>
    <s v="Southeast"/>
    <s v="GENERAL ACUTE CARE"/>
    <x v="942"/>
    <x v="0"/>
  </r>
  <r>
    <n v="5339042"/>
    <x v="934"/>
    <s v="350 CROSSGATES BOULEVARD"/>
    <s v="BRANDON"/>
    <x v="20"/>
    <n v="39042"/>
    <s v="RANKIN"/>
    <n v="28121"/>
    <s v="GENERAL MEDICAL AND SURGICAL HOSPITALS"/>
    <s v="Partnerships"/>
    <n v="2871027.66982"/>
    <n v="622162.6213"/>
    <s v="Southeast"/>
    <s v="GENERAL ACUTE CARE"/>
    <x v="943"/>
    <x v="1"/>
  </r>
  <r>
    <n v="82032514"/>
    <x v="935"/>
    <s v="8391 N DAVIS HWY"/>
    <s v="PENSACOLA"/>
    <x v="21"/>
    <n v="32514"/>
    <s v="ESCAMBIA"/>
    <n v="12033"/>
    <s v="REHABILITATION HOSPITALS (EXCEPT ALCOHOLISM, DRUG ADDICTION)"/>
    <s v="Partnerships"/>
    <n v="1859437.8883720001"/>
    <n v="613884.20598000009"/>
    <s v="Southeast"/>
    <s v="REHABILITATION"/>
    <x v="944"/>
    <x v="1"/>
  </r>
  <r>
    <n v="82032513"/>
    <x v="936"/>
    <s v="8391 N DAVIS HWY"/>
    <s v="PENSACOLA"/>
    <x v="21"/>
    <n v="32514"/>
    <s v="ESCAMBIA"/>
    <n v="12033"/>
    <s v="GENERAL MEDICAL AND SURGICAL HOSPITALS"/>
    <s v="Partnerships"/>
    <n v="5859437.8883720003"/>
    <n v="613884.20598000009"/>
    <s v="Southeast"/>
    <s v="GENERAL ACUTE CARE"/>
    <x v="945"/>
    <x v="1"/>
  </r>
  <r>
    <n v="80132535"/>
    <x v="937"/>
    <s v="501 CHURCH ST"/>
    <s v="CENTURY"/>
    <x v="21"/>
    <n v="32535"/>
    <s v="ESCAMBIA"/>
    <n v="12033"/>
    <s v="GENERAL MEDICAL AND SURGICAL HOSPITALS"/>
    <s v="Partnerships"/>
    <n v="5851839.3184420001"/>
    <n v="608456.65602999995"/>
    <s v="Southeast"/>
    <s v="GENERAL ACUTE CARE"/>
    <x v="946"/>
    <x v="1"/>
  </r>
  <r>
    <n v="4439303"/>
    <x v="938"/>
    <s v="5000 HIGHWAY 39 NORTH"/>
    <s v="MERIDIAN"/>
    <x v="20"/>
    <n v="39303"/>
    <s v="LAUDERDALE"/>
    <n v="28075"/>
    <s v="GENERAL MEDICAL AND SURGICAL HOSPITALS"/>
    <s v="Partnerships"/>
    <n v="847589.15054800012"/>
    <n v="605420.82182000007"/>
    <s v="Southeast"/>
    <s v="GENERAL ACUTE CARE"/>
    <x v="947"/>
    <x v="0"/>
  </r>
  <r>
    <n v="82633607"/>
    <x v="939"/>
    <s v="3030 W DR ML KING JR BLVD"/>
    <s v="TAMPA"/>
    <x v="21"/>
    <n v="33607"/>
    <s v="HILLSBOROUGH"/>
    <n v="12057"/>
    <s v="GENERAL MEDICAL AND SURGICAL HOSPITALS"/>
    <s v="Partnerships"/>
    <n v="6831111.2718019998"/>
    <n v="593650.90842999995"/>
    <s v="Southeast"/>
    <s v="GENERAL ACUTE CARE"/>
    <x v="948"/>
    <x v="1"/>
  </r>
  <r>
    <n v="82633605"/>
    <x v="940"/>
    <s v="3030 W DR ML KING JR BLVD"/>
    <s v="TAMPA"/>
    <x v="21"/>
    <n v="33607"/>
    <s v="HILLSBOROUGH"/>
    <n v="12057"/>
    <s v="GENERAL MEDICAL AND SURGICAL HOSPITALS"/>
    <s v="Partnerships"/>
    <n v="831111.271802"/>
    <n v="593650.90842999995"/>
    <s v="Southeast"/>
    <s v="GENERAL ACUTE CARE"/>
    <x v="949"/>
    <x v="0"/>
  </r>
  <r>
    <n v="7233484"/>
    <x v="941"/>
    <s v="5352 LINTON BLVD"/>
    <s v="DELRAY BEACH"/>
    <x v="21"/>
    <n v="33484"/>
    <s v="PALM BEACH"/>
    <n v="12099"/>
    <s v="CHILDREN'S HOSPITALS, GENERAL"/>
    <s v="Partnerships"/>
    <n v="2821303.538104"/>
    <n v="586645.38436000014"/>
    <s v="Southeast"/>
    <s v="GENERAL ACUTE CARE"/>
    <x v="950"/>
    <x v="1"/>
  </r>
  <r>
    <n v="7233489"/>
    <x v="942"/>
    <s v="5352 LINTON BLVD"/>
    <s v="DELRAY BEACH"/>
    <x v="21"/>
    <n v="33484"/>
    <s v="PALM BEACH"/>
    <n v="12099"/>
    <s v="CHILDREN'S HOSPITALS, GENERAL"/>
    <s v="Partnerships"/>
    <n v="821303.53810400027"/>
    <n v="586645.38436000014"/>
    <s v="Southeast"/>
    <s v="GENERAL ACUTE CARE"/>
    <x v="951"/>
    <x v="0"/>
  </r>
  <r>
    <n v="31233525"/>
    <x v="943"/>
    <s v="13100 FORT KING RD"/>
    <s v="DADE CITY"/>
    <x v="21"/>
    <n v="33525"/>
    <s v="PASCO"/>
    <n v="12101"/>
    <s v="GENERAL MEDICAL AND SURGICAL HOSPITALS"/>
    <s v="Partnerships"/>
    <n v="820067.79428000015"/>
    <n v="585762.71020000009"/>
    <s v="Southeast"/>
    <s v="GENERAL ACUTE CARE"/>
    <x v="952"/>
    <x v="0"/>
  </r>
  <r>
    <n v="31233528"/>
    <x v="944"/>
    <s v="13100 FORT KING RD"/>
    <s v="DADE CITY"/>
    <x v="21"/>
    <n v="33525"/>
    <s v="PASCO"/>
    <n v="12101"/>
    <s v="GENERAL MEDICAL AND SURGICAL HOSPITALS"/>
    <s v="Partnerships"/>
    <n v="820067.79428000015"/>
    <n v="585762.71020000009"/>
    <s v="Southeast"/>
    <s v="GENERAL ACUTE CARE"/>
    <x v="952"/>
    <x v="0"/>
  </r>
  <r>
    <n v="3333435"/>
    <x v="945"/>
    <s v="2815 S SEACREST BLVD"/>
    <s v="BOYNTON BEACH"/>
    <x v="21"/>
    <n v="33435"/>
    <s v="PALM BEACH"/>
    <n v="12099"/>
    <s v="GENERAL MEDICAL AND SURGICAL HOSPITALS"/>
    <s v="Partnerships"/>
    <n v="819230.2012580001"/>
    <n v="585164.42947000009"/>
    <s v="Southeast"/>
    <s v="GENERAL ACUTE CARE"/>
    <x v="953"/>
    <x v="0"/>
  </r>
  <r>
    <n v="7039730"/>
    <x v="946"/>
    <s v="400 SOUTH CHESTNUT STREET"/>
    <s v="ABERDEEN"/>
    <x v="20"/>
    <n v="39730"/>
    <s v="MONROE"/>
    <n v="28095"/>
    <s v="GENERAL MEDICAL AND SURGICAL HOSPITALS"/>
    <s v="Partnerships"/>
    <n v="819220.15452199988"/>
    <n v="585157.25322999991"/>
    <s v="Southeast"/>
    <s v="GENERAL ACUTE CARE"/>
    <x v="954"/>
    <x v="0"/>
  </r>
  <r>
    <n v="14133401"/>
    <x v="947"/>
    <s v="1309 N FLAGLER DR"/>
    <s v="WEST PALM BEACH"/>
    <x v="21"/>
    <n v="33401"/>
    <s v="PALM BEACH"/>
    <n v="12099"/>
    <s v="GENERAL MEDICAL AND SURGICAL HOSPITALS"/>
    <s v="Partnerships"/>
    <n v="815096.96346400003"/>
    <n v="582212.11676"/>
    <s v="Southeast"/>
    <s v="GENERAL ACUTE CARE"/>
    <x v="955"/>
    <x v="0"/>
  </r>
  <r>
    <n v="6833407"/>
    <x v="948"/>
    <s v="2201 45TH ST"/>
    <s v="WEST PALM BEACH"/>
    <x v="21"/>
    <n v="33407"/>
    <s v="PALM BEACH"/>
    <n v="12099"/>
    <s v="GENERAL MEDICAL AND SURGICAL HOSPITALS"/>
    <s v="Partnerships"/>
    <n v="815032.03681200021"/>
    <n v="582165.7405800001"/>
    <s v="Southeast"/>
    <s v="GENERAL ACUTE CARE"/>
    <x v="956"/>
    <x v="0"/>
  </r>
  <r>
    <n v="36034758"/>
    <x v="949"/>
    <s v="325 CYPRESS PKWY"/>
    <s v="KISSIMMEE"/>
    <x v="21"/>
    <n v="34758"/>
    <s v="OSCEOLA"/>
    <n v="12097"/>
    <s v="GENERAL MEDICAL AND SURGICAL HOSPITALS"/>
    <s v="Partnerships"/>
    <n v="812378.52907400008"/>
    <n v="580270.37791000004"/>
    <s v="Southeast"/>
    <s v="GENERAL ACUTE CARE"/>
    <x v="957"/>
    <x v="0"/>
  </r>
  <r>
    <n v="36034755"/>
    <x v="950"/>
    <s v="325 CYPRESS PKWY"/>
    <s v="KISSIMMEE"/>
    <x v="21"/>
    <n v="34758"/>
    <s v="OSCEOLA"/>
    <n v="12097"/>
    <s v="GENERAL MEDICAL AND SURGICAL HOSPITALS"/>
    <s v="Partnerships"/>
    <n v="812378.52907400008"/>
    <n v="580270.37791000004"/>
    <s v="Southeast"/>
    <s v="GENERAL ACUTE CARE"/>
    <x v="957"/>
    <x v="0"/>
  </r>
  <r>
    <n v="36634997"/>
    <x v="951"/>
    <s v="5850 SE COMMUNITY DR"/>
    <s v="STUART"/>
    <x v="21"/>
    <n v="34997"/>
    <s v="MARTIN"/>
    <n v="12085"/>
    <s v="GENERAL MEDICAL AND SURGICAL HOSPITALS"/>
    <s v="Partnerships"/>
    <n v="810623.80582400016"/>
    <n v="579017.00416000013"/>
    <s v="Southeast"/>
    <s v="REHABILITATION"/>
    <x v="958"/>
    <x v="0"/>
  </r>
  <r>
    <n v="36634998"/>
    <x v="952"/>
    <s v="5850 SE COMMUNITY DR"/>
    <s v="STUART"/>
    <x v="21"/>
    <n v="34997"/>
    <s v="MARTIN"/>
    <n v="12085"/>
    <s v="GENERAL MEDICAL AND SURGICAL HOSPITALS"/>
    <s v="Partnerships"/>
    <n v="4810623.8058240004"/>
    <n v="579017.00416000013"/>
    <s v="Southeast"/>
    <s v="REHABILITATION"/>
    <x v="959"/>
    <x v="1"/>
  </r>
  <r>
    <n v="38334769"/>
    <x v="953"/>
    <s v="2906 17TH ST"/>
    <s v="SAINT CLOUD"/>
    <x v="21"/>
    <n v="34769"/>
    <s v="OSCEOLA"/>
    <n v="12097"/>
    <s v="GENERAL MEDICAL AND SURGICAL HOSPITALS"/>
    <s v="Partnerships"/>
    <n v="4807920.8463059999"/>
    <n v="577086.31879000016"/>
    <s v="Southeast"/>
    <s v="GENERAL ACUTE CARE"/>
    <x v="960"/>
    <x v="1"/>
  </r>
  <r>
    <n v="5932821"/>
    <x v="954"/>
    <s v="6601 CENTRAL FLORIDA PKWY"/>
    <s v="ORLANDO"/>
    <x v="21"/>
    <n v="32821"/>
    <s v="ORANGE"/>
    <n v="12095"/>
    <s v="GENERAL MEDICAL AND SURGICAL HOSPITALS"/>
    <s v="Partnerships"/>
    <n v="807590.18708199996"/>
    <n v="576850.13362999994"/>
    <s v="Southeast"/>
    <s v="NEAR TERM CARE"/>
    <x v="961"/>
    <x v="0"/>
  </r>
  <r>
    <n v="15534761"/>
    <x v="955"/>
    <s v="10000 W COLONIAL DR"/>
    <s v="OCOEE"/>
    <x v="21"/>
    <n v="34761"/>
    <s v="ORANGE"/>
    <n v="12095"/>
    <s v="GENERAL MEDICAL AND SURGICAL HOSPITALS"/>
    <s v="Government"/>
    <n v="806003.17344400007"/>
    <n v="575716.55246000004"/>
    <s v="Southeast"/>
    <s v="GENERAL ACUTE CARE"/>
    <x v="962"/>
    <x v="0"/>
  </r>
  <r>
    <n v="36334471"/>
    <x v="956"/>
    <s v="2275 SW 22ND LANE"/>
    <s v="OCALA"/>
    <x v="21"/>
    <n v="34471"/>
    <s v="MARION"/>
    <n v="12083"/>
    <s v="REHABILITATION HOSPITALS (EXCEPT ALCOHOLISM, DRUG ADDICTION)"/>
    <s v="Private"/>
    <n v="804929.16366800014"/>
    <n v="574949.40262000007"/>
    <s v="Southeast"/>
    <s v="REHABILITATION"/>
    <x v="963"/>
    <x v="0"/>
  </r>
  <r>
    <n v="36334472"/>
    <x v="957"/>
    <s v="2275 SW 22ND LANE"/>
    <s v="OCALA"/>
    <x v="21"/>
    <n v="34471"/>
    <s v="MARION"/>
    <n v="12083"/>
    <s v="REHABILITATION HOSPITALS (EXCEPT ALCOHOLISM, DRUG ADDICTION)"/>
    <s v="Private"/>
    <n v="804929.16366800014"/>
    <n v="574949.40262000007"/>
    <s v="Southeast"/>
    <s v="REHABILITATION"/>
    <x v="963"/>
    <x v="0"/>
  </r>
  <r>
    <n v="81632806"/>
    <x v="958"/>
    <s v="83 W MILLER ST"/>
    <s v="ORLANDO"/>
    <x v="21"/>
    <n v="32806"/>
    <s v="ORANGE"/>
    <n v="12095"/>
    <s v="GENERAL MEDICAL AND SURGICAL HOSPITALS"/>
    <s v="Partnerships"/>
    <n v="804137.96422400011"/>
    <n v="574384.26016000006"/>
    <s v="Southeast"/>
    <s v="GENERAL ACUTE CARE"/>
    <x v="964"/>
    <x v="0"/>
  </r>
  <r>
    <n v="81632805"/>
    <x v="959"/>
    <s v="83 W MILLER ST"/>
    <s v="ORLANDO"/>
    <x v="21"/>
    <n v="32806"/>
    <s v="ORANGE"/>
    <n v="12095"/>
    <s v="GENERAL MEDICAL AND SURGICAL HOSPITALS"/>
    <s v="Private"/>
    <n v="804137.96422400011"/>
    <n v="574384.26016000006"/>
    <s v="Southeast"/>
    <s v="GENERAL ACUTE CARE"/>
    <x v="964"/>
    <x v="0"/>
  </r>
  <r>
    <n v="34232803"/>
    <x v="960"/>
    <s v="2250 BEDFORD RD"/>
    <s v="ORLANDO"/>
    <x v="21"/>
    <n v="32803"/>
    <s v="ORANGE"/>
    <n v="12095"/>
    <s v="GENERAL MEDICAL AND SURGICAL HOSPITALS"/>
    <s v="Private"/>
    <n v="803151.34788000013"/>
    <n v="573679.53420000011"/>
    <s v="Southeast"/>
    <s v="LONG TERM CARE"/>
    <x v="965"/>
    <x v="0"/>
  </r>
  <r>
    <n v="10232803"/>
    <x v="961"/>
    <s v="601 E ROLLINS ST"/>
    <s v="ORLANDO"/>
    <x v="21"/>
    <n v="32803"/>
    <s v="ORANGE"/>
    <n v="12095"/>
    <s v="GENERAL MEDICAL AND SURGICAL HOSPITALS"/>
    <s v="Partnerships"/>
    <n v="803106.82729200006"/>
    <n v="573647.73378000001"/>
    <s v="Southeast"/>
    <s v="GENERAL ACUTE CARE"/>
    <x v="966"/>
    <x v="0"/>
  </r>
  <r>
    <n v="11832822"/>
    <x v="962"/>
    <s v="7727 LAKE UNDERHILL RD"/>
    <s v="ORLANDO"/>
    <x v="21"/>
    <n v="32822"/>
    <s v="ORANGE"/>
    <n v="12095"/>
    <s v="GENERAL MEDICAL AND SURGICAL HOSPITALS"/>
    <s v="Private"/>
    <n v="802339.23705600004"/>
    <n v="573099.45504000003"/>
    <s v="Southeast"/>
    <s v="GENERAL ACUTE CARE"/>
    <x v="967"/>
    <x v="0"/>
  </r>
  <r>
    <n v="23831825"/>
    <x v="963"/>
    <s v="580 ALSTON STREET"/>
    <s v="RICHLAND"/>
    <x v="22"/>
    <n v="31825"/>
    <s v="STEWART"/>
    <n v="13259"/>
    <s v="HOSPITALS, SPECIALTY (EXCEPT PSYCHIATRIC, SUBSTANCE ABUSE)"/>
    <s v="Government"/>
    <n v="790966.27611400001"/>
    <n v="564975.91151000001"/>
    <s v="Southeast"/>
    <s v="CRITICAL ACCESS"/>
    <x v="968"/>
    <x v="0"/>
  </r>
  <r>
    <n v="185631620"/>
    <x v="964"/>
    <s v="260 MJ TAYLOR ROAD"/>
    <s v="ADEL"/>
    <x v="22"/>
    <n v="31620"/>
    <s v="COOK"/>
    <n v="13075"/>
    <s v="GENERAL MEDICAL AND SURGICAL HOSPITALS"/>
    <s v="Partnerships"/>
    <n v="789639.73802000005"/>
    <n v="564028.38430000003"/>
    <s v="Southeast"/>
    <s v="GENERAL ACUTE CARE"/>
    <x v="969"/>
    <x v="0"/>
  </r>
  <r>
    <n v="81532026"/>
    <x v="965"/>
    <s v="7819 NW 228TH ST"/>
    <s v="RAIFORD"/>
    <x v="21"/>
    <n v="32026"/>
    <s v="UNION"/>
    <n v="12125"/>
    <s v="GENERAL MEDICAL AND SURGICAL HOSPITALS"/>
    <s v="Private"/>
    <n v="789264.82793199981"/>
    <n v="563760.59137999988"/>
    <s v="Southeast"/>
    <s v="SPECIAL"/>
    <x v="970"/>
    <x v="0"/>
  </r>
  <r>
    <n v="81532029"/>
    <x v="966"/>
    <s v="7819 NW 228TH ST"/>
    <s v="RAIFORD"/>
    <x v="21"/>
    <n v="32026"/>
    <s v="UNION"/>
    <n v="12125"/>
    <s v="GENERAL MEDICAL AND SURGICAL HOSPITALS"/>
    <s v="Partnerships"/>
    <n v="789264.82793199981"/>
    <n v="563760.59137999988"/>
    <s v="Southeast"/>
    <s v="SPECIAL"/>
    <x v="970"/>
    <x v="0"/>
  </r>
  <r>
    <n v="87531719"/>
    <x v="967"/>
    <s v="126 HIGHWAY 280 W"/>
    <s v="AMERICUS"/>
    <x v="22"/>
    <n v="31719"/>
    <s v="SUMTER"/>
    <n v="13261"/>
    <s v="GENERAL MEDICAL AND SURGICAL HOSPITALS"/>
    <s v="Partnerships"/>
    <n v="785013.16835199995"/>
    <n v="560723.69167999993"/>
    <s v="Southeast"/>
    <s v="GENERAL ACUTE CARE"/>
    <x v="971"/>
    <x v="0"/>
  </r>
  <r>
    <n v="36232068"/>
    <x v="968"/>
    <s v="1670 ST. VINCENT'S WAY"/>
    <s v="MIDDLEBURG"/>
    <x v="21"/>
    <n v="32068"/>
    <s v="CLAY"/>
    <n v="12019"/>
    <s v="GENERAL MEDICAL AND SURGICAL HOSPITALS"/>
    <s v="Private"/>
    <n v="982884.94492599997"/>
    <n v="559203.53209000011"/>
    <s v="Southeast"/>
    <s v="GENERAL ACUTE CARE"/>
    <x v="972"/>
    <x v="0"/>
  </r>
  <r>
    <n v="36232069"/>
    <x v="969"/>
    <s v="1670 ST. VINCENT'S WAY"/>
    <s v="MIDDLEBURG"/>
    <x v="21"/>
    <n v="32068"/>
    <s v="CLAY"/>
    <n v="12019"/>
    <s v="GENERAL MEDICAL AND SURGICAL HOSPITALS"/>
    <s v="Partnerships"/>
    <n v="982884.94492599997"/>
    <n v="559203.53209000011"/>
    <s v="Southeast"/>
    <s v="GENERAL ACUTE CARE"/>
    <x v="972"/>
    <x v="0"/>
  </r>
  <r>
    <n v="87931830"/>
    <x v="970"/>
    <s v="6135 ROOSEVELT HIGHWAY"/>
    <s v="WARM SPRINGS"/>
    <x v="22"/>
    <n v="31830"/>
    <s v="MERIWETHER"/>
    <n v="13199"/>
    <s v="SPECIALTY (EXCEPT PSYCHIATRIC AND SUBSTANCE ABUSE) HOSPITALS"/>
    <s v="Partnerships"/>
    <n v="996644.96089600003"/>
    <n v="554746.40064000001"/>
    <s v="Southeast"/>
    <s v="LONG TERM CARE"/>
    <x v="973"/>
    <x v="0"/>
  </r>
  <r>
    <n v="1931537"/>
    <x v="971"/>
    <s v="2449 THIRD STREET"/>
    <s v="FOLKSTON"/>
    <x v="22"/>
    <n v="31537"/>
    <s v="CHARLTON"/>
    <n v="13049"/>
    <s v="GENERAL MEDICAL AND SURGICAL HOSPITALS"/>
    <s v="Government"/>
    <n v="992252.56968800002"/>
    <n v="551608.97692000004"/>
    <s v="Southeast"/>
    <s v="GENERAL ACUTE CARE"/>
    <x v="974"/>
    <x v="0"/>
  </r>
  <r>
    <n v="87130286"/>
    <x v="972"/>
    <s v="801 W GORDON STREET"/>
    <s v="THOMASTON"/>
    <x v="22"/>
    <n v="30286"/>
    <s v="UPSON"/>
    <n v="13293"/>
    <s v="GENERAL MEDICAL AND SURGICAL HOSPITALS"/>
    <s v="Partnerships"/>
    <n v="991130.55903799995"/>
    <n v="550807.54217000003"/>
    <s v="Southeast"/>
    <s v="GENERAL ACUTE CARE"/>
    <x v="975"/>
    <x v="0"/>
  </r>
  <r>
    <n v="90030265"/>
    <x v="973"/>
    <s v="600 CELEBRATE LIFE PKWY"/>
    <s v="NEWNAN"/>
    <x v="22"/>
    <n v="30265"/>
    <s v="COWETA"/>
    <n v="13077"/>
    <s v="GENERAL MEDICAL AND SURGICAL HOSPITALS"/>
    <s v="Partnerships"/>
    <n v="968416.98684799997"/>
    <n v="548869.27631999995"/>
    <s v="Southeast"/>
    <s v="GENERAL ACUTE CARE"/>
    <x v="976"/>
    <x v="0"/>
  </r>
  <r>
    <n v="86630165"/>
    <x v="974"/>
    <s v="320 TURNER MCCALL BOULEVARD"/>
    <s v="ROME"/>
    <x v="22"/>
    <n v="30165"/>
    <s v="FLOYD"/>
    <n v="13115"/>
    <s v="SPECIALTY (EXCEPT PSYCHIATRIC AND SUBSTANCE ABUSE) HOSPITALS"/>
    <s v="Partnerships"/>
    <n v="958588.90309200005"/>
    <n v="541849.21647999994"/>
    <s v="Southeast"/>
    <s v="LONG TERM CARE"/>
    <x v="977"/>
    <x v="0"/>
  </r>
  <r>
    <n v="14130080"/>
    <x v="975"/>
    <s v="3995 SOUTH COBB DRIVE SE"/>
    <s v="SMYRNA"/>
    <x v="22"/>
    <n v="30080"/>
    <s v="COBB"/>
    <n v="13067"/>
    <s v="PSYCHIATRIC AND SUBSTANCE ABUSE HOSPITALS"/>
    <s v="Private"/>
    <n v="955945.96616399998"/>
    <n v="539818.54726000002"/>
    <s v="Southeast"/>
    <s v="NEAR TERM CARE"/>
    <x v="978"/>
    <x v="0"/>
  </r>
  <r>
    <n v="180830033"/>
    <x v="976"/>
    <s v="1670 CLAIRMONT ROAD"/>
    <s v="DECATUR"/>
    <x v="22"/>
    <n v="30033"/>
    <s v="DEKALB"/>
    <n v="13089"/>
    <s v="GENERAL MEDICAL AND SURGICAL HOSPITALS"/>
    <s v="Government"/>
    <n v="953658.80400999996"/>
    <n v="538327.71715000004"/>
    <s v="Southeast"/>
    <s v="MILITARY"/>
    <x v="979"/>
    <x v="0"/>
  </r>
  <r>
    <n v="189830346"/>
    <x v="977"/>
    <s v="41 PERIMETER CENTER EAST"/>
    <s v="ATLANTA"/>
    <x v="22"/>
    <n v="30346"/>
    <s v="DEKALB"/>
    <n v="13089"/>
    <s v="PSYCHIATRIC AND SUBSTANCE ABUSE HOSPITALS"/>
    <s v="Partnerships"/>
    <n v="951669.89629399998"/>
    <n v="536905.64020999998"/>
    <s v="Southeast"/>
    <s v="NEAR TERM CARE"/>
    <x v="980"/>
    <x v="0"/>
  </r>
  <r>
    <n v="182330115"/>
    <x v="978"/>
    <s v="450 NORTHSIDE CHEROKEE BOULEVARD"/>
    <s v="CANTON"/>
    <x v="22"/>
    <n v="30115"/>
    <s v="CHEROKEE"/>
    <n v="13057"/>
    <s v="GENERAL MEDICAL AND SURGICAL HOSPITALS"/>
    <s v="Partnerships"/>
    <n v="948036.26254000003"/>
    <n v="534311.61609999998"/>
    <s v="Southeast"/>
    <s v="GENERAL ACUTE CARE"/>
    <x v="981"/>
    <x v="0"/>
  </r>
  <r>
    <n v="10230143"/>
    <x v="979"/>
    <s v="1266 EAST CHURCH STREET"/>
    <s v="JASPER"/>
    <x v="22"/>
    <n v="30143"/>
    <s v="PICKENS"/>
    <n v="13227"/>
    <s v="GENERAL MEDICAL AND SURGICAL HOSPITALS"/>
    <s v="Private"/>
    <n v="942882.22679999995"/>
    <n v="530630.16199999989"/>
    <s v="Southeast"/>
    <s v="GENERAL ACUTE CARE"/>
    <x v="982"/>
    <x v="0"/>
  </r>
  <r>
    <n v="85531419"/>
    <x v="980"/>
    <s v="11705 MERCY BOULEVARD"/>
    <s v="SAVANNAH"/>
    <x v="22"/>
    <n v="31419"/>
    <s v="CHATHAM"/>
    <n v="13051"/>
    <s v="GENERAL MEDICAL AND SURGICAL HOSPITALS"/>
    <s v="Partnerships"/>
    <n v="938195.98516200006"/>
    <n v="527268.56082999997"/>
    <s v="Southeast"/>
    <s v="GENERAL ACUTE CARE"/>
    <x v="983"/>
    <x v="0"/>
  </r>
  <r>
    <n v="15530606"/>
    <x v="981"/>
    <s v="1230 BAXTER STREET"/>
    <s v="ATHENS"/>
    <x v="22"/>
    <n v="30606"/>
    <s v="CLARKE"/>
    <n v="13059"/>
    <s v="GENERAL MEDICAL AND SURGICAL HOSPITALS"/>
    <s v="Partnerships"/>
    <n v="936809.80530000001"/>
    <n v="526291.28950000007"/>
    <s v="Southeast"/>
    <s v="GENERAL ACUTE CARE"/>
    <x v="984"/>
    <x v="0"/>
  </r>
  <r>
    <n v="14030606"/>
    <x v="982"/>
    <s v="1199 PRINCE AVENUE"/>
    <s v="ATHENS"/>
    <x v="22"/>
    <n v="30606"/>
    <s v="CLARKE"/>
    <n v="13059"/>
    <s v="GENERAL MEDICAL AND SURGICAL HOSPITALS"/>
    <s v="Private"/>
    <n v="936429.54631400004"/>
    <n v="526021.10450999998"/>
    <s v="Southeast"/>
    <s v="GENERAL ACUTE CARE"/>
    <x v="985"/>
    <x v="0"/>
  </r>
  <r>
    <n v="331404"/>
    <x v="983"/>
    <s v="4700 WATERS AVENUE"/>
    <s v="SAVANNAH"/>
    <x v="22"/>
    <n v="31404"/>
    <s v="CHATHAM"/>
    <n v="13051"/>
    <s v="GENERAL MEDICAL AND SURGICAL HOSPITALS"/>
    <s v="Partnerships"/>
    <n v="936323.26980799995"/>
    <n v="525945.19271999993"/>
    <s v="Southeast"/>
    <s v="GENERAL ACUTE CARE"/>
    <x v="986"/>
    <x v="0"/>
  </r>
  <r>
    <n v="22830662"/>
    <x v="984"/>
    <s v="545 COOK STREET"/>
    <s v="ROYSTON"/>
    <x v="22"/>
    <n v="30662"/>
    <s v="FRANKLIN"/>
    <n v="13119"/>
    <s v="EXTENDED CARE HOSPITALS (EXCEPT MENTAL, SUBSTANCE ABUSE)"/>
    <s v="Partnerships"/>
    <n v="926020.92961400002"/>
    <n v="518586.23400999996"/>
    <s v="Southeast"/>
    <s v="LONG TERM CARE"/>
    <x v="987"/>
    <x v="0"/>
  </r>
  <r>
    <n v="6929425"/>
    <x v="985"/>
    <s v="169 ASHLEY AVE"/>
    <s v="CHARLESTON"/>
    <x v="23"/>
    <n v="29425"/>
    <s v="CHARLESTON"/>
    <n v="45019"/>
    <s v="GENERAL MEDICAL AND SURGICAL HOSPITALS"/>
    <s v="Government"/>
    <n v="904598.180314"/>
    <n v="503284.41451000003"/>
    <s v="Southeast"/>
    <s v="GENERAL ACUTE CARE"/>
    <x v="988"/>
    <x v="0"/>
  </r>
  <r>
    <n v="6929422"/>
    <x v="986"/>
    <s v="169 ASHLEY AVE"/>
    <s v="CHARLESTON"/>
    <x v="23"/>
    <n v="29425"/>
    <s v="CHARLESTON"/>
    <n v="45019"/>
    <s v="GENERAL MEDICAL AND SURGICAL HOSPITALS"/>
    <s v="Government"/>
    <n v="704598.180314"/>
    <n v="503284.41451000003"/>
    <s v="Southeast"/>
    <s v="GENERAL ACUTE CARE"/>
    <x v="989"/>
    <x v="0"/>
  </r>
  <r>
    <n v="148224211"/>
    <x v="987"/>
    <s v="16000 JOHNSTON MEMORIAL DRIVE"/>
    <s v="ABINGDON"/>
    <x v="24"/>
    <n v="24211"/>
    <s v="WASHINGTON"/>
    <n v="51191"/>
    <s v="GENERAL MEDICAL AND SURGICAL HOSPITALS"/>
    <s v="Private"/>
    <n v="660500.55524600018"/>
    <n v="471786.11089000013"/>
    <s v="Southeast"/>
    <s v="GENERAL ACUTE CARE"/>
    <x v="990"/>
    <x v="0"/>
  </r>
  <r>
    <n v="122939"/>
    <x v="988"/>
    <s v="78 MEDICAL CENTER DRIVE"/>
    <s v="FISHERSVILLE"/>
    <x v="24"/>
    <n v="22939"/>
    <s v="AUGUSTA"/>
    <n v="51015"/>
    <s v="GENERAL MEDICAL AND SURGICAL HOSPITALS"/>
    <s v="Private"/>
    <n v="587998.17305600003"/>
    <n v="419998.69504000002"/>
    <s v="Southeast"/>
    <s v="GENERAL ACUTE CARE"/>
    <x v="991"/>
    <x v="0"/>
  </r>
  <r>
    <n v="16"/>
    <x v="989"/>
    <s v="620 JOHN PAUL JONES CIRCLE"/>
    <s v="PORTSMOUTH"/>
    <x v="24"/>
    <n v="23708"/>
    <s v="PORTSMOUTH"/>
    <n v="51740"/>
    <s v="GENERAL MEDICAL AND SURGICAL HOSPITALS"/>
    <s v="Government"/>
    <n v="570743.30569199985"/>
    <n v="407673.78977999993"/>
    <s v="Southeast"/>
    <s v="MILITARY"/>
    <x v="992"/>
    <x v="0"/>
  </r>
  <r>
    <n v="522835"/>
    <x v="990"/>
    <s v="200 MEMORIAL DRIVE"/>
    <s v="LURAY"/>
    <x v="24"/>
    <n v="22835"/>
    <s v="PAGE"/>
    <n v="51139"/>
    <s v="GENERAL MEDICAL AND SURGICAL HOSPITALS"/>
    <s v="Private"/>
    <n v="568613.68095000007"/>
    <n v="406152.62925000006"/>
    <s v="Southeast"/>
    <s v="CRITICAL ACCESS"/>
    <x v="99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5007CB-1BC5-E648-B4B3-43EC4FBBDCC1}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0:B4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64" showAll="0"/>
    <pivotField showAll="0"/>
    <pivotField axis="axisRow" showAll="0" sortType="descending">
      <items count="11">
        <item x="2"/>
        <item x="8"/>
        <item x="5"/>
        <item x="0"/>
        <item x="3"/>
        <item x="7"/>
        <item x="1"/>
        <item x="4"/>
        <item x="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11">
    <i>
      <x v="3"/>
    </i>
    <i>
      <x v="2"/>
    </i>
    <i>
      <x v="6"/>
    </i>
    <i>
      <x v="4"/>
    </i>
    <i>
      <x v="7"/>
    </i>
    <i>
      <x/>
    </i>
    <i>
      <x v="5"/>
    </i>
    <i>
      <x v="8"/>
    </i>
    <i>
      <x v="1"/>
    </i>
    <i>
      <x v="9"/>
    </i>
    <i t="grand">
      <x/>
    </i>
  </rowItems>
  <colItems count="1">
    <i/>
  </colItems>
  <dataFields count="1">
    <dataField name="Sum of 2020 Net Sales" fld="10" baseField="0" baseItem="0" numFmtId="168"/>
  </dataFields>
  <formats count="1">
    <format dxfId="24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17921-BEFA-F44C-A20A-690515686E99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8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995"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885"/>
        <item x="884"/>
        <item x="883"/>
        <item x="882"/>
        <item x="881"/>
        <item x="880"/>
        <item x="879"/>
        <item x="878"/>
        <item x="877"/>
        <item x="875"/>
        <item x="874"/>
        <item x="871"/>
        <item x="870"/>
        <item x="869"/>
        <item x="868"/>
        <item x="867"/>
        <item x="855"/>
        <item x="854"/>
        <item x="845"/>
        <item x="785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689"/>
        <item x="658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132"/>
        <item x="131"/>
        <item x="130"/>
        <item x="129"/>
        <item x="128"/>
        <item x="644"/>
        <item x="643"/>
        <item x="127"/>
        <item x="126"/>
        <item x="125"/>
        <item x="124"/>
        <item x="642"/>
        <item x="123"/>
        <item x="122"/>
        <item x="641"/>
        <item x="640"/>
        <item x="639"/>
        <item x="638"/>
        <item x="637"/>
        <item x="121"/>
        <item x="636"/>
        <item x="635"/>
        <item x="634"/>
        <item x="633"/>
        <item x="632"/>
        <item x="631"/>
        <item x="630"/>
        <item x="516"/>
        <item x="515"/>
        <item x="514"/>
        <item x="513"/>
        <item x="512"/>
        <item x="511"/>
        <item x="510"/>
        <item x="509"/>
        <item x="508"/>
        <item x="507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938"/>
        <item x="937"/>
        <item x="936"/>
        <item x="935"/>
        <item x="934"/>
        <item x="933"/>
        <item x="932"/>
        <item x="931"/>
        <item x="930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993"/>
        <item x="890"/>
        <item x="992"/>
        <item x="889"/>
        <item x="888"/>
        <item x="887"/>
        <item x="886"/>
        <item x="876"/>
        <item x="873"/>
        <item x="872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3"/>
        <item x="852"/>
        <item x="851"/>
        <item x="850"/>
        <item x="849"/>
        <item x="848"/>
        <item x="847"/>
        <item x="846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991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4"/>
        <item x="783"/>
        <item x="782"/>
        <item x="781"/>
        <item x="780"/>
        <item x="766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990"/>
        <item x="662"/>
        <item x="661"/>
        <item x="10"/>
        <item x="660"/>
        <item x="659"/>
        <item x="657"/>
        <item x="629"/>
        <item x="628"/>
        <item x="627"/>
        <item x="626"/>
        <item x="625"/>
        <item x="624"/>
        <item x="84"/>
        <item x="623"/>
        <item x="622"/>
        <item x="621"/>
        <item x="31"/>
        <item x="620"/>
        <item x="67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70"/>
        <item x="595"/>
        <item x="594"/>
        <item x="989"/>
        <item x="593"/>
        <item x="66"/>
        <item x="592"/>
        <item x="591"/>
        <item x="590"/>
        <item x="589"/>
        <item x="44"/>
        <item x="588"/>
        <item x="587"/>
        <item x="58"/>
        <item x="586"/>
        <item x="585"/>
        <item x="48"/>
        <item x="49"/>
        <item x="57"/>
        <item x="17"/>
        <item x="584"/>
        <item x="583"/>
        <item x="59"/>
        <item x="582"/>
        <item x="581"/>
        <item x="0"/>
        <item x="65"/>
        <item x="580"/>
        <item x="579"/>
        <item x="578"/>
        <item x="64"/>
        <item x="36"/>
        <item x="43"/>
        <item x="42"/>
        <item x="35"/>
        <item x="76"/>
        <item x="577"/>
        <item x="576"/>
        <item x="575"/>
        <item x="574"/>
        <item x="45"/>
        <item x="46"/>
        <item x="573"/>
        <item x="34"/>
        <item x="22"/>
        <item x="47"/>
        <item x="50"/>
        <item x="9"/>
        <item x="40"/>
        <item x="39"/>
        <item x="41"/>
        <item x="6"/>
        <item x="4"/>
        <item x="61"/>
        <item x="572"/>
        <item x="63"/>
        <item x="62"/>
        <item x="60"/>
        <item x="571"/>
        <item x="15"/>
        <item x="570"/>
        <item x="7"/>
        <item x="569"/>
        <item x="13"/>
        <item x="51"/>
        <item x="14"/>
        <item x="24"/>
        <item x="2"/>
        <item x="53"/>
        <item x="52"/>
        <item x="55"/>
        <item x="3"/>
        <item x="74"/>
        <item x="68"/>
        <item x="16"/>
        <item x="56"/>
        <item x="23"/>
        <item x="69"/>
        <item x="5"/>
        <item x="54"/>
        <item x="11"/>
        <item x="568"/>
        <item x="21"/>
        <item x="37"/>
        <item x="567"/>
        <item x="75"/>
        <item x="8"/>
        <item x="566"/>
        <item x="1"/>
        <item x="38"/>
        <item x="565"/>
        <item x="564"/>
        <item x="563"/>
        <item x="562"/>
        <item x="561"/>
        <item x="560"/>
        <item x="559"/>
        <item x="558"/>
        <item x="557"/>
        <item x="556"/>
        <item x="32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06"/>
        <item x="505"/>
        <item x="504"/>
        <item x="971"/>
        <item x="503"/>
        <item x="502"/>
        <item x="970"/>
        <item x="969"/>
        <item x="501"/>
        <item x="500"/>
        <item x="499"/>
        <item x="498"/>
        <item x="497"/>
        <item x="968"/>
        <item x="496"/>
        <item x="967"/>
        <item x="966"/>
        <item x="965"/>
        <item x="964"/>
        <item x="963"/>
        <item x="962"/>
        <item x="961"/>
        <item x="958"/>
        <item x="957"/>
        <item x="956"/>
        <item x="955"/>
        <item x="954"/>
        <item x="953"/>
        <item x="952"/>
        <item x="495"/>
        <item x="494"/>
        <item x="951"/>
        <item x="493"/>
        <item x="492"/>
        <item x="491"/>
        <item x="490"/>
        <item x="489"/>
        <item x="488"/>
        <item x="949"/>
        <item x="487"/>
        <item x="947"/>
        <item x="486"/>
        <item x="485"/>
        <item x="484"/>
        <item x="483"/>
        <item x="482"/>
        <item x="942"/>
        <item x="481"/>
        <item x="480"/>
        <item x="479"/>
        <item x="478"/>
        <item x="941"/>
        <item x="477"/>
        <item x="940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51"/>
        <item x="939"/>
        <item x="450"/>
        <item x="449"/>
        <item x="448"/>
        <item x="447"/>
        <item x="446"/>
        <item x="445"/>
        <item x="444"/>
        <item x="112"/>
        <item x="111"/>
        <item x="443"/>
        <item x="442"/>
        <item x="441"/>
        <item x="440"/>
        <item x="439"/>
        <item x="988"/>
        <item x="110"/>
        <item x="438"/>
        <item x="109"/>
        <item x="437"/>
        <item x="436"/>
        <item x="120"/>
        <item x="119"/>
        <item x="100"/>
        <item x="99"/>
        <item x="88"/>
        <item x="118"/>
        <item x="87"/>
        <item x="86"/>
        <item x="85"/>
        <item x="83"/>
        <item x="82"/>
        <item x="81"/>
        <item x="117"/>
        <item x="116"/>
        <item x="80"/>
        <item x="79"/>
        <item x="115"/>
        <item x="78"/>
        <item x="77"/>
        <item x="987"/>
        <item x="72"/>
        <item x="114"/>
        <item x="113"/>
        <item x="108"/>
        <item x="986"/>
        <item x="985"/>
        <item x="984"/>
        <item x="983"/>
        <item x="107"/>
        <item x="26"/>
        <item x="982"/>
        <item x="106"/>
        <item x="20"/>
        <item x="981"/>
        <item x="105"/>
        <item x="104"/>
        <item x="980"/>
        <item x="103"/>
        <item x="979"/>
        <item x="102"/>
        <item x="101"/>
        <item x="978"/>
        <item x="98"/>
        <item x="977"/>
        <item x="97"/>
        <item x="96"/>
        <item x="95"/>
        <item x="94"/>
        <item x="93"/>
        <item x="976"/>
        <item x="92"/>
        <item x="91"/>
        <item x="90"/>
        <item x="972"/>
        <item x="89"/>
        <item x="19"/>
        <item x="975"/>
        <item x="974"/>
        <item x="973"/>
        <item x="12"/>
        <item x="944"/>
        <item x="73"/>
        <item x="71"/>
        <item x="33"/>
        <item x="29"/>
        <item x="27"/>
        <item x="25"/>
        <item x="18"/>
        <item x="950"/>
        <item x="943"/>
        <item x="30"/>
        <item x="28"/>
        <item x="960"/>
        <item x="959"/>
        <item x="946"/>
        <item x="945"/>
        <item x="948"/>
        <item t="default"/>
      </items>
    </pivotField>
    <pivotField numFmtId="164" showAll="0"/>
    <pivotField showAll="0"/>
  </pivotFields>
  <rowFields count="1">
    <field x="9"/>
  </rowFields>
  <rowItems count="5">
    <i>
      <x v="3"/>
    </i>
    <i>
      <x v="2"/>
    </i>
    <i>
      <x v="1"/>
    </i>
    <i>
      <x/>
    </i>
    <i t="grand">
      <x/>
    </i>
  </rowItems>
  <colItems count="1">
    <i/>
  </colItems>
  <dataFields count="1">
    <dataField name="Sum of 2020 Net Sales" fld="10" baseField="0" baseItem="0" numFmtId="168"/>
  </dataFields>
  <formats count="1">
    <format dxfId="26">
      <pivotArea outline="0" collapsedLevelsAreSubtotals="1" fieldPosition="0"/>
    </format>
  </format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D21BC-A54B-234B-BDBF-FFC8409BCDD5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95"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885"/>
        <item x="884"/>
        <item x="883"/>
        <item x="882"/>
        <item x="881"/>
        <item x="880"/>
        <item x="879"/>
        <item x="878"/>
        <item x="877"/>
        <item x="875"/>
        <item x="874"/>
        <item x="871"/>
        <item x="870"/>
        <item x="869"/>
        <item x="868"/>
        <item x="867"/>
        <item x="855"/>
        <item x="854"/>
        <item x="845"/>
        <item x="785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689"/>
        <item x="658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132"/>
        <item x="131"/>
        <item x="130"/>
        <item x="129"/>
        <item x="128"/>
        <item x="644"/>
        <item x="643"/>
        <item x="127"/>
        <item x="126"/>
        <item x="125"/>
        <item x="124"/>
        <item x="642"/>
        <item x="123"/>
        <item x="122"/>
        <item x="641"/>
        <item x="640"/>
        <item x="639"/>
        <item x="638"/>
        <item x="637"/>
        <item x="121"/>
        <item x="636"/>
        <item x="635"/>
        <item x="634"/>
        <item x="633"/>
        <item x="632"/>
        <item x="631"/>
        <item x="630"/>
        <item x="516"/>
        <item x="515"/>
        <item x="514"/>
        <item x="513"/>
        <item x="512"/>
        <item x="511"/>
        <item x="510"/>
        <item x="509"/>
        <item x="508"/>
        <item x="507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938"/>
        <item x="937"/>
        <item x="936"/>
        <item x="935"/>
        <item x="934"/>
        <item x="933"/>
        <item x="932"/>
        <item x="931"/>
        <item x="930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993"/>
        <item x="890"/>
        <item x="992"/>
        <item x="889"/>
        <item x="888"/>
        <item x="887"/>
        <item x="886"/>
        <item x="876"/>
        <item x="873"/>
        <item x="872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3"/>
        <item x="852"/>
        <item x="851"/>
        <item x="850"/>
        <item x="849"/>
        <item x="848"/>
        <item x="847"/>
        <item x="846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991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4"/>
        <item x="783"/>
        <item x="782"/>
        <item x="781"/>
        <item x="780"/>
        <item x="766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990"/>
        <item x="662"/>
        <item x="661"/>
        <item x="10"/>
        <item x="660"/>
        <item x="659"/>
        <item x="657"/>
        <item x="629"/>
        <item x="628"/>
        <item x="627"/>
        <item x="626"/>
        <item x="625"/>
        <item x="624"/>
        <item x="84"/>
        <item x="623"/>
        <item x="622"/>
        <item x="621"/>
        <item x="31"/>
        <item x="620"/>
        <item x="67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70"/>
        <item x="595"/>
        <item x="594"/>
        <item x="989"/>
        <item x="593"/>
        <item x="66"/>
        <item x="592"/>
        <item x="591"/>
        <item x="590"/>
        <item x="589"/>
        <item x="44"/>
        <item x="588"/>
        <item x="587"/>
        <item x="58"/>
        <item x="586"/>
        <item x="585"/>
        <item x="48"/>
        <item x="49"/>
        <item x="57"/>
        <item x="17"/>
        <item x="584"/>
        <item x="583"/>
        <item x="59"/>
        <item x="582"/>
        <item x="581"/>
        <item x="0"/>
        <item x="65"/>
        <item x="580"/>
        <item x="579"/>
        <item x="578"/>
        <item x="64"/>
        <item x="36"/>
        <item x="43"/>
        <item x="42"/>
        <item x="35"/>
        <item x="76"/>
        <item x="577"/>
        <item x="576"/>
        <item x="575"/>
        <item x="574"/>
        <item x="45"/>
        <item x="46"/>
        <item x="573"/>
        <item x="34"/>
        <item x="22"/>
        <item x="47"/>
        <item x="50"/>
        <item x="9"/>
        <item x="40"/>
        <item x="39"/>
        <item x="41"/>
        <item x="6"/>
        <item x="4"/>
        <item x="61"/>
        <item x="572"/>
        <item x="63"/>
        <item x="62"/>
        <item x="60"/>
        <item x="571"/>
        <item x="15"/>
        <item x="570"/>
        <item x="7"/>
        <item x="569"/>
        <item x="13"/>
        <item x="51"/>
        <item x="14"/>
        <item x="24"/>
        <item x="2"/>
        <item x="53"/>
        <item x="52"/>
        <item x="55"/>
        <item x="3"/>
        <item x="74"/>
        <item x="68"/>
        <item x="16"/>
        <item x="56"/>
        <item x="23"/>
        <item x="69"/>
        <item x="5"/>
        <item x="54"/>
        <item x="11"/>
        <item x="568"/>
        <item x="21"/>
        <item x="37"/>
        <item x="567"/>
        <item x="75"/>
        <item x="8"/>
        <item x="566"/>
        <item x="1"/>
        <item x="38"/>
        <item x="565"/>
        <item x="564"/>
        <item x="563"/>
        <item x="562"/>
        <item x="561"/>
        <item x="560"/>
        <item x="559"/>
        <item x="558"/>
        <item x="557"/>
        <item x="556"/>
        <item x="32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06"/>
        <item x="505"/>
        <item x="504"/>
        <item x="971"/>
        <item x="503"/>
        <item x="502"/>
        <item x="970"/>
        <item x="969"/>
        <item x="501"/>
        <item x="500"/>
        <item x="499"/>
        <item x="498"/>
        <item x="497"/>
        <item x="968"/>
        <item x="496"/>
        <item x="967"/>
        <item x="966"/>
        <item x="965"/>
        <item x="964"/>
        <item x="963"/>
        <item x="962"/>
        <item x="961"/>
        <item x="958"/>
        <item x="957"/>
        <item x="956"/>
        <item x="955"/>
        <item x="954"/>
        <item x="953"/>
        <item x="952"/>
        <item x="495"/>
        <item x="494"/>
        <item x="951"/>
        <item x="493"/>
        <item x="492"/>
        <item x="491"/>
        <item x="490"/>
        <item x="489"/>
        <item x="488"/>
        <item x="949"/>
        <item x="487"/>
        <item x="947"/>
        <item x="486"/>
        <item x="485"/>
        <item x="484"/>
        <item x="483"/>
        <item x="482"/>
        <item x="942"/>
        <item x="481"/>
        <item x="480"/>
        <item x="479"/>
        <item x="478"/>
        <item x="941"/>
        <item x="477"/>
        <item x="940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51"/>
        <item x="939"/>
        <item x="450"/>
        <item x="449"/>
        <item x="448"/>
        <item x="447"/>
        <item x="446"/>
        <item x="445"/>
        <item x="444"/>
        <item x="112"/>
        <item x="111"/>
        <item x="443"/>
        <item x="442"/>
        <item x="441"/>
        <item x="440"/>
        <item x="439"/>
        <item x="988"/>
        <item x="110"/>
        <item x="438"/>
        <item x="109"/>
        <item x="437"/>
        <item x="436"/>
        <item x="120"/>
        <item x="119"/>
        <item x="100"/>
        <item x="99"/>
        <item x="88"/>
        <item x="118"/>
        <item x="87"/>
        <item x="86"/>
        <item x="85"/>
        <item x="83"/>
        <item x="82"/>
        <item x="81"/>
        <item x="117"/>
        <item x="116"/>
        <item x="80"/>
        <item x="79"/>
        <item x="115"/>
        <item x="78"/>
        <item x="77"/>
        <item x="987"/>
        <item x="72"/>
        <item x="114"/>
        <item x="113"/>
        <item x="108"/>
        <item x="986"/>
        <item x="985"/>
        <item x="984"/>
        <item x="983"/>
        <item x="107"/>
        <item x="26"/>
        <item x="982"/>
        <item x="106"/>
        <item x="20"/>
        <item x="981"/>
        <item x="105"/>
        <item x="104"/>
        <item x="980"/>
        <item x="103"/>
        <item x="979"/>
        <item x="102"/>
        <item x="101"/>
        <item x="978"/>
        <item x="98"/>
        <item x="977"/>
        <item x="97"/>
        <item x="96"/>
        <item x="95"/>
        <item x="94"/>
        <item x="93"/>
        <item x="976"/>
        <item x="92"/>
        <item x="91"/>
        <item x="90"/>
        <item x="972"/>
        <item x="89"/>
        <item x="19"/>
        <item x="975"/>
        <item x="974"/>
        <item x="973"/>
        <item x="12"/>
        <item x="944"/>
        <item x="73"/>
        <item x="71"/>
        <item x="33"/>
        <item x="29"/>
        <item x="27"/>
        <item x="25"/>
        <item x="18"/>
        <item x="950"/>
        <item x="943"/>
        <item x="30"/>
        <item x="28"/>
        <item x="960"/>
        <item x="959"/>
        <item x="946"/>
        <item x="945"/>
        <item x="948"/>
        <item t="default"/>
      </items>
    </pivotField>
    <pivotField numFmtId="164" showAll="0"/>
    <pivotField showAll="0"/>
    <pivotField axis="axisRow" showAll="0">
      <items count="11">
        <item x="2"/>
        <item x="8"/>
        <item x="5"/>
        <item x="0"/>
        <item x="3"/>
        <item x="7"/>
        <item x="1"/>
        <item x="4"/>
        <item x="6"/>
        <item x="9"/>
        <item t="default"/>
      </items>
    </pivotField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2020 Net Sales" fld="10" baseField="0" baseItem="0" numFmtId="177"/>
  </dataFields>
  <formats count="1">
    <format dxfId="2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C9387-1DF5-3249-B2FA-0A4C3F068551}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26:F44" firstHeaderRow="1" firstDataRow="2" firstDataCol="1"/>
  <pivotFields count="15">
    <pivotField showAll="0"/>
    <pivotField showAll="0"/>
    <pivotField showAll="0"/>
    <pivotField showAll="0"/>
    <pivotField axis="axisRow" showAll="0" sortType="descending">
      <items count="26">
        <item x="3"/>
        <item x="0"/>
        <item x="4"/>
        <item x="13"/>
        <item x="9"/>
        <item x="10"/>
        <item x="21"/>
        <item x="22"/>
        <item x="2"/>
        <item x="14"/>
        <item x="8"/>
        <item x="6"/>
        <item x="18"/>
        <item x="16"/>
        <item x="20"/>
        <item x="15"/>
        <item x="17"/>
        <item x="12"/>
        <item x="11"/>
        <item x="7"/>
        <item x="23"/>
        <item x="1"/>
        <item x="24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showAll="0"/>
    <pivotField numFmtId="164" showAll="0"/>
    <pivotField axis="axisRow" showAll="0">
      <items count="5">
        <item x="1"/>
        <item h="1" x="3"/>
        <item x="2"/>
        <item h="1" x="0"/>
        <item t="default"/>
      </items>
    </pivotField>
    <pivotField showAll="0"/>
    <pivotField dataField="1" numFmtId="179" showAll="0">
      <items count="995">
        <item x="770"/>
        <item x="771"/>
        <item x="762"/>
        <item x="775"/>
        <item x="654"/>
        <item x="651"/>
        <item x="652"/>
        <item x="653"/>
        <item x="655"/>
        <item x="751"/>
        <item x="656"/>
        <item x="752"/>
        <item x="658"/>
        <item x="689"/>
        <item x="772"/>
        <item x="773"/>
        <item x="753"/>
        <item x="754"/>
        <item x="755"/>
        <item x="756"/>
        <item x="757"/>
        <item x="758"/>
        <item x="759"/>
        <item x="760"/>
        <item x="761"/>
        <item x="763"/>
        <item x="764"/>
        <item x="765"/>
        <item x="767"/>
        <item x="768"/>
        <item x="769"/>
        <item x="774"/>
        <item x="776"/>
        <item x="777"/>
        <item x="778"/>
        <item x="779"/>
        <item x="785"/>
        <item x="845"/>
        <item x="928"/>
        <item x="854"/>
        <item x="929"/>
        <item x="855"/>
        <item x="869"/>
        <item x="870"/>
        <item x="867"/>
        <item x="868"/>
        <item x="871"/>
        <item x="875"/>
        <item x="874"/>
        <item x="877"/>
        <item x="878"/>
        <item x="879"/>
        <item x="885"/>
        <item x="917"/>
        <item x="880"/>
        <item x="881"/>
        <item x="882"/>
        <item x="883"/>
        <item x="884"/>
        <item x="926"/>
        <item x="927"/>
        <item x="918"/>
        <item x="919"/>
        <item x="920"/>
        <item x="921"/>
        <item x="922"/>
        <item x="923"/>
        <item x="924"/>
        <item x="925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32"/>
        <item x="38"/>
        <item x="1"/>
        <item x="8"/>
        <item x="75"/>
        <item x="37"/>
        <item x="21"/>
        <item x="11"/>
        <item x="54"/>
        <item x="5"/>
        <item x="69"/>
        <item x="23"/>
        <item x="56"/>
        <item x="16"/>
        <item x="68"/>
        <item x="74"/>
        <item x="3"/>
        <item x="55"/>
        <item x="52"/>
        <item x="53"/>
        <item x="2"/>
        <item x="24"/>
        <item x="14"/>
        <item x="51"/>
        <item x="13"/>
        <item x="7"/>
        <item x="15"/>
        <item x="60"/>
        <item x="62"/>
        <item x="63"/>
        <item x="61"/>
        <item x="4"/>
        <item x="6"/>
        <item x="41"/>
        <item x="39"/>
        <item x="40"/>
        <item x="9"/>
        <item x="50"/>
        <item x="47"/>
        <item x="22"/>
        <item x="34"/>
        <item x="46"/>
        <item x="45"/>
        <item x="76"/>
        <item x="35"/>
        <item x="42"/>
        <item x="43"/>
        <item x="36"/>
        <item x="64"/>
        <item x="65"/>
        <item x="0"/>
        <item x="59"/>
        <item x="17"/>
        <item x="57"/>
        <item x="49"/>
        <item x="48"/>
        <item x="58"/>
        <item x="44"/>
        <item x="66"/>
        <item x="70"/>
        <item x="67"/>
        <item x="31"/>
        <item x="84"/>
        <item x="10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507"/>
        <item x="508"/>
        <item x="509"/>
        <item x="510"/>
        <item x="511"/>
        <item x="512"/>
        <item x="513"/>
        <item x="514"/>
        <item x="515"/>
        <item x="516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938"/>
        <item x="993"/>
        <item x="992"/>
        <item x="991"/>
        <item x="990"/>
        <item x="989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58"/>
        <item x="957"/>
        <item x="956"/>
        <item x="955"/>
        <item x="954"/>
        <item x="953"/>
        <item x="952"/>
        <item x="951"/>
        <item x="949"/>
        <item x="947"/>
        <item x="942"/>
        <item x="941"/>
        <item x="940"/>
        <item x="939"/>
        <item x="112"/>
        <item x="111"/>
        <item x="110"/>
        <item x="109"/>
        <item x="100"/>
        <item x="99"/>
        <item x="88"/>
        <item x="87"/>
        <item x="86"/>
        <item x="85"/>
        <item x="83"/>
        <item x="82"/>
        <item x="81"/>
        <item x="80"/>
        <item x="79"/>
        <item x="78"/>
        <item x="77"/>
        <item x="72"/>
        <item x="26"/>
        <item x="2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2"/>
        <item x="975"/>
        <item x="974"/>
        <item x="973"/>
        <item x="937"/>
        <item x="936"/>
        <item x="935"/>
        <item x="934"/>
        <item x="933"/>
        <item x="932"/>
        <item x="931"/>
        <item x="930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624"/>
        <item x="623"/>
        <item x="621"/>
        <item x="903"/>
        <item x="622"/>
        <item x="614"/>
        <item x="613"/>
        <item x="612"/>
        <item x="610"/>
        <item x="611"/>
        <item x="607"/>
        <item x="606"/>
        <item x="609"/>
        <item x="608"/>
        <item x="902"/>
        <item x="901"/>
        <item x="900"/>
        <item x="899"/>
        <item x="898"/>
        <item x="620"/>
        <item x="897"/>
        <item x="896"/>
        <item x="895"/>
        <item x="615"/>
        <item x="894"/>
        <item x="619"/>
        <item x="618"/>
        <item x="617"/>
        <item x="616"/>
        <item x="893"/>
        <item x="892"/>
        <item x="891"/>
        <item x="890"/>
        <item x="889"/>
        <item x="888"/>
        <item x="887"/>
        <item x="886"/>
        <item x="876"/>
        <item x="873"/>
        <item x="872"/>
        <item x="866"/>
        <item x="535"/>
        <item x="536"/>
        <item x="534"/>
        <item x="532"/>
        <item x="533"/>
        <item x="530"/>
        <item x="865"/>
        <item x="531"/>
        <item x="864"/>
        <item x="863"/>
        <item x="862"/>
        <item x="527"/>
        <item x="861"/>
        <item x="860"/>
        <item x="523"/>
        <item x="526"/>
        <item x="522"/>
        <item x="521"/>
        <item x="525"/>
        <item x="524"/>
        <item x="859"/>
        <item x="519"/>
        <item x="520"/>
        <item x="518"/>
        <item x="858"/>
        <item x="857"/>
        <item x="856"/>
        <item x="853"/>
        <item x="852"/>
        <item x="529"/>
        <item x="851"/>
        <item x="850"/>
        <item x="849"/>
        <item x="848"/>
        <item x="847"/>
        <item x="846"/>
        <item x="528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517"/>
        <item x="833"/>
        <item x="832"/>
        <item x="506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4"/>
        <item x="783"/>
        <item x="782"/>
        <item x="781"/>
        <item x="780"/>
        <item x="766"/>
        <item x="750"/>
        <item x="749"/>
        <item x="748"/>
        <item x="747"/>
        <item x="605"/>
        <item x="746"/>
        <item x="745"/>
        <item x="603"/>
        <item x="602"/>
        <item x="604"/>
        <item x="744"/>
        <item x="743"/>
        <item x="742"/>
        <item x="741"/>
        <item x="740"/>
        <item x="601"/>
        <item x="739"/>
        <item x="600"/>
        <item x="59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572"/>
        <item x="726"/>
        <item x="725"/>
        <item x="724"/>
        <item x="723"/>
        <item x="575"/>
        <item x="574"/>
        <item x="57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571"/>
        <item x="569"/>
        <item x="708"/>
        <item x="570"/>
        <item x="707"/>
        <item x="568"/>
        <item x="706"/>
        <item x="705"/>
        <item x="704"/>
        <item x="703"/>
        <item x="563"/>
        <item x="562"/>
        <item x="561"/>
        <item x="560"/>
        <item x="559"/>
        <item x="558"/>
        <item x="555"/>
        <item x="702"/>
        <item x="553"/>
        <item x="557"/>
        <item x="556"/>
        <item x="554"/>
        <item x="567"/>
        <item x="544"/>
        <item x="543"/>
        <item x="701"/>
        <item x="541"/>
        <item x="542"/>
        <item x="566"/>
        <item x="539"/>
        <item x="540"/>
        <item x="538"/>
        <item x="700"/>
        <item x="699"/>
        <item x="698"/>
        <item x="697"/>
        <item x="537"/>
        <item x="696"/>
        <item x="564"/>
        <item x="565"/>
        <item x="695"/>
        <item x="694"/>
        <item x="551"/>
        <item x="550"/>
        <item x="549"/>
        <item x="548"/>
        <item x="552"/>
        <item x="547"/>
        <item x="693"/>
        <item x="546"/>
        <item x="545"/>
        <item x="692"/>
        <item x="691"/>
        <item x="690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7"/>
        <item x="629"/>
        <item x="505"/>
        <item x="628"/>
        <item x="627"/>
        <item x="626"/>
        <item x="625"/>
        <item x="504"/>
        <item x="496"/>
        <item x="503"/>
        <item x="502"/>
        <item x="501"/>
        <item x="500"/>
        <item x="499"/>
        <item x="497"/>
        <item x="498"/>
        <item x="495"/>
        <item x="493"/>
        <item x="492"/>
        <item x="491"/>
        <item x="494"/>
        <item x="490"/>
        <item x="488"/>
        <item x="489"/>
        <item x="598"/>
        <item x="597"/>
        <item x="596"/>
        <item x="595"/>
        <item x="594"/>
        <item x="475"/>
        <item x="593"/>
        <item x="474"/>
        <item x="473"/>
        <item x="445"/>
        <item x="444"/>
        <item x="592"/>
        <item x="591"/>
        <item x="472"/>
        <item x="471"/>
        <item x="470"/>
        <item x="467"/>
        <item x="469"/>
        <item x="468"/>
        <item x="466"/>
        <item x="451"/>
        <item x="464"/>
        <item x="590"/>
        <item x="465"/>
        <item x="589"/>
        <item x="450"/>
        <item x="447"/>
        <item x="588"/>
        <item x="587"/>
        <item x="118"/>
        <item x="449"/>
        <item x="448"/>
        <item x="446"/>
        <item x="443"/>
        <item x="442"/>
        <item x="441"/>
        <item x="115"/>
        <item x="440"/>
        <item x="439"/>
        <item x="586"/>
        <item x="585"/>
        <item x="119"/>
        <item x="438"/>
        <item x="437"/>
        <item x="436"/>
        <item x="120"/>
        <item x="584"/>
        <item x="108"/>
        <item x="583"/>
        <item x="107"/>
        <item x="117"/>
        <item x="582"/>
        <item x="581"/>
        <item x="116"/>
        <item x="106"/>
        <item x="114"/>
        <item x="113"/>
        <item x="105"/>
        <item x="104"/>
        <item x="580"/>
        <item x="579"/>
        <item x="103"/>
        <item x="578"/>
        <item x="102"/>
        <item x="97"/>
        <item x="96"/>
        <item x="577"/>
        <item x="576"/>
        <item x="101"/>
        <item x="98"/>
        <item x="487"/>
        <item x="486"/>
        <item x="485"/>
        <item x="484"/>
        <item x="483"/>
        <item x="482"/>
        <item x="481"/>
        <item x="480"/>
        <item x="476"/>
        <item x="479"/>
        <item x="478"/>
        <item x="477"/>
        <item x="95"/>
        <item x="91"/>
        <item x="90"/>
        <item x="94"/>
        <item x="89"/>
        <item x="93"/>
        <item x="92"/>
        <item x="19"/>
        <item x="12"/>
        <item x="944"/>
        <item x="73"/>
        <item x="71"/>
        <item x="33"/>
        <item x="29"/>
        <item x="27"/>
        <item x="25"/>
        <item x="18"/>
        <item x="950"/>
        <item x="943"/>
        <item x="30"/>
        <item x="28"/>
        <item x="960"/>
        <item x="959"/>
        <item x="946"/>
        <item x="945"/>
        <item x="948"/>
        <item t="default"/>
      </items>
    </pivotField>
  </pivotFields>
  <rowFields count="2">
    <field x="12"/>
    <field x="4"/>
  </rowFields>
  <rowItems count="17">
    <i>
      <x/>
    </i>
    <i r="1">
      <x v="23"/>
    </i>
    <i r="1">
      <x v="13"/>
    </i>
    <i r="1">
      <x v="12"/>
    </i>
    <i r="1">
      <x v="2"/>
    </i>
    <i r="1">
      <x v="16"/>
    </i>
    <i r="1">
      <x v="21"/>
    </i>
    <i r="1">
      <x v="15"/>
    </i>
    <i r="1">
      <x v="24"/>
    </i>
    <i>
      <x v="2"/>
    </i>
    <i r="1">
      <x v="6"/>
    </i>
    <i r="1">
      <x v="8"/>
    </i>
    <i r="1">
      <x v="7"/>
    </i>
    <i r="1">
      <x v="14"/>
    </i>
    <i r="1">
      <x v="22"/>
    </i>
    <i r="1">
      <x v="20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Growth" fld="14" baseField="0" baseItem="0"/>
  </dataFields>
  <formats count="1">
    <format dxfId="19">
      <pivotArea outline="0" collapsedLevelsAreSubtotals="1" fieldPosition="0"/>
    </format>
  </formats>
  <chartFormats count="4">
    <chartFormat chart="1" format="8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E3C51-27EF-6F48-99C8-FDB5153EAC1E}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8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95"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885"/>
        <item x="884"/>
        <item x="883"/>
        <item x="882"/>
        <item x="881"/>
        <item x="880"/>
        <item x="879"/>
        <item x="878"/>
        <item x="877"/>
        <item x="875"/>
        <item x="874"/>
        <item x="871"/>
        <item x="870"/>
        <item x="869"/>
        <item x="868"/>
        <item x="867"/>
        <item x="855"/>
        <item x="854"/>
        <item x="845"/>
        <item x="785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689"/>
        <item x="658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132"/>
        <item x="131"/>
        <item x="130"/>
        <item x="129"/>
        <item x="128"/>
        <item x="644"/>
        <item x="643"/>
        <item x="127"/>
        <item x="126"/>
        <item x="125"/>
        <item x="124"/>
        <item x="642"/>
        <item x="123"/>
        <item x="122"/>
        <item x="641"/>
        <item x="640"/>
        <item x="639"/>
        <item x="638"/>
        <item x="637"/>
        <item x="121"/>
        <item x="636"/>
        <item x="635"/>
        <item x="634"/>
        <item x="633"/>
        <item x="632"/>
        <item x="631"/>
        <item x="630"/>
        <item x="516"/>
        <item x="515"/>
        <item x="514"/>
        <item x="513"/>
        <item x="512"/>
        <item x="511"/>
        <item x="510"/>
        <item x="509"/>
        <item x="508"/>
        <item x="507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938"/>
        <item x="937"/>
        <item x="936"/>
        <item x="935"/>
        <item x="934"/>
        <item x="933"/>
        <item x="932"/>
        <item x="931"/>
        <item x="930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993"/>
        <item x="890"/>
        <item x="992"/>
        <item x="889"/>
        <item x="888"/>
        <item x="887"/>
        <item x="886"/>
        <item x="876"/>
        <item x="873"/>
        <item x="872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3"/>
        <item x="852"/>
        <item x="851"/>
        <item x="850"/>
        <item x="849"/>
        <item x="848"/>
        <item x="847"/>
        <item x="846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991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4"/>
        <item x="783"/>
        <item x="782"/>
        <item x="781"/>
        <item x="780"/>
        <item x="766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990"/>
        <item x="662"/>
        <item x="661"/>
        <item x="10"/>
        <item x="660"/>
        <item x="659"/>
        <item x="657"/>
        <item x="629"/>
        <item x="628"/>
        <item x="627"/>
        <item x="626"/>
        <item x="625"/>
        <item x="624"/>
        <item x="84"/>
        <item x="623"/>
        <item x="622"/>
        <item x="621"/>
        <item x="31"/>
        <item x="620"/>
        <item x="67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70"/>
        <item x="595"/>
        <item x="594"/>
        <item x="989"/>
        <item x="593"/>
        <item x="66"/>
        <item x="592"/>
        <item x="591"/>
        <item x="590"/>
        <item x="589"/>
        <item x="44"/>
        <item x="588"/>
        <item x="587"/>
        <item x="58"/>
        <item x="586"/>
        <item x="585"/>
        <item x="48"/>
        <item x="49"/>
        <item x="57"/>
        <item x="17"/>
        <item x="584"/>
        <item x="583"/>
        <item x="59"/>
        <item x="582"/>
        <item x="581"/>
        <item x="0"/>
        <item x="65"/>
        <item x="580"/>
        <item x="579"/>
        <item x="578"/>
        <item x="64"/>
        <item x="36"/>
        <item x="43"/>
        <item x="42"/>
        <item x="35"/>
        <item x="76"/>
        <item x="577"/>
        <item x="576"/>
        <item x="575"/>
        <item x="574"/>
        <item x="45"/>
        <item x="46"/>
        <item x="573"/>
        <item x="34"/>
        <item x="22"/>
        <item x="47"/>
        <item x="50"/>
        <item x="9"/>
        <item x="40"/>
        <item x="39"/>
        <item x="41"/>
        <item x="6"/>
        <item x="4"/>
        <item x="61"/>
        <item x="572"/>
        <item x="63"/>
        <item x="62"/>
        <item x="60"/>
        <item x="571"/>
        <item x="15"/>
        <item x="570"/>
        <item x="7"/>
        <item x="569"/>
        <item x="13"/>
        <item x="51"/>
        <item x="14"/>
        <item x="24"/>
        <item x="2"/>
        <item x="53"/>
        <item x="52"/>
        <item x="55"/>
        <item x="3"/>
        <item x="74"/>
        <item x="68"/>
        <item x="16"/>
        <item x="56"/>
        <item x="23"/>
        <item x="69"/>
        <item x="5"/>
        <item x="54"/>
        <item x="11"/>
        <item x="568"/>
        <item x="21"/>
        <item x="37"/>
        <item x="567"/>
        <item x="75"/>
        <item x="8"/>
        <item x="566"/>
        <item x="1"/>
        <item x="38"/>
        <item x="565"/>
        <item x="564"/>
        <item x="563"/>
        <item x="562"/>
        <item x="561"/>
        <item x="560"/>
        <item x="559"/>
        <item x="558"/>
        <item x="557"/>
        <item x="556"/>
        <item x="32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06"/>
        <item x="505"/>
        <item x="504"/>
        <item x="971"/>
        <item x="503"/>
        <item x="502"/>
        <item x="970"/>
        <item x="969"/>
        <item x="501"/>
        <item x="500"/>
        <item x="499"/>
        <item x="498"/>
        <item x="497"/>
        <item x="968"/>
        <item x="496"/>
        <item x="967"/>
        <item x="966"/>
        <item x="965"/>
        <item x="964"/>
        <item x="963"/>
        <item x="962"/>
        <item x="961"/>
        <item x="958"/>
        <item x="957"/>
        <item x="956"/>
        <item x="955"/>
        <item x="954"/>
        <item x="953"/>
        <item x="952"/>
        <item x="495"/>
        <item x="494"/>
        <item x="951"/>
        <item x="493"/>
        <item x="492"/>
        <item x="491"/>
        <item x="490"/>
        <item x="489"/>
        <item x="488"/>
        <item x="949"/>
        <item x="487"/>
        <item x="947"/>
        <item x="486"/>
        <item x="485"/>
        <item x="484"/>
        <item x="483"/>
        <item x="482"/>
        <item x="942"/>
        <item x="481"/>
        <item x="480"/>
        <item x="479"/>
        <item x="478"/>
        <item x="941"/>
        <item x="477"/>
        <item x="940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51"/>
        <item x="939"/>
        <item x="450"/>
        <item x="449"/>
        <item x="448"/>
        <item x="447"/>
        <item x="446"/>
        <item x="445"/>
        <item x="444"/>
        <item x="112"/>
        <item x="111"/>
        <item x="443"/>
        <item x="442"/>
        <item x="441"/>
        <item x="440"/>
        <item x="439"/>
        <item x="988"/>
        <item x="110"/>
        <item x="438"/>
        <item x="109"/>
        <item x="437"/>
        <item x="436"/>
        <item x="120"/>
        <item x="119"/>
        <item x="100"/>
        <item x="99"/>
        <item x="88"/>
        <item x="118"/>
        <item x="87"/>
        <item x="86"/>
        <item x="85"/>
        <item x="83"/>
        <item x="82"/>
        <item x="81"/>
        <item x="117"/>
        <item x="116"/>
        <item x="80"/>
        <item x="79"/>
        <item x="115"/>
        <item x="78"/>
        <item x="77"/>
        <item x="987"/>
        <item x="72"/>
        <item x="114"/>
        <item x="113"/>
        <item x="108"/>
        <item x="986"/>
        <item x="985"/>
        <item x="984"/>
        <item x="983"/>
        <item x="107"/>
        <item x="26"/>
        <item x="982"/>
        <item x="106"/>
        <item x="20"/>
        <item x="981"/>
        <item x="105"/>
        <item x="104"/>
        <item x="980"/>
        <item x="103"/>
        <item x="979"/>
        <item x="102"/>
        <item x="101"/>
        <item x="978"/>
        <item x="98"/>
        <item x="977"/>
        <item x="97"/>
        <item x="96"/>
        <item x="95"/>
        <item x="94"/>
        <item x="93"/>
        <item x="976"/>
        <item x="92"/>
        <item x="91"/>
        <item x="90"/>
        <item x="972"/>
        <item x="89"/>
        <item x="19"/>
        <item x="975"/>
        <item x="974"/>
        <item x="973"/>
        <item x="12"/>
        <item x="944"/>
        <item x="73"/>
        <item x="71"/>
        <item x="33"/>
        <item x="29"/>
        <item x="27"/>
        <item x="25"/>
        <item x="18"/>
        <item x="950"/>
        <item x="943"/>
        <item x="30"/>
        <item x="28"/>
        <item x="960"/>
        <item x="959"/>
        <item x="946"/>
        <item x="945"/>
        <item x="948"/>
        <item t="default"/>
      </items>
    </pivotField>
    <pivotField dataField="1" numFmtId="164" showAll="0">
      <items count="744">
        <item x="575"/>
        <item x="582"/>
        <item x="578"/>
        <item x="502"/>
        <item x="577"/>
        <item x="576"/>
        <item x="581"/>
        <item x="580"/>
        <item x="579"/>
        <item x="501"/>
        <item x="504"/>
        <item x="500"/>
        <item x="497"/>
        <item x="498"/>
        <item x="499"/>
        <item x="503"/>
        <item x="496"/>
        <item x="495"/>
        <item x="565"/>
        <item x="566"/>
        <item x="570"/>
        <item x="569"/>
        <item x="486"/>
        <item x="568"/>
        <item x="574"/>
        <item x="564"/>
        <item x="573"/>
        <item x="563"/>
        <item x="483"/>
        <item x="572"/>
        <item x="482"/>
        <item x="567"/>
        <item x="485"/>
        <item x="562"/>
        <item x="484"/>
        <item x="481"/>
        <item x="571"/>
        <item x="561"/>
        <item x="560"/>
        <item x="551"/>
        <item x="559"/>
        <item x="558"/>
        <item x="550"/>
        <item x="477"/>
        <item x="549"/>
        <item x="478"/>
        <item x="546"/>
        <item x="556"/>
        <item x="555"/>
        <item x="557"/>
        <item x="548"/>
        <item x="547"/>
        <item x="545"/>
        <item x="554"/>
        <item x="553"/>
        <item x="480"/>
        <item x="544"/>
        <item x="476"/>
        <item x="479"/>
        <item x="552"/>
        <item x="601"/>
        <item x="543"/>
        <item x="542"/>
        <item x="541"/>
        <item x="475"/>
        <item x="540"/>
        <item x="536"/>
        <item x="539"/>
        <item x="538"/>
        <item x="537"/>
        <item x="600"/>
        <item x="489"/>
        <item x="488"/>
        <item x="599"/>
        <item x="494"/>
        <item x="597"/>
        <item x="493"/>
        <item x="598"/>
        <item x="596"/>
        <item x="593"/>
        <item x="595"/>
        <item x="594"/>
        <item x="592"/>
        <item x="487"/>
        <item x="492"/>
        <item x="491"/>
        <item x="490"/>
        <item x="588"/>
        <item x="591"/>
        <item x="590"/>
        <item x="589"/>
        <item x="586"/>
        <item x="587"/>
        <item x="585"/>
        <item x="584"/>
        <item x="583"/>
        <item x="468"/>
        <item x="467"/>
        <item x="532"/>
        <item x="470"/>
        <item x="471"/>
        <item x="469"/>
        <item x="535"/>
        <item x="533"/>
        <item x="534"/>
        <item x="466"/>
        <item x="474"/>
        <item x="465"/>
        <item x="531"/>
        <item x="464"/>
        <item x="463"/>
        <item x="450"/>
        <item x="449"/>
        <item x="447"/>
        <item x="448"/>
        <item x="528"/>
        <item x="530"/>
        <item x="446"/>
        <item x="445"/>
        <item x="527"/>
        <item x="472"/>
        <item x="529"/>
        <item x="473"/>
        <item x="444"/>
        <item x="526"/>
        <item x="443"/>
        <item x="525"/>
        <item x="442"/>
        <item x="505"/>
        <item x="516"/>
        <item x="441"/>
        <item x="524"/>
        <item x="440"/>
        <item x="439"/>
        <item x="438"/>
        <item x="437"/>
        <item x="523"/>
        <item x="522"/>
        <item x="519"/>
        <item x="435"/>
        <item x="436"/>
        <item x="518"/>
        <item x="517"/>
        <item x="521"/>
        <item x="119"/>
        <item x="520"/>
        <item x="118"/>
        <item x="94"/>
        <item x="93"/>
        <item x="95"/>
        <item x="116"/>
        <item x="92"/>
        <item x="115"/>
        <item x="117"/>
        <item x="114"/>
        <item x="113"/>
        <item x="112"/>
        <item x="19"/>
        <item x="91"/>
        <item x="90"/>
        <item x="89"/>
        <item x="107"/>
        <item x="106"/>
        <item x="105"/>
        <item x="104"/>
        <item x="12"/>
        <item x="103"/>
        <item x="98"/>
        <item x="102"/>
        <item x="101"/>
        <item x="97"/>
        <item x="96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515"/>
        <item x="514"/>
        <item x="513"/>
        <item x="512"/>
        <item x="511"/>
        <item x="510"/>
        <item x="509"/>
        <item x="508"/>
        <item x="507"/>
        <item x="506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692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689"/>
        <item x="688"/>
        <item x="687"/>
        <item x="686"/>
        <item x="685"/>
        <item x="684"/>
        <item x="683"/>
        <item x="682"/>
        <item x="681"/>
        <item x="680"/>
        <item x="691"/>
        <item x="690"/>
        <item x="679"/>
        <item x="678"/>
        <item x="677"/>
        <item x="742"/>
        <item x="676"/>
        <item x="675"/>
        <item x="674"/>
        <item x="673"/>
        <item x="672"/>
        <item x="671"/>
        <item x="670"/>
        <item x="741"/>
        <item x="669"/>
        <item x="668"/>
        <item x="667"/>
        <item x="664"/>
        <item x="666"/>
        <item x="665"/>
        <item x="663"/>
        <item x="662"/>
        <item x="661"/>
        <item x="660"/>
        <item x="659"/>
        <item x="658"/>
        <item x="657"/>
        <item x="656"/>
        <item x="655"/>
        <item x="653"/>
        <item x="648"/>
        <item x="647"/>
        <item x="646"/>
        <item x="652"/>
        <item x="651"/>
        <item x="645"/>
        <item x="644"/>
        <item x="643"/>
        <item x="740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54"/>
        <item x="650"/>
        <item x="649"/>
        <item x="642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111"/>
        <item x="110"/>
        <item x="109"/>
        <item x="108"/>
        <item x="100"/>
        <item x="99"/>
        <item x="88"/>
        <item x="87"/>
        <item x="86"/>
        <item x="85"/>
        <item x="83"/>
        <item x="82"/>
        <item x="81"/>
        <item x="80"/>
        <item x="79"/>
        <item x="78"/>
        <item x="77"/>
        <item x="73"/>
        <item x="72"/>
        <item x="71"/>
        <item x="33"/>
        <item x="30"/>
        <item x="29"/>
        <item x="28"/>
        <item x="27"/>
        <item x="26"/>
        <item x="25"/>
        <item x="20"/>
        <item x="18"/>
        <item x="10"/>
        <item x="84"/>
        <item x="31"/>
        <item x="67"/>
        <item x="70"/>
        <item x="66"/>
        <item x="44"/>
        <item x="58"/>
        <item x="48"/>
        <item x="49"/>
        <item x="57"/>
        <item x="17"/>
        <item x="59"/>
        <item x="0"/>
        <item x="65"/>
        <item x="64"/>
        <item x="36"/>
        <item x="43"/>
        <item x="42"/>
        <item x="35"/>
        <item x="76"/>
        <item x="45"/>
        <item x="46"/>
        <item x="34"/>
        <item x="22"/>
        <item x="47"/>
        <item x="50"/>
        <item x="9"/>
        <item x="40"/>
        <item x="39"/>
        <item x="41"/>
        <item x="6"/>
        <item x="4"/>
        <item x="61"/>
        <item x="63"/>
        <item x="62"/>
        <item x="60"/>
        <item x="15"/>
        <item x="7"/>
        <item x="13"/>
        <item x="51"/>
        <item x="14"/>
        <item x="24"/>
        <item x="2"/>
        <item x="53"/>
        <item x="52"/>
        <item x="55"/>
        <item x="3"/>
        <item x="74"/>
        <item x="68"/>
        <item x="16"/>
        <item x="56"/>
        <item x="23"/>
        <item x="69"/>
        <item x="5"/>
        <item x="54"/>
        <item x="11"/>
        <item x="21"/>
        <item x="37"/>
        <item x="75"/>
        <item x="8"/>
        <item x="1"/>
        <item x="38"/>
        <item x="32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 2020 Net Sales" fld="10" baseField="0" baseItem="0"/>
    <dataField name=" 2019 Net Sales" fld="11" baseField="0" baseItem="0"/>
  </dataFields>
  <formats count="1">
    <format dxfId="2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A4789-6AAE-D64D-8048-522EFA5ADEAF}" name="PivotTable7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 rowPageCount="1" colPageCount="1"/>
  <pivotFields count="16">
    <pivotField showAll="0"/>
    <pivotField axis="axisRow" showAll="0" sortType="descending">
      <items count="992">
        <item x="258"/>
        <item x="20"/>
        <item x="477"/>
        <item x="186"/>
        <item x="158"/>
        <item x="262"/>
        <item x="421"/>
        <item x="488"/>
        <item x="943"/>
        <item x="944"/>
        <item x="962"/>
        <item x="961"/>
        <item x="57"/>
        <item x="171"/>
        <item x="170"/>
        <item x="173"/>
        <item x="169"/>
        <item x="690"/>
        <item x="152"/>
        <item x="938"/>
        <item x="285"/>
        <item x="682"/>
        <item x="45"/>
        <item x="715"/>
        <item x="714"/>
        <item x="644"/>
        <item x="187"/>
        <item x="290"/>
        <item x="663"/>
        <item x="418"/>
        <item x="508"/>
        <item x="626"/>
        <item x="440"/>
        <item x="279"/>
        <item x="926"/>
        <item x="891"/>
        <item x="879"/>
        <item x="890"/>
        <item x="811"/>
        <item x="896"/>
        <item x="842"/>
        <item x="817"/>
        <item x="814"/>
        <item x="838"/>
        <item x="882"/>
        <item x="827"/>
        <item x="922"/>
        <item x="856"/>
        <item x="157"/>
        <item x="870"/>
        <item x="759"/>
        <item x="167"/>
        <item x="863"/>
        <item x="122"/>
        <item x="833"/>
        <item x="884"/>
        <item x="968"/>
        <item x="969"/>
        <item x="976"/>
        <item x="295"/>
        <item x="245"/>
        <item x="988"/>
        <item x="905"/>
        <item x="785"/>
        <item x="832"/>
        <item x="795"/>
        <item x="899"/>
        <item x="880"/>
        <item x="855"/>
        <item x="928"/>
        <item x="804"/>
        <item x="829"/>
        <item x="892"/>
        <item x="839"/>
        <item x="831"/>
        <item x="826"/>
        <item x="819"/>
        <item x="18"/>
        <item x="73"/>
        <item x="246"/>
        <item x="722"/>
        <item x="148"/>
        <item x="611"/>
        <item x="614"/>
        <item x="606"/>
        <item x="605"/>
        <item x="524"/>
        <item x="640"/>
        <item x="210"/>
        <item x="445"/>
        <item x="435"/>
        <item x="288"/>
        <item x="117"/>
        <item x="414"/>
        <item x="405"/>
        <item x="875"/>
        <item x="129"/>
        <item x="866"/>
        <item x="810"/>
        <item x="154"/>
        <item x="925"/>
        <item x="904"/>
        <item x="900"/>
        <item x="247"/>
        <item x="723"/>
        <item x="528"/>
        <item x="343"/>
        <item x="401"/>
        <item x="456"/>
        <item x="627"/>
        <item x="512"/>
        <item x="945"/>
        <item x="643"/>
        <item x="490"/>
        <item x="779"/>
        <item x="365"/>
        <item x="513"/>
        <item x="629"/>
        <item x="559"/>
        <item x="461"/>
        <item x="165"/>
        <item x="391"/>
        <item x="483"/>
        <item x="744"/>
        <item x="648"/>
        <item x="182"/>
        <item x="323"/>
        <item x="322"/>
        <item x="921"/>
        <item x="984"/>
        <item x="789"/>
        <item x="480"/>
        <item x="39"/>
        <item x="40"/>
        <item x="633"/>
        <item x="562"/>
        <item x="284"/>
        <item x="425"/>
        <item x="504"/>
        <item x="272"/>
        <item x="568"/>
        <item x="291"/>
        <item x="308"/>
        <item x="320"/>
        <item x="507"/>
        <item x="666"/>
        <item x="565"/>
        <item x="527"/>
        <item x="361"/>
        <item x="713"/>
        <item x="523"/>
        <item x="535"/>
        <item x="543"/>
        <item x="592"/>
        <item x="695"/>
        <item x="954"/>
        <item x="72"/>
        <item x="0"/>
        <item x="281"/>
        <item x="467"/>
        <item x="443"/>
        <item x="447"/>
        <item x="631"/>
        <item x="637"/>
        <item x="986"/>
        <item x="971"/>
        <item x="665"/>
        <item x="625"/>
        <item x="597"/>
        <item x="449"/>
        <item x="140"/>
        <item x="283"/>
        <item x="141"/>
        <item x="442"/>
        <item x="887"/>
        <item x="824"/>
        <item x="294"/>
        <item x="662"/>
        <item x="230"/>
        <item x="616"/>
        <item x="479"/>
        <item x="100"/>
        <item x="525"/>
        <item x="316"/>
        <item x="189"/>
        <item x="828"/>
        <item x="430"/>
        <item x="93"/>
        <item x="21"/>
        <item x="854"/>
        <item x="792"/>
        <item x="649"/>
        <item x="556"/>
        <item x="834"/>
        <item x="951"/>
        <item x="185"/>
        <item x="313"/>
        <item x="90"/>
        <item x="396"/>
        <item x="436"/>
        <item x="675"/>
        <item x="9"/>
        <item x="19"/>
        <item x="207"/>
        <item x="937"/>
        <item x="98"/>
        <item x="139"/>
        <item x="136"/>
        <item x="518"/>
        <item x="522"/>
        <item x="517"/>
        <item x="501"/>
        <item x="530"/>
        <item x="441"/>
        <item x="687"/>
        <item x="799"/>
        <item x="930"/>
        <item x="25"/>
        <item x="413"/>
        <item x="183"/>
        <item x="851"/>
        <item x="233"/>
        <item x="370"/>
        <item x="103"/>
        <item x="941"/>
        <item x="24"/>
        <item x="121"/>
        <item x="920"/>
        <item x="235"/>
        <item x="790"/>
        <item x="127"/>
        <item x="927"/>
        <item x="265"/>
        <item x="417"/>
        <item x="932"/>
        <item x="2"/>
        <item x="278"/>
        <item x="310"/>
        <item x="389"/>
        <item x="254"/>
        <item x="184"/>
        <item x="108"/>
        <item x="462"/>
        <item x="757"/>
        <item x="758"/>
        <item x="632"/>
        <item x="166"/>
        <item x="59"/>
        <item x="484"/>
        <item x="371"/>
        <item x="526"/>
        <item x="334"/>
        <item x="952"/>
        <item x="411"/>
        <item x="194"/>
        <item x="636"/>
        <item x="957"/>
        <item x="956"/>
        <item x="286"/>
        <item x="273"/>
        <item x="222"/>
        <item x="260"/>
        <item x="797"/>
        <item x="885"/>
        <item x="680"/>
        <item x="701"/>
        <item x="225"/>
        <item x="138"/>
        <item x="395"/>
        <item x="428"/>
        <item x="81"/>
        <item x="684"/>
        <item x="717"/>
        <item x="564"/>
        <item x="895"/>
        <item x="953"/>
        <item x="939"/>
        <item x="867"/>
        <item x="50"/>
        <item x="859"/>
        <item x="787"/>
        <item x="155"/>
        <item x="409"/>
        <item x="376"/>
        <item x="550"/>
        <item x="510"/>
        <item x="26"/>
        <item x="178"/>
        <item x="498"/>
        <item x="497"/>
        <item x="494"/>
        <item x="119"/>
        <item x="70"/>
        <item x="823"/>
        <item x="803"/>
        <item x="796"/>
        <item x="872"/>
        <item x="56"/>
        <item x="621"/>
        <item x="387"/>
        <item x="234"/>
        <item x="226"/>
        <item x="252"/>
        <item x="164"/>
        <item x="677"/>
        <item x="360"/>
        <item x="51"/>
        <item x="118"/>
        <item x="531"/>
        <item x="366"/>
        <item x="60"/>
        <item x="947"/>
        <item x="266"/>
        <item x="196"/>
        <item x="688"/>
        <item x="487"/>
        <item x="299"/>
        <item x="382"/>
        <item x="698"/>
        <item x="710"/>
        <item x="729"/>
        <item x="730"/>
        <item x="351"/>
        <item x="261"/>
        <item x="99"/>
        <item x="338"/>
        <item x="918"/>
        <item x="574"/>
        <item x="571"/>
        <item x="229"/>
        <item x="615"/>
        <item x="755"/>
        <item x="877"/>
        <item x="451"/>
        <item x="450"/>
        <item x="955"/>
        <item x="381"/>
        <item x="13"/>
        <item x="703"/>
        <item x="707"/>
        <item x="706"/>
        <item x="14"/>
        <item x="671"/>
        <item x="95"/>
        <item x="114"/>
        <item x="514"/>
        <item x="505"/>
        <item x="457"/>
        <item x="570"/>
        <item x="212"/>
        <item x="756"/>
        <item x="912"/>
        <item x="135"/>
        <item x="130"/>
        <item x="337"/>
        <item x="581"/>
        <item x="429"/>
        <item x="444"/>
        <item x="92"/>
        <item x="172"/>
        <item x="653"/>
        <item x="175"/>
        <item x="174"/>
        <item x="641"/>
        <item x="897"/>
        <item x="339"/>
        <item x="259"/>
        <item x="215"/>
        <item x="393"/>
        <item x="27"/>
        <item x="115"/>
        <item x="923"/>
        <item x="924"/>
        <item x="325"/>
        <item x="718"/>
        <item x="324"/>
        <item x="315"/>
        <item x="369"/>
        <item x="373"/>
        <item x="916"/>
        <item x="560"/>
        <item x="816"/>
        <item x="223"/>
        <item x="221"/>
        <item x="277"/>
        <item x="572"/>
        <item x="97"/>
        <item x="350"/>
        <item x="582"/>
        <item x="336"/>
        <item x="346"/>
        <item x="659"/>
        <item x="256"/>
        <item x="253"/>
        <item x="231"/>
        <item x="219"/>
        <item x="948"/>
        <item x="241"/>
        <item x="394"/>
        <item x="64"/>
        <item x="203"/>
        <item x="200"/>
        <item x="987"/>
        <item x="63"/>
        <item x="43"/>
        <item x="66"/>
        <item x="37"/>
        <item x="61"/>
        <item x="42"/>
        <item x="34"/>
        <item x="22"/>
        <item x="52"/>
        <item x="53"/>
        <item x="153"/>
        <item x="17"/>
        <item x="652"/>
        <item x="202"/>
        <item x="249"/>
        <item x="307"/>
        <item x="333"/>
        <item x="264"/>
        <item x="446"/>
        <item x="529"/>
        <item x="613"/>
        <item x="468"/>
        <item x="4"/>
        <item x="15"/>
        <item x="126"/>
        <item x="542"/>
        <item x="23"/>
        <item x="974"/>
        <item x="594"/>
        <item x="16"/>
        <item x="321"/>
        <item x="239"/>
        <item x="482"/>
        <item x="68"/>
        <item x="727"/>
        <item x="557"/>
        <item x="161"/>
        <item x="521"/>
        <item x="767"/>
        <item x="754"/>
        <item x="763"/>
        <item x="762"/>
        <item x="782"/>
        <item x="794"/>
        <item x="894"/>
        <item x="5"/>
        <item x="495"/>
        <item x="536"/>
        <item x="506"/>
        <item x="902"/>
        <item x="548"/>
        <item x="143"/>
        <item x="147"/>
        <item x="812"/>
        <item x="475"/>
        <item x="35"/>
        <item x="76"/>
        <item x="553"/>
        <item x="473"/>
        <item x="1"/>
        <item x="639"/>
        <item x="62"/>
        <item x="214"/>
        <item x="585"/>
        <item x="431"/>
        <item x="156"/>
        <item x="840"/>
        <item x="807"/>
        <item x="849"/>
        <item x="801"/>
        <item x="424"/>
        <item x="749"/>
        <item x="227"/>
        <item x="388"/>
        <item x="634"/>
        <item x="668"/>
        <item x="672"/>
        <item x="691"/>
        <item x="657"/>
        <item x="673"/>
        <item x="798"/>
        <item x="741"/>
        <item x="784"/>
        <item x="658"/>
        <item x="793"/>
        <item x="780"/>
        <item x="711"/>
        <item x="725"/>
        <item x="176"/>
        <item x="151"/>
        <item x="150"/>
        <item x="917"/>
        <item x="768"/>
        <item x="193"/>
        <item x="770"/>
        <item x="511"/>
        <item x="433"/>
        <item x="465"/>
        <item x="439"/>
        <item x="159"/>
        <item x="168"/>
        <item x="162"/>
        <item x="638"/>
        <item x="857"/>
        <item x="983"/>
        <item x="908"/>
        <item x="113"/>
        <item x="331"/>
        <item x="697"/>
        <item x="907"/>
        <item x="773"/>
        <item x="598"/>
        <item x="746"/>
        <item x="728"/>
        <item x="705"/>
        <item x="500"/>
        <item x="499"/>
        <item x="587"/>
        <item x="496"/>
        <item x="595"/>
        <item x="678"/>
        <item x="669"/>
        <item x="520"/>
        <item x="604"/>
        <item x="583"/>
        <item x="198"/>
        <item x="515"/>
        <item x="237"/>
        <item x="91"/>
        <item x="516"/>
        <item x="776"/>
        <item x="177"/>
        <item x="747"/>
        <item x="434"/>
        <item x="379"/>
        <item x="133"/>
        <item x="149"/>
        <item x="919"/>
        <item x="390"/>
        <item x="783"/>
        <item x="380"/>
        <item x="822"/>
        <item x="575"/>
        <item x="602"/>
        <item x="10"/>
        <item x="946"/>
        <item x="6"/>
        <item x="349"/>
        <item x="352"/>
        <item x="357"/>
        <item x="347"/>
        <item x="359"/>
        <item x="7"/>
        <item x="297"/>
        <item x="427"/>
        <item x="554"/>
        <item x="569"/>
        <item x="800"/>
        <item x="311"/>
        <item x="317"/>
        <item x="335"/>
        <item x="623"/>
        <item x="933"/>
        <item x="661"/>
        <item x="190"/>
        <item x="132"/>
        <item x="181"/>
        <item x="985"/>
        <item x="432"/>
        <item x="356"/>
        <item x="404"/>
        <item x="989"/>
        <item x="681"/>
        <item x="503"/>
        <item x="454"/>
        <item x="383"/>
        <item x="318"/>
        <item x="342"/>
        <item x="332"/>
        <item x="364"/>
        <item x="341"/>
        <item x="340"/>
        <item x="306"/>
        <item x="328"/>
        <item x="302"/>
        <item x="459"/>
        <item x="104"/>
        <item x="348"/>
        <item x="883"/>
        <item x="478"/>
        <item x="660"/>
        <item x="540"/>
        <item x="651"/>
        <item x="929"/>
        <item x="353"/>
        <item x="471"/>
        <item x="733"/>
        <item x="476"/>
        <item x="502"/>
        <item x="978"/>
        <item x="552"/>
        <item x="375"/>
        <item x="841"/>
        <item x="453"/>
        <item x="326"/>
        <item x="314"/>
        <item x="354"/>
        <item x="319"/>
        <item x="656"/>
        <item x="913"/>
        <item x="786"/>
        <item x="280"/>
        <item x="85"/>
        <item x="82"/>
        <item x="805"/>
        <item x="224"/>
        <item x="362"/>
        <item x="843"/>
        <item x="555"/>
        <item x="188"/>
        <item x="298"/>
        <item x="301"/>
        <item x="676"/>
        <item x="990"/>
        <item x="94"/>
        <item x="942"/>
        <item x="110"/>
        <item x="455"/>
        <item x="448"/>
        <item x="580"/>
        <item x="579"/>
        <item x="438"/>
        <item x="208"/>
        <item x="205"/>
        <item x="242"/>
        <item x="586"/>
        <item x="563"/>
        <item x="363"/>
        <item x="967"/>
        <item x="486"/>
        <item x="982"/>
        <item x="979"/>
        <item x="74"/>
        <item x="566"/>
        <item x="125"/>
        <item x="949"/>
        <item x="950"/>
        <item x="815"/>
        <item x="236"/>
        <item x="463"/>
        <item x="686"/>
        <item x="591"/>
        <item x="753"/>
        <item x="765"/>
        <item x="845"/>
        <item x="77"/>
        <item x="874"/>
        <item x="407"/>
        <item x="75"/>
        <item x="54"/>
        <item x="590"/>
        <item x="509"/>
        <item x="607"/>
        <item x="934"/>
        <item x="33"/>
        <item x="282"/>
        <item x="558"/>
        <item x="772"/>
        <item x="111"/>
        <item x="696"/>
        <item x="80"/>
        <item x="704"/>
        <item x="808"/>
        <item x="915"/>
        <item x="667"/>
        <item x="532"/>
        <item x="533"/>
        <item x="31"/>
        <item x="719"/>
        <item x="975"/>
        <item x="674"/>
        <item x="491"/>
        <item x="848"/>
        <item x="850"/>
        <item x="716"/>
        <item x="109"/>
        <item x="30"/>
        <item x="292"/>
        <item x="217"/>
        <item x="818"/>
        <item x="806"/>
        <item x="844"/>
        <item x="970"/>
        <item x="544"/>
        <item x="573"/>
        <item x="781"/>
        <item x="69"/>
        <item x="416"/>
        <item x="275"/>
        <item x="345"/>
        <item x="309"/>
        <item x="305"/>
        <item x="327"/>
        <item x="163"/>
        <item x="269"/>
        <item x="865"/>
        <item x="330"/>
        <item x="546"/>
        <item x="312"/>
        <item x="617"/>
        <item x="561"/>
        <item x="11"/>
        <item x="400"/>
        <item x="46"/>
        <item x="106"/>
        <item x="619"/>
        <item x="694"/>
        <item x="689"/>
        <item x="788"/>
        <item x="679"/>
        <item x="685"/>
        <item x="624"/>
        <item x="84"/>
        <item x="410"/>
        <item x="732"/>
        <item x="734"/>
        <item x="180"/>
        <item x="89"/>
        <item x="179"/>
        <item x="238"/>
        <item x="303"/>
        <item x="472"/>
        <item x="466"/>
        <item x="220"/>
        <item x="825"/>
        <item x="860"/>
        <item x="743"/>
        <item x="131"/>
        <item x="750"/>
        <item x="128"/>
        <item x="134"/>
        <item x="745"/>
        <item x="910"/>
        <item x="960"/>
        <item x="124"/>
        <item x="137"/>
        <item x="752"/>
        <item x="519"/>
        <item x="603"/>
        <item x="873"/>
        <item x="740"/>
        <item x="609"/>
        <item x="820"/>
        <item x="29"/>
        <item x="28"/>
        <item x="112"/>
        <item x="386"/>
        <item x="846"/>
        <item x="492"/>
        <item x="700"/>
        <item x="55"/>
        <item x="204"/>
        <item x="250"/>
        <item x="406"/>
        <item x="160"/>
        <item x="67"/>
        <item x="541"/>
        <item x="547"/>
        <item x="201"/>
        <item x="911"/>
        <item x="355"/>
        <item x="664"/>
        <item x="931"/>
        <item x="344"/>
        <item x="419"/>
        <item x="123"/>
        <item x="578"/>
        <item x="973"/>
        <item x="551"/>
        <item x="3"/>
        <item x="368"/>
        <item x="964"/>
        <item x="693"/>
        <item x="692"/>
        <item x="469"/>
        <item x="771"/>
        <item x="760"/>
        <item x="836"/>
        <item x="630"/>
        <item x="635"/>
        <item x="458"/>
        <item x="270"/>
        <item x="276"/>
        <item x="862"/>
        <item x="751"/>
        <item x="764"/>
        <item x="761"/>
        <item x="748"/>
        <item x="869"/>
        <item x="766"/>
        <item x="830"/>
        <item x="835"/>
        <item x="192"/>
        <item x="610"/>
        <item x="731"/>
        <item x="612"/>
        <item x="567"/>
        <item x="608"/>
        <item x="589"/>
        <item x="593"/>
        <item x="864"/>
        <item x="742"/>
        <item x="228"/>
        <item x="769"/>
        <item x="861"/>
        <item x="777"/>
        <item x="980"/>
        <item x="940"/>
        <item x="847"/>
        <item x="248"/>
        <item x="791"/>
        <item x="622"/>
        <item x="871"/>
        <item x="142"/>
        <item x="981"/>
        <item x="101"/>
        <item x="737"/>
        <item x="901"/>
        <item x="889"/>
        <item x="116"/>
        <item x="489"/>
        <item x="903"/>
        <item x="71"/>
        <item x="36"/>
        <item x="102"/>
        <item x="78"/>
        <item x="267"/>
        <item x="79"/>
        <item x="358"/>
        <item x="48"/>
        <item x="49"/>
        <item x="374"/>
        <item x="599"/>
        <item x="600"/>
        <item x="397"/>
        <item x="398"/>
        <item x="41"/>
        <item x="47"/>
        <item x="596"/>
        <item x="8"/>
        <item x="293"/>
        <item x="588"/>
        <item x="963"/>
        <item x="738"/>
        <item x="909"/>
        <item x="296"/>
        <item x="423"/>
        <item x="647"/>
        <item x="251"/>
        <item x="584"/>
        <item x="65"/>
        <item x="670"/>
        <item x="545"/>
        <item x="120"/>
        <item x="329"/>
        <item x="399"/>
        <item x="32"/>
        <item x="392"/>
        <item x="12"/>
        <item x="287"/>
        <item x="709"/>
        <item x="645"/>
        <item x="888"/>
        <item x="878"/>
        <item x="853"/>
        <item x="886"/>
        <item x="898"/>
        <item x="852"/>
        <item x="893"/>
        <item x="244"/>
        <item x="646"/>
        <item x="620"/>
        <item x="199"/>
        <item x="774"/>
        <item x="775"/>
        <item x="683"/>
        <item x="268"/>
        <item x="304"/>
        <item x="655"/>
        <item x="271"/>
        <item x="534"/>
        <item x="539"/>
        <item x="83"/>
        <item x="88"/>
        <item x="538"/>
        <item x="38"/>
        <item x="420"/>
        <item x="965"/>
        <item x="966"/>
        <item x="218"/>
        <item x="702"/>
        <item x="87"/>
        <item x="721"/>
        <item x="739"/>
        <item x="726"/>
        <item x="195"/>
        <item x="191"/>
        <item x="385"/>
        <item x="372"/>
        <item x="377"/>
        <item x="437"/>
        <item x="209"/>
        <item x="213"/>
        <item x="197"/>
        <item x="858"/>
        <item x="699"/>
        <item x="736"/>
        <item x="708"/>
        <item x="216"/>
        <item x="206"/>
        <item x="144"/>
        <item x="972"/>
        <item x="289"/>
        <item x="107"/>
        <item x="778"/>
        <item x="412"/>
        <item x="464"/>
        <item x="650"/>
        <item x="452"/>
        <item x="300"/>
        <item x="481"/>
        <item x="145"/>
        <item x="601"/>
        <item x="537"/>
        <item x="240"/>
        <item x="493"/>
        <item x="58"/>
        <item x="378"/>
        <item x="977"/>
        <item x="712"/>
        <item x="618"/>
        <item x="868"/>
        <item x="914"/>
        <item x="426"/>
        <item x="415"/>
        <item x="408"/>
        <item x="470"/>
        <item x="876"/>
        <item x="86"/>
        <item x="460"/>
        <item x="577"/>
        <item x="802"/>
        <item x="813"/>
        <item x="809"/>
        <item x="837"/>
        <item x="474"/>
        <item x="255"/>
        <item x="211"/>
        <item x="936"/>
        <item x="935"/>
        <item x="384"/>
        <item x="367"/>
        <item x="146"/>
        <item x="403"/>
        <item x="549"/>
        <item x="720"/>
        <item x="263"/>
        <item x="724"/>
        <item x="628"/>
        <item x="821"/>
        <item x="642"/>
        <item x="274"/>
        <item x="243"/>
        <item x="735"/>
        <item x="232"/>
        <item x="906"/>
        <item x="402"/>
        <item x="654"/>
        <item x="881"/>
        <item x="958"/>
        <item x="959"/>
        <item x="257"/>
        <item x="44"/>
        <item x="422"/>
        <item x="485"/>
        <item x="576"/>
        <item x="105"/>
        <item x="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26">
        <item x="3"/>
        <item x="0"/>
        <item x="4"/>
        <item x="13"/>
        <item x="9"/>
        <item x="10"/>
        <item x="21"/>
        <item x="22"/>
        <item x="2"/>
        <item x="14"/>
        <item x="8"/>
        <item x="6"/>
        <item x="18"/>
        <item x="16"/>
        <item x="20"/>
        <item x="15"/>
        <item x="17"/>
        <item x="12"/>
        <item x="11"/>
        <item x="7"/>
        <item x="23"/>
        <item x="1"/>
        <item x="24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dataField="1" numFmtId="179" showAll="0">
      <items count="995">
        <item x="770"/>
        <item x="771"/>
        <item x="762"/>
        <item x="775"/>
        <item x="654"/>
        <item x="651"/>
        <item x="652"/>
        <item x="653"/>
        <item x="655"/>
        <item x="751"/>
        <item x="656"/>
        <item x="752"/>
        <item x="658"/>
        <item x="689"/>
        <item x="772"/>
        <item x="773"/>
        <item x="753"/>
        <item x="754"/>
        <item x="755"/>
        <item x="756"/>
        <item x="757"/>
        <item x="758"/>
        <item x="759"/>
        <item x="760"/>
        <item x="761"/>
        <item x="763"/>
        <item x="764"/>
        <item x="765"/>
        <item x="767"/>
        <item x="768"/>
        <item x="769"/>
        <item x="774"/>
        <item x="776"/>
        <item x="777"/>
        <item x="778"/>
        <item x="779"/>
        <item x="785"/>
        <item x="845"/>
        <item x="928"/>
        <item x="854"/>
        <item x="929"/>
        <item x="855"/>
        <item x="869"/>
        <item x="870"/>
        <item x="867"/>
        <item x="868"/>
        <item x="871"/>
        <item x="875"/>
        <item x="874"/>
        <item x="877"/>
        <item x="878"/>
        <item x="879"/>
        <item x="885"/>
        <item x="917"/>
        <item x="880"/>
        <item x="881"/>
        <item x="882"/>
        <item x="883"/>
        <item x="884"/>
        <item x="926"/>
        <item x="927"/>
        <item x="918"/>
        <item x="919"/>
        <item x="920"/>
        <item x="921"/>
        <item x="922"/>
        <item x="923"/>
        <item x="924"/>
        <item x="925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32"/>
        <item x="38"/>
        <item x="1"/>
        <item x="8"/>
        <item x="75"/>
        <item x="37"/>
        <item x="21"/>
        <item x="11"/>
        <item x="54"/>
        <item x="5"/>
        <item x="69"/>
        <item x="23"/>
        <item x="56"/>
        <item x="16"/>
        <item x="68"/>
        <item x="74"/>
        <item x="3"/>
        <item x="55"/>
        <item x="52"/>
        <item x="53"/>
        <item x="2"/>
        <item x="24"/>
        <item x="14"/>
        <item x="51"/>
        <item x="13"/>
        <item x="7"/>
        <item x="15"/>
        <item x="60"/>
        <item x="62"/>
        <item x="63"/>
        <item x="61"/>
        <item x="4"/>
        <item x="6"/>
        <item x="41"/>
        <item x="39"/>
        <item x="40"/>
        <item x="9"/>
        <item x="50"/>
        <item x="47"/>
        <item x="22"/>
        <item x="34"/>
        <item x="46"/>
        <item x="45"/>
        <item x="76"/>
        <item x="35"/>
        <item x="42"/>
        <item x="43"/>
        <item x="36"/>
        <item x="64"/>
        <item x="65"/>
        <item x="0"/>
        <item x="59"/>
        <item x="17"/>
        <item x="57"/>
        <item x="49"/>
        <item x="48"/>
        <item x="58"/>
        <item x="44"/>
        <item x="66"/>
        <item x="70"/>
        <item x="67"/>
        <item x="31"/>
        <item x="84"/>
        <item x="10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507"/>
        <item x="508"/>
        <item x="509"/>
        <item x="510"/>
        <item x="511"/>
        <item x="512"/>
        <item x="513"/>
        <item x="514"/>
        <item x="515"/>
        <item x="516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938"/>
        <item x="993"/>
        <item x="992"/>
        <item x="991"/>
        <item x="990"/>
        <item x="989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58"/>
        <item x="957"/>
        <item x="956"/>
        <item x="955"/>
        <item x="954"/>
        <item x="953"/>
        <item x="952"/>
        <item x="951"/>
        <item x="949"/>
        <item x="947"/>
        <item x="942"/>
        <item x="941"/>
        <item x="940"/>
        <item x="939"/>
        <item x="112"/>
        <item x="111"/>
        <item x="110"/>
        <item x="109"/>
        <item x="100"/>
        <item x="99"/>
        <item x="88"/>
        <item x="87"/>
        <item x="86"/>
        <item x="85"/>
        <item x="83"/>
        <item x="82"/>
        <item x="81"/>
        <item x="80"/>
        <item x="79"/>
        <item x="78"/>
        <item x="77"/>
        <item x="72"/>
        <item x="26"/>
        <item x="2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2"/>
        <item x="975"/>
        <item x="974"/>
        <item x="973"/>
        <item x="937"/>
        <item x="936"/>
        <item x="935"/>
        <item x="934"/>
        <item x="933"/>
        <item x="932"/>
        <item x="931"/>
        <item x="930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624"/>
        <item x="623"/>
        <item x="621"/>
        <item x="903"/>
        <item x="622"/>
        <item x="614"/>
        <item x="613"/>
        <item x="612"/>
        <item x="610"/>
        <item x="611"/>
        <item x="607"/>
        <item x="606"/>
        <item x="609"/>
        <item x="608"/>
        <item x="902"/>
        <item x="901"/>
        <item x="900"/>
        <item x="899"/>
        <item x="898"/>
        <item x="620"/>
        <item x="897"/>
        <item x="896"/>
        <item x="895"/>
        <item x="615"/>
        <item x="894"/>
        <item x="619"/>
        <item x="618"/>
        <item x="617"/>
        <item x="616"/>
        <item x="893"/>
        <item x="892"/>
        <item x="891"/>
        <item x="890"/>
        <item x="889"/>
        <item x="888"/>
        <item x="887"/>
        <item x="886"/>
        <item x="876"/>
        <item x="873"/>
        <item x="872"/>
        <item x="866"/>
        <item x="535"/>
        <item x="536"/>
        <item x="534"/>
        <item x="532"/>
        <item x="533"/>
        <item x="530"/>
        <item x="865"/>
        <item x="531"/>
        <item x="864"/>
        <item x="863"/>
        <item x="862"/>
        <item x="527"/>
        <item x="861"/>
        <item x="860"/>
        <item x="523"/>
        <item x="526"/>
        <item x="522"/>
        <item x="521"/>
        <item x="525"/>
        <item x="524"/>
        <item x="859"/>
        <item x="519"/>
        <item x="520"/>
        <item x="518"/>
        <item x="858"/>
        <item x="857"/>
        <item x="856"/>
        <item x="853"/>
        <item x="852"/>
        <item x="529"/>
        <item x="851"/>
        <item x="850"/>
        <item x="849"/>
        <item x="848"/>
        <item x="847"/>
        <item x="846"/>
        <item x="528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517"/>
        <item x="833"/>
        <item x="832"/>
        <item x="506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4"/>
        <item x="783"/>
        <item x="782"/>
        <item x="781"/>
        <item x="780"/>
        <item x="766"/>
        <item x="750"/>
        <item x="749"/>
        <item x="748"/>
        <item x="747"/>
        <item x="605"/>
        <item x="746"/>
        <item x="745"/>
        <item x="603"/>
        <item x="602"/>
        <item x="604"/>
        <item x="744"/>
        <item x="743"/>
        <item x="742"/>
        <item x="741"/>
        <item x="740"/>
        <item x="601"/>
        <item x="739"/>
        <item x="600"/>
        <item x="59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572"/>
        <item x="726"/>
        <item x="725"/>
        <item x="724"/>
        <item x="723"/>
        <item x="575"/>
        <item x="574"/>
        <item x="57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571"/>
        <item x="569"/>
        <item x="708"/>
        <item x="570"/>
        <item x="707"/>
        <item x="568"/>
        <item x="706"/>
        <item x="705"/>
        <item x="704"/>
        <item x="703"/>
        <item x="563"/>
        <item x="562"/>
        <item x="561"/>
        <item x="560"/>
        <item x="559"/>
        <item x="558"/>
        <item x="555"/>
        <item x="702"/>
        <item x="553"/>
        <item x="557"/>
        <item x="556"/>
        <item x="554"/>
        <item x="567"/>
        <item x="544"/>
        <item x="543"/>
        <item x="701"/>
        <item x="541"/>
        <item x="542"/>
        <item x="566"/>
        <item x="539"/>
        <item x="540"/>
        <item x="538"/>
        <item x="700"/>
        <item x="699"/>
        <item x="698"/>
        <item x="697"/>
        <item x="537"/>
        <item x="696"/>
        <item x="564"/>
        <item x="565"/>
        <item x="695"/>
        <item x="694"/>
        <item x="551"/>
        <item x="550"/>
        <item x="549"/>
        <item x="548"/>
        <item x="552"/>
        <item x="547"/>
        <item x="693"/>
        <item x="546"/>
        <item x="545"/>
        <item x="692"/>
        <item x="691"/>
        <item x="690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7"/>
        <item x="629"/>
        <item x="505"/>
        <item x="628"/>
        <item x="627"/>
        <item x="626"/>
        <item x="625"/>
        <item x="504"/>
        <item x="496"/>
        <item x="503"/>
        <item x="502"/>
        <item x="501"/>
        <item x="500"/>
        <item x="499"/>
        <item x="497"/>
        <item x="498"/>
        <item x="495"/>
        <item x="493"/>
        <item x="492"/>
        <item x="491"/>
        <item x="494"/>
        <item x="490"/>
        <item x="488"/>
        <item x="489"/>
        <item x="598"/>
        <item x="597"/>
        <item x="596"/>
        <item x="595"/>
        <item x="594"/>
        <item x="475"/>
        <item x="593"/>
        <item x="474"/>
        <item x="473"/>
        <item x="445"/>
        <item x="444"/>
        <item x="592"/>
        <item x="591"/>
        <item x="472"/>
        <item x="471"/>
        <item x="470"/>
        <item x="467"/>
        <item x="469"/>
        <item x="468"/>
        <item x="466"/>
        <item x="451"/>
        <item x="464"/>
        <item x="590"/>
        <item x="465"/>
        <item x="589"/>
        <item x="450"/>
        <item x="447"/>
        <item x="588"/>
        <item x="587"/>
        <item x="118"/>
        <item x="449"/>
        <item x="448"/>
        <item x="446"/>
        <item x="443"/>
        <item x="442"/>
        <item x="441"/>
        <item x="115"/>
        <item x="440"/>
        <item x="439"/>
        <item x="586"/>
        <item x="585"/>
        <item x="119"/>
        <item x="438"/>
        <item x="437"/>
        <item x="436"/>
        <item x="120"/>
        <item x="584"/>
        <item x="108"/>
        <item x="583"/>
        <item x="107"/>
        <item x="117"/>
        <item x="582"/>
        <item x="581"/>
        <item x="116"/>
        <item x="106"/>
        <item x="114"/>
        <item x="113"/>
        <item x="105"/>
        <item x="104"/>
        <item x="580"/>
        <item x="579"/>
        <item x="103"/>
        <item x="578"/>
        <item x="102"/>
        <item x="97"/>
        <item x="96"/>
        <item x="577"/>
        <item x="576"/>
        <item x="101"/>
        <item x="98"/>
        <item x="487"/>
        <item x="486"/>
        <item x="485"/>
        <item x="484"/>
        <item x="483"/>
        <item x="482"/>
        <item x="481"/>
        <item x="480"/>
        <item x="476"/>
        <item x="479"/>
        <item x="478"/>
        <item x="477"/>
        <item x="95"/>
        <item x="91"/>
        <item x="90"/>
        <item x="94"/>
        <item x="89"/>
        <item x="93"/>
        <item x="92"/>
        <item x="19"/>
        <item x="12"/>
        <item x="944"/>
        <item x="73"/>
        <item x="71"/>
        <item x="33"/>
        <item x="29"/>
        <item x="27"/>
        <item x="25"/>
        <item x="18"/>
        <item x="950"/>
        <item x="943"/>
        <item x="30"/>
        <item x="28"/>
        <item x="960"/>
        <item x="959"/>
        <item x="946"/>
        <item x="945"/>
        <item x="948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</pivotFields>
  <rowFields count="2">
    <field x="4"/>
    <field x="1"/>
  </rowFields>
  <rowItems count="21">
    <i>
      <x v="6"/>
    </i>
    <i r="1">
      <x v="276"/>
    </i>
    <i r="1">
      <x v="961"/>
    </i>
    <i r="1">
      <x v="204"/>
    </i>
    <i r="1">
      <x v="252"/>
    </i>
    <i r="1">
      <x v="275"/>
    </i>
    <i r="1">
      <x v="224"/>
    </i>
    <i r="1">
      <x v="962"/>
    </i>
    <i>
      <x v="8"/>
    </i>
    <i r="1">
      <x v="757"/>
    </i>
    <i r="1">
      <x v="689"/>
    </i>
    <i r="1">
      <x v="77"/>
    </i>
    <i r="1">
      <x v="217"/>
    </i>
    <i r="1">
      <x v="369"/>
    </i>
    <i r="1">
      <x v="756"/>
    </i>
    <i r="1">
      <x v="667"/>
    </i>
    <i r="1">
      <x v="835"/>
    </i>
    <i r="1">
      <x v="78"/>
    </i>
    <i>
      <x v="14"/>
    </i>
    <i r="1">
      <x v="666"/>
    </i>
    <i t="grand">
      <x/>
    </i>
  </rowItems>
  <colItems count="1">
    <i/>
  </colItems>
  <pageFields count="1">
    <pageField fld="15" hier="-1"/>
  </pageFields>
  <dataFields count="1">
    <dataField name="Sum of Growth" fld="14" baseField="0" baseItem="0" numFmtId="178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662D-225B-A94B-A91F-1FD5B8726C4C}">
  <dimension ref="A3:B41"/>
  <sheetViews>
    <sheetView tabSelected="1" topLeftCell="A7" workbookViewId="0">
      <selection activeCell="B31" sqref="B31"/>
    </sheetView>
  </sheetViews>
  <sheetFormatPr baseColWidth="10" defaultRowHeight="15" x14ac:dyDescent="0.2"/>
  <cols>
    <col min="1" max="1" width="17.5" bestFit="1" customWidth="1"/>
    <col min="2" max="2" width="18.1640625" bestFit="1" customWidth="1"/>
  </cols>
  <sheetData>
    <row r="3" spans="1:2" x14ac:dyDescent="0.2">
      <c r="A3" s="18" t="s">
        <v>3084</v>
      </c>
      <c r="B3" t="s">
        <v>3083</v>
      </c>
    </row>
    <row r="4" spans="1:2" x14ac:dyDescent="0.2">
      <c r="A4" s="19" t="s">
        <v>3036</v>
      </c>
      <c r="B4" s="20">
        <v>311943526.22738755</v>
      </c>
    </row>
    <row r="5" spans="1:2" x14ac:dyDescent="0.2">
      <c r="A5" s="19" t="s">
        <v>3037</v>
      </c>
      <c r="B5" s="20">
        <v>146402955.30965352</v>
      </c>
    </row>
    <row r="6" spans="1:2" x14ac:dyDescent="0.2">
      <c r="A6" s="19" t="s">
        <v>3054</v>
      </c>
      <c r="B6" s="20">
        <v>85407696.471751019</v>
      </c>
    </row>
    <row r="7" spans="1:2" x14ac:dyDescent="0.2">
      <c r="A7" s="19" t="s">
        <v>3055</v>
      </c>
      <c r="B7" s="20">
        <v>7308528.4403855</v>
      </c>
    </row>
    <row r="8" spans="1:2" x14ac:dyDescent="0.2">
      <c r="A8" s="19" t="s">
        <v>3085</v>
      </c>
      <c r="B8" s="20">
        <v>551062706.44917762</v>
      </c>
    </row>
    <row r="30" spans="1:2" x14ac:dyDescent="0.2">
      <c r="A30" s="18" t="s">
        <v>3084</v>
      </c>
      <c r="B30" t="s">
        <v>3083</v>
      </c>
    </row>
    <row r="31" spans="1:2" x14ac:dyDescent="0.2">
      <c r="A31" s="19" t="s">
        <v>14</v>
      </c>
      <c r="B31" s="20">
        <v>342458382.02964187</v>
      </c>
    </row>
    <row r="32" spans="1:2" x14ac:dyDescent="0.2">
      <c r="A32" s="19" t="s">
        <v>130</v>
      </c>
      <c r="B32" s="20">
        <v>77333223.583241016</v>
      </c>
    </row>
    <row r="33" spans="1:2" x14ac:dyDescent="0.2">
      <c r="A33" s="19" t="s">
        <v>3065</v>
      </c>
      <c r="B33" s="20">
        <v>47104962.595406994</v>
      </c>
    </row>
    <row r="34" spans="1:2" x14ac:dyDescent="0.2">
      <c r="A34" s="19" t="s">
        <v>105</v>
      </c>
      <c r="B34" s="20">
        <v>30903070.982509505</v>
      </c>
    </row>
    <row r="35" spans="1:2" x14ac:dyDescent="0.2">
      <c r="A35" s="19" t="s">
        <v>177</v>
      </c>
      <c r="B35" s="20">
        <v>27763448.450487003</v>
      </c>
    </row>
    <row r="36" spans="1:2" x14ac:dyDescent="0.2">
      <c r="A36" s="19" t="s">
        <v>63</v>
      </c>
      <c r="B36" s="20">
        <v>10800717.525960498</v>
      </c>
    </row>
    <row r="37" spans="1:2" x14ac:dyDescent="0.2">
      <c r="A37" s="19" t="s">
        <v>187</v>
      </c>
      <c r="B37" s="20">
        <v>8759941.7160240002</v>
      </c>
    </row>
    <row r="38" spans="1:2" x14ac:dyDescent="0.2">
      <c r="A38" s="19" t="s">
        <v>624</v>
      </c>
      <c r="B38" s="20">
        <v>5040851.7096095001</v>
      </c>
    </row>
    <row r="39" spans="1:2" x14ac:dyDescent="0.2">
      <c r="A39" s="19" t="s">
        <v>1201</v>
      </c>
      <c r="B39" s="20">
        <v>678378.11907000002</v>
      </c>
    </row>
    <row r="40" spans="1:2" x14ac:dyDescent="0.2">
      <c r="A40" s="19" t="s">
        <v>218</v>
      </c>
      <c r="B40" s="20">
        <v>219729.73722750007</v>
      </c>
    </row>
    <row r="41" spans="1:2" x14ac:dyDescent="0.2">
      <c r="A41" s="19" t="s">
        <v>3085</v>
      </c>
      <c r="B41" s="20">
        <v>551062706.44917786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484-DC04-6D45-BA39-CF37B54BF93A}">
  <dimension ref="A3:B14"/>
  <sheetViews>
    <sheetView workbookViewId="0">
      <selection activeCell="H10" sqref="H10"/>
    </sheetView>
  </sheetViews>
  <sheetFormatPr baseColWidth="10" defaultRowHeight="15" x14ac:dyDescent="0.2"/>
  <cols>
    <col min="1" max="1" width="17.5" bestFit="1" customWidth="1"/>
    <col min="2" max="2" width="18.1640625" bestFit="1" customWidth="1"/>
  </cols>
  <sheetData>
    <row r="3" spans="1:2" x14ac:dyDescent="0.2">
      <c r="A3" s="18" t="s">
        <v>3084</v>
      </c>
      <c r="B3" t="s">
        <v>3083</v>
      </c>
    </row>
    <row r="4" spans="1:2" x14ac:dyDescent="0.2">
      <c r="A4" s="19" t="s">
        <v>63</v>
      </c>
      <c r="B4" s="21">
        <v>10800717.525960498</v>
      </c>
    </row>
    <row r="5" spans="1:2" x14ac:dyDescent="0.2">
      <c r="A5" s="19" t="s">
        <v>1201</v>
      </c>
      <c r="B5" s="21">
        <v>678378.11907000002</v>
      </c>
    </row>
    <row r="6" spans="1:2" x14ac:dyDescent="0.2">
      <c r="A6" s="19" t="s">
        <v>130</v>
      </c>
      <c r="B6" s="21">
        <v>77333223.583241016</v>
      </c>
    </row>
    <row r="7" spans="1:2" x14ac:dyDescent="0.2">
      <c r="A7" s="19" t="s">
        <v>14</v>
      </c>
      <c r="B7" s="21">
        <v>342458382.02964187</v>
      </c>
    </row>
    <row r="8" spans="1:2" x14ac:dyDescent="0.2">
      <c r="A8" s="19" t="s">
        <v>105</v>
      </c>
      <c r="B8" s="21">
        <v>30903070.982509505</v>
      </c>
    </row>
    <row r="9" spans="1:2" x14ac:dyDescent="0.2">
      <c r="A9" s="19" t="s">
        <v>187</v>
      </c>
      <c r="B9" s="21">
        <v>8759941.7160240002</v>
      </c>
    </row>
    <row r="10" spans="1:2" x14ac:dyDescent="0.2">
      <c r="A10" s="19" t="s">
        <v>3065</v>
      </c>
      <c r="B10" s="21">
        <v>47104962.595406994</v>
      </c>
    </row>
    <row r="11" spans="1:2" x14ac:dyDescent="0.2">
      <c r="A11" s="19" t="s">
        <v>177</v>
      </c>
      <c r="B11" s="21">
        <v>27763448.450487003</v>
      </c>
    </row>
    <row r="12" spans="1:2" x14ac:dyDescent="0.2">
      <c r="A12" s="19" t="s">
        <v>624</v>
      </c>
      <c r="B12" s="21">
        <v>5040851.7096095001</v>
      </c>
    </row>
    <row r="13" spans="1:2" x14ac:dyDescent="0.2">
      <c r="A13" s="19" t="s">
        <v>218</v>
      </c>
      <c r="B13" s="21">
        <v>219729.73722750007</v>
      </c>
    </row>
    <row r="14" spans="1:2" x14ac:dyDescent="0.2">
      <c r="A14" s="19" t="s">
        <v>3085</v>
      </c>
      <c r="B14" s="21">
        <v>551062706.44917786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A444-D085-404B-BA90-C3C48546D945}">
  <dimension ref="A3:F44"/>
  <sheetViews>
    <sheetView topLeftCell="B9" zoomScale="82" workbookViewId="0">
      <selection activeCell="F29" sqref="F29"/>
    </sheetView>
  </sheetViews>
  <sheetFormatPr baseColWidth="10" defaultRowHeight="15" x14ac:dyDescent="0.2"/>
  <cols>
    <col min="1" max="1" width="12.5" bestFit="1" customWidth="1"/>
    <col min="2" max="2" width="14.83203125" bestFit="1" customWidth="1"/>
    <col min="3" max="3" width="10.83203125" bestFit="1" customWidth="1"/>
    <col min="4" max="4" width="8.83203125" bestFit="1" customWidth="1"/>
    <col min="5" max="5" width="11" bestFit="1" customWidth="1"/>
    <col min="6" max="6" width="10" bestFit="1" customWidth="1"/>
    <col min="7" max="9" width="12.83203125" bestFit="1" customWidth="1"/>
    <col min="10" max="11" width="17.1640625" bestFit="1" customWidth="1"/>
  </cols>
  <sheetData>
    <row r="3" spans="1:3" x14ac:dyDescent="0.2">
      <c r="A3" s="18" t="s">
        <v>3084</v>
      </c>
      <c r="B3" t="s">
        <v>3088</v>
      </c>
      <c r="C3" t="s">
        <v>3087</v>
      </c>
    </row>
    <row r="4" spans="1:3" x14ac:dyDescent="0.2">
      <c r="A4" s="19" t="s">
        <v>3042</v>
      </c>
      <c r="B4" s="23">
        <v>290348796.81055313</v>
      </c>
      <c r="C4" s="23">
        <v>26987332.3204</v>
      </c>
    </row>
    <row r="5" spans="1:3" x14ac:dyDescent="0.2">
      <c r="A5" s="19" t="s">
        <v>3035</v>
      </c>
      <c r="B5" s="23">
        <v>96121455.655852571</v>
      </c>
      <c r="C5" s="23">
        <v>148289965.20214999</v>
      </c>
    </row>
    <row r="6" spans="1:3" x14ac:dyDescent="0.2">
      <c r="A6" s="19" t="s">
        <v>3009</v>
      </c>
      <c r="B6" s="23">
        <v>118297205.77282003</v>
      </c>
      <c r="C6" s="23">
        <v>53312129.692000017</v>
      </c>
    </row>
    <row r="7" spans="1:3" x14ac:dyDescent="0.2">
      <c r="A7" s="19" t="s">
        <v>3043</v>
      </c>
      <c r="B7" s="23">
        <v>46295248.209952004</v>
      </c>
      <c r="C7" s="23">
        <v>57869060.262440011</v>
      </c>
    </row>
    <row r="8" spans="1:3" x14ac:dyDescent="0.2">
      <c r="A8" s="19" t="s">
        <v>3085</v>
      </c>
      <c r="B8" s="23">
        <v>551062706.44917774</v>
      </c>
      <c r="C8" s="23">
        <v>286458487.47699004</v>
      </c>
    </row>
    <row r="26" spans="1:6" x14ac:dyDescent="0.2">
      <c r="A26" s="18" t="s">
        <v>3091</v>
      </c>
      <c r="B26" s="18" t="s">
        <v>3089</v>
      </c>
    </row>
    <row r="27" spans="1:6" x14ac:dyDescent="0.2">
      <c r="A27" s="18" t="s">
        <v>3084</v>
      </c>
      <c r="B27" t="s">
        <v>3036</v>
      </c>
      <c r="C27" t="s">
        <v>3037</v>
      </c>
      <c r="D27" t="s">
        <v>3055</v>
      </c>
      <c r="E27" t="s">
        <v>3054</v>
      </c>
      <c r="F27" t="s">
        <v>3085</v>
      </c>
    </row>
    <row r="28" spans="1:6" x14ac:dyDescent="0.2">
      <c r="A28" s="19" t="s">
        <v>3042</v>
      </c>
      <c r="B28" s="23">
        <v>192562730.36323503</v>
      </c>
      <c r="C28" s="23">
        <v>18917991.110574</v>
      </c>
      <c r="D28" s="23">
        <v>2502551.0726800002</v>
      </c>
      <c r="E28" s="23">
        <v>49378191.943663999</v>
      </c>
      <c r="F28" s="23">
        <v>263361464.49015304</v>
      </c>
    </row>
    <row r="29" spans="1:6" x14ac:dyDescent="0.2">
      <c r="A29" s="22" t="s">
        <v>159</v>
      </c>
      <c r="B29" s="23">
        <v>77200005.034217015</v>
      </c>
      <c r="C29" s="23">
        <v>5196417.8587750001</v>
      </c>
      <c r="D29" s="23">
        <v>602143.2926990001</v>
      </c>
      <c r="E29" s="23">
        <v>7592575.8353639999</v>
      </c>
      <c r="F29" s="23">
        <v>90591142.021055013</v>
      </c>
    </row>
    <row r="30" spans="1:6" x14ac:dyDescent="0.2">
      <c r="A30" s="22" t="s">
        <v>562</v>
      </c>
      <c r="B30" s="23">
        <v>44820779.748631008</v>
      </c>
      <c r="C30" s="23">
        <v>4766770.5768599994</v>
      </c>
      <c r="D30" s="23">
        <v>566865.54995399981</v>
      </c>
      <c r="E30" s="23">
        <v>18922461.716222994</v>
      </c>
      <c r="F30" s="23">
        <v>69076877.59166801</v>
      </c>
    </row>
    <row r="31" spans="1:6" x14ac:dyDescent="0.2">
      <c r="A31" s="22" t="s">
        <v>549</v>
      </c>
      <c r="B31" s="23">
        <v>15545735.204597</v>
      </c>
      <c r="C31" s="23">
        <v>597557.46831299993</v>
      </c>
      <c r="D31" s="23">
        <v>618976.64852400008</v>
      </c>
      <c r="E31" s="23">
        <v>7803931.1714400006</v>
      </c>
      <c r="F31" s="23">
        <v>24566200.492874</v>
      </c>
    </row>
    <row r="32" spans="1:6" x14ac:dyDescent="0.2">
      <c r="A32" s="22" t="s">
        <v>1184</v>
      </c>
      <c r="B32" s="23">
        <v>17923147.636081003</v>
      </c>
      <c r="C32" s="23">
        <v>757810.38182699995</v>
      </c>
      <c r="D32" s="23">
        <v>714565.58150300011</v>
      </c>
      <c r="E32" s="23">
        <v>5143490.2164099989</v>
      </c>
      <c r="F32" s="23">
        <v>24539013.815821003</v>
      </c>
    </row>
    <row r="33" spans="1:6" x14ac:dyDescent="0.2">
      <c r="A33" s="22" t="s">
        <v>566</v>
      </c>
      <c r="B33" s="23">
        <v>19666983.904742002</v>
      </c>
      <c r="C33" s="23">
        <v>1192393.7450069999</v>
      </c>
      <c r="D33" s="23"/>
      <c r="E33" s="23">
        <v>1929543.1397250001</v>
      </c>
      <c r="F33" s="23">
        <v>22788920.789474003</v>
      </c>
    </row>
    <row r="34" spans="1:6" x14ac:dyDescent="0.2">
      <c r="A34" s="22" t="s">
        <v>58</v>
      </c>
      <c r="B34" s="23">
        <v>13972974.655917</v>
      </c>
      <c r="C34" s="23">
        <v>2142692.508928</v>
      </c>
      <c r="D34" s="23"/>
      <c r="E34" s="23">
        <v>4394553.2900629994</v>
      </c>
      <c r="F34" s="23">
        <v>20510220.454907998</v>
      </c>
    </row>
    <row r="35" spans="1:6" x14ac:dyDescent="0.2">
      <c r="A35" s="22" t="s">
        <v>600</v>
      </c>
      <c r="B35" s="23">
        <v>3433104.1790499999</v>
      </c>
      <c r="C35" s="23">
        <v>2838134.2094629998</v>
      </c>
      <c r="D35" s="23"/>
      <c r="E35" s="23">
        <v>1433849.6099100001</v>
      </c>
      <c r="F35" s="23">
        <v>7705087.9984229999</v>
      </c>
    </row>
    <row r="36" spans="1:6" x14ac:dyDescent="0.2">
      <c r="A36" s="22" t="s">
        <v>997</v>
      </c>
      <c r="B36" s="23"/>
      <c r="C36" s="23">
        <v>1426214.3614010001</v>
      </c>
      <c r="D36" s="23"/>
      <c r="E36" s="23">
        <v>2157786.9645290002</v>
      </c>
      <c r="F36" s="23">
        <v>3584001.3259300003</v>
      </c>
    </row>
    <row r="37" spans="1:6" x14ac:dyDescent="0.2">
      <c r="A37" s="19" t="s">
        <v>3009</v>
      </c>
      <c r="B37" s="23">
        <v>3555573.3708239999</v>
      </c>
      <c r="C37" s="23">
        <v>56230648.358260006</v>
      </c>
      <c r="D37" s="23"/>
      <c r="E37" s="23">
        <v>5198854.3517359998</v>
      </c>
      <c r="F37" s="23">
        <v>64985076.080820009</v>
      </c>
    </row>
    <row r="38" spans="1:6" x14ac:dyDescent="0.2">
      <c r="A38" s="22" t="s">
        <v>380</v>
      </c>
      <c r="B38" s="23">
        <v>1797610.4712439999</v>
      </c>
      <c r="C38" s="23">
        <v>32344557.077900004</v>
      </c>
      <c r="D38" s="23"/>
      <c r="E38" s="23">
        <v>230286.62098400004</v>
      </c>
      <c r="F38" s="23">
        <v>34372454.170128003</v>
      </c>
    </row>
    <row r="39" spans="1:6" x14ac:dyDescent="0.2">
      <c r="A39" s="22" t="s">
        <v>85</v>
      </c>
      <c r="B39" s="23"/>
      <c r="C39" s="23">
        <v>16524837.581816003</v>
      </c>
      <c r="D39" s="23"/>
      <c r="E39" s="23">
        <v>2619637.1011320003</v>
      </c>
      <c r="F39" s="23">
        <v>19144474.682948004</v>
      </c>
    </row>
    <row r="40" spans="1:6" x14ac:dyDescent="0.2">
      <c r="A40" s="22" t="s">
        <v>81</v>
      </c>
      <c r="B40" s="23">
        <v>1238787.925508</v>
      </c>
      <c r="C40" s="23">
        <v>4636157.420004</v>
      </c>
      <c r="D40" s="23"/>
      <c r="E40" s="23">
        <v>1081965.0442319999</v>
      </c>
      <c r="F40" s="23">
        <v>6956910.3897439996</v>
      </c>
    </row>
    <row r="41" spans="1:6" x14ac:dyDescent="0.2">
      <c r="A41" s="22" t="s">
        <v>1424</v>
      </c>
      <c r="B41" s="23"/>
      <c r="C41" s="23">
        <v>2725096.2785399999</v>
      </c>
      <c r="D41" s="23"/>
      <c r="E41" s="23">
        <v>501268.53786799998</v>
      </c>
      <c r="F41" s="23">
        <v>3226364.816408</v>
      </c>
    </row>
    <row r="42" spans="1:6" x14ac:dyDescent="0.2">
      <c r="A42" s="22" t="s">
        <v>613</v>
      </c>
      <c r="B42" s="23">
        <v>519174.97407200007</v>
      </c>
      <c r="C42" s="23"/>
      <c r="D42" s="23"/>
      <c r="E42" s="23">
        <v>163069.51591199992</v>
      </c>
      <c r="F42" s="23">
        <v>682244.48998399999</v>
      </c>
    </row>
    <row r="43" spans="1:6" x14ac:dyDescent="0.2">
      <c r="A43" s="22" t="s">
        <v>605</v>
      </c>
      <c r="B43" s="23"/>
      <c r="C43" s="23"/>
      <c r="D43" s="23"/>
      <c r="E43" s="23">
        <v>602627.53160799993</v>
      </c>
      <c r="F43" s="23">
        <v>602627.53160799993</v>
      </c>
    </row>
    <row r="44" spans="1:6" x14ac:dyDescent="0.2">
      <c r="A44" s="19" t="s">
        <v>3085</v>
      </c>
      <c r="B44" s="23">
        <v>196118303.73405904</v>
      </c>
      <c r="C44" s="23">
        <v>75148639.468833998</v>
      </c>
      <c r="D44" s="23">
        <v>2502551.0726800002</v>
      </c>
      <c r="E44" s="23">
        <v>54577046.295400001</v>
      </c>
      <c r="F44" s="23">
        <v>328346540.57097298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9E82-1AAA-304A-AE03-33565C163142}">
  <dimension ref="A1:C25"/>
  <sheetViews>
    <sheetView workbookViewId="0">
      <selection activeCell="C17" sqref="C17"/>
    </sheetView>
  </sheetViews>
  <sheetFormatPr baseColWidth="10" defaultRowHeight="15" x14ac:dyDescent="0.2"/>
  <cols>
    <col min="1" max="1" width="42.5" bestFit="1" customWidth="1"/>
    <col min="2" max="2" width="13" bestFit="1" customWidth="1"/>
  </cols>
  <sheetData>
    <row r="1" spans="1:3" x14ac:dyDescent="0.2">
      <c r="A1" s="18" t="s">
        <v>3092</v>
      </c>
      <c r="B1" t="s">
        <v>3093</v>
      </c>
    </row>
    <row r="3" spans="1:3" x14ac:dyDescent="0.2">
      <c r="A3" s="18" t="s">
        <v>3084</v>
      </c>
      <c r="B3" t="s">
        <v>3091</v>
      </c>
    </row>
    <row r="4" spans="1:3" x14ac:dyDescent="0.2">
      <c r="A4" s="19" t="s">
        <v>380</v>
      </c>
      <c r="B4" s="23">
        <v>28669049.873492002</v>
      </c>
    </row>
    <row r="5" spans="1:3" x14ac:dyDescent="0.2">
      <c r="A5" s="22" t="s">
        <v>3066</v>
      </c>
      <c r="B5" s="23">
        <v>6237460.3633719999</v>
      </c>
    </row>
    <row r="6" spans="1:3" x14ac:dyDescent="0.2">
      <c r="A6" s="22" t="s">
        <v>3062</v>
      </c>
      <c r="B6" s="23">
        <v>5245553.6823920002</v>
      </c>
    </row>
    <row r="7" spans="1:3" x14ac:dyDescent="0.2">
      <c r="A7" s="22" t="s">
        <v>3061</v>
      </c>
      <c r="B7" s="23">
        <v>5243382.6624119999</v>
      </c>
    </row>
    <row r="8" spans="1:3" x14ac:dyDescent="0.2">
      <c r="A8" s="22" t="s">
        <v>3064</v>
      </c>
      <c r="B8" s="23">
        <v>4231606.8016640004</v>
      </c>
      <c r="C8" s="23"/>
    </row>
    <row r="9" spans="1:3" x14ac:dyDescent="0.2">
      <c r="A9" s="22" t="s">
        <v>3063</v>
      </c>
      <c r="B9" s="23">
        <v>4230834.527516</v>
      </c>
    </row>
    <row r="10" spans="1:3" x14ac:dyDescent="0.2">
      <c r="A10" s="22" t="s">
        <v>3078</v>
      </c>
      <c r="B10" s="23">
        <v>2234658.153744</v>
      </c>
    </row>
    <row r="11" spans="1:3" x14ac:dyDescent="0.2">
      <c r="A11" s="22" t="s">
        <v>3077</v>
      </c>
      <c r="B11" s="23">
        <v>1245553.682392</v>
      </c>
    </row>
    <row r="12" spans="1:3" x14ac:dyDescent="0.2">
      <c r="A12" s="19" t="s">
        <v>85</v>
      </c>
      <c r="B12" s="23">
        <v>13397893.448016001</v>
      </c>
    </row>
    <row r="13" spans="1:3" x14ac:dyDescent="0.2">
      <c r="A13" s="22" t="s">
        <v>3067</v>
      </c>
      <c r="B13" s="23">
        <v>2265867.1864400003</v>
      </c>
    </row>
    <row r="14" spans="1:3" x14ac:dyDescent="0.2">
      <c r="A14" s="22" t="s">
        <v>3068</v>
      </c>
      <c r="B14" s="23">
        <v>2264947.7751839999</v>
      </c>
    </row>
    <row r="15" spans="1:3" x14ac:dyDescent="0.2">
      <c r="A15" s="22" t="s">
        <v>3070</v>
      </c>
      <c r="B15" s="23">
        <v>1274101.5586560001</v>
      </c>
    </row>
    <row r="16" spans="1:3" x14ac:dyDescent="0.2">
      <c r="A16" s="22" t="s">
        <v>3071</v>
      </c>
      <c r="B16" s="23">
        <v>1268563.27804</v>
      </c>
    </row>
    <row r="17" spans="1:2" x14ac:dyDescent="0.2">
      <c r="A17" s="22" t="s">
        <v>3072</v>
      </c>
      <c r="B17" s="23">
        <v>1265995.278492</v>
      </c>
    </row>
    <row r="18" spans="1:2" x14ac:dyDescent="0.2">
      <c r="A18" s="22" t="s">
        <v>3073</v>
      </c>
      <c r="B18" s="23">
        <v>1265180.1312240001</v>
      </c>
    </row>
    <row r="19" spans="1:2" x14ac:dyDescent="0.2">
      <c r="A19" s="22" t="s">
        <v>3074</v>
      </c>
      <c r="B19" s="23">
        <v>1264706.84246</v>
      </c>
    </row>
    <row r="20" spans="1:2" x14ac:dyDescent="0.2">
      <c r="A20" s="22" t="s">
        <v>3075</v>
      </c>
      <c r="B20" s="23">
        <v>1264651.5980719998</v>
      </c>
    </row>
    <row r="21" spans="1:2" x14ac:dyDescent="0.2">
      <c r="A21" s="22" t="s">
        <v>3076</v>
      </c>
      <c r="B21" s="23">
        <v>1263879.799448</v>
      </c>
    </row>
    <row r="22" spans="1:2" x14ac:dyDescent="0.2">
      <c r="A22" s="19" t="s">
        <v>1424</v>
      </c>
      <c r="B22" s="23">
        <v>2248865.0485199997</v>
      </c>
    </row>
    <row r="23" spans="1:2" x14ac:dyDescent="0.2">
      <c r="A23" s="22" t="s">
        <v>3069</v>
      </c>
      <c r="B23" s="23">
        <v>2248865.0485199997</v>
      </c>
    </row>
    <row r="24" spans="1:2" x14ac:dyDescent="0.2">
      <c r="A24" s="19" t="s">
        <v>3085</v>
      </c>
      <c r="B24" s="23">
        <v>44315808.370027997</v>
      </c>
    </row>
    <row r="25" spans="1:2" x14ac:dyDescent="0.2">
      <c r="B25" s="20">
        <v>264604218.97218773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95D8-2075-4FA6-B065-D1E1542BD96B}">
  <sheetPr>
    <tabColor rgb="FF4EFFBB"/>
  </sheetPr>
  <dimension ref="A1:P1001"/>
  <sheetViews>
    <sheetView topLeftCell="H1" zoomScale="115" zoomScaleNormal="115" workbookViewId="0">
      <pane ySplit="1" topLeftCell="A969" activePane="bottomLeft" state="frozen"/>
      <selection pane="bottomLeft" activeCell="P1" sqref="A1:P1001"/>
    </sheetView>
  </sheetViews>
  <sheetFormatPr baseColWidth="10" defaultColWidth="8.83203125" defaultRowHeight="15" x14ac:dyDescent="0.2"/>
  <cols>
    <col min="1" max="1" width="12.1640625" style="1" customWidth="1"/>
    <col min="2" max="2" width="38.83203125" customWidth="1"/>
    <col min="3" max="3" width="28" customWidth="1"/>
    <col min="4" max="4" width="19.33203125" customWidth="1"/>
    <col min="5" max="5" width="11.1640625" style="1" customWidth="1"/>
    <col min="6" max="6" width="8.6640625" style="1"/>
    <col min="7" max="7" width="15.1640625" customWidth="1"/>
    <col min="8" max="8" width="8.6640625" style="1"/>
    <col min="9" max="9" width="14.5" customWidth="1"/>
    <col min="10" max="10" width="12" customWidth="1"/>
    <col min="11" max="11" width="16.1640625" customWidth="1"/>
    <col min="12" max="12" width="13.83203125" customWidth="1"/>
    <col min="14" max="14" width="17.6640625" customWidth="1"/>
    <col min="15" max="15" width="17.83203125" customWidth="1"/>
    <col min="16" max="16" width="14.83203125" customWidth="1"/>
  </cols>
  <sheetData>
    <row r="1" spans="1:16" s="4" customFormat="1" ht="15" customHeight="1" x14ac:dyDescent="0.2">
      <c r="A1" s="16" t="s">
        <v>0</v>
      </c>
      <c r="B1" s="15" t="s">
        <v>3053</v>
      </c>
      <c r="C1" s="15" t="s">
        <v>1</v>
      </c>
      <c r="D1" s="15" t="s">
        <v>2</v>
      </c>
      <c r="E1" s="16" t="s">
        <v>3081</v>
      </c>
      <c r="F1" s="16" t="s">
        <v>3</v>
      </c>
      <c r="G1" s="15" t="s">
        <v>5</v>
      </c>
      <c r="H1" s="16" t="s">
        <v>6</v>
      </c>
      <c r="I1" s="15" t="s">
        <v>8</v>
      </c>
      <c r="J1" s="15" t="s">
        <v>9</v>
      </c>
      <c r="K1" s="15" t="s">
        <v>3038</v>
      </c>
      <c r="L1" s="15" t="s">
        <v>3039</v>
      </c>
      <c r="M1" s="4" t="s">
        <v>3082</v>
      </c>
      <c r="N1" s="4" t="s">
        <v>3086</v>
      </c>
      <c r="O1" s="4" t="s">
        <v>3090</v>
      </c>
      <c r="P1" s="4" t="s">
        <v>3092</v>
      </c>
    </row>
    <row r="2" spans="1:16" ht="15" customHeight="1" x14ac:dyDescent="0.2">
      <c r="A2" s="1">
        <v>5793230</v>
      </c>
      <c r="B2" t="s">
        <v>10</v>
      </c>
      <c r="C2" t="s">
        <v>11</v>
      </c>
      <c r="D2" t="s">
        <v>12</v>
      </c>
      <c r="E2" s="1" t="s">
        <v>13</v>
      </c>
      <c r="F2" s="1">
        <v>93230</v>
      </c>
      <c r="G2" t="s">
        <v>15</v>
      </c>
      <c r="H2" s="1">
        <v>6031</v>
      </c>
      <c r="I2" t="s">
        <v>16</v>
      </c>
      <c r="J2" t="s">
        <v>3037</v>
      </c>
      <c r="K2" s="3">
        <v>717753.54519199999</v>
      </c>
      <c r="L2" s="2">
        <v>897191.93148999999</v>
      </c>
      <c r="M2" t="str">
        <f>VLOOKUP(E2,'Regional Mapping'!$A$1:$C$26,3,)</f>
        <v>West</v>
      </c>
      <c r="N2" t="str">
        <f>VLOOKUP(B2,'Acct Type Mapping'!$B$2:$D$1001,3,FALSE)</f>
        <v>GENERAL ACUTE CARE</v>
      </c>
      <c r="O2" s="24">
        <f t="shared" ref="O2:O65" si="0">SUM(K2-L2)</f>
        <v>-179438.386298</v>
      </c>
      <c r="P2" t="str">
        <f t="shared" ref="P2:P65" si="1">IF(O2&gt;=1000000,"Key Account", "Basic Account")</f>
        <v>Basic Account</v>
      </c>
    </row>
    <row r="3" spans="1:16" ht="15" customHeight="1" x14ac:dyDescent="0.2">
      <c r="A3" s="1">
        <v>53391362</v>
      </c>
      <c r="B3" t="s">
        <v>17</v>
      </c>
      <c r="C3" t="s">
        <v>18</v>
      </c>
      <c r="D3" t="s">
        <v>19</v>
      </c>
      <c r="E3" s="1" t="s">
        <v>13</v>
      </c>
      <c r="F3" s="1">
        <v>91362</v>
      </c>
      <c r="G3" t="s">
        <v>20</v>
      </c>
      <c r="H3" s="1">
        <v>6111</v>
      </c>
      <c r="I3" t="s">
        <v>16</v>
      </c>
      <c r="J3" t="s">
        <v>3037</v>
      </c>
      <c r="K3" s="3">
        <v>734150.53759199998</v>
      </c>
      <c r="L3" s="2">
        <v>917688.17198999994</v>
      </c>
      <c r="M3" t="str">
        <f>VLOOKUP(E3,'Regional Mapping'!$A$1:$C$26,3,)</f>
        <v>West</v>
      </c>
      <c r="N3" t="str">
        <f>VLOOKUP(B3,'Acct Type Mapping'!$B$2:$D$1001,3,FALSE)</f>
        <v>GENERAL ACUTE CARE</v>
      </c>
      <c r="O3" s="24">
        <f t="shared" si="0"/>
        <v>-183537.63439799997</v>
      </c>
      <c r="P3" t="str">
        <f t="shared" si="1"/>
        <v>Basic Account</v>
      </c>
    </row>
    <row r="4" spans="1:16" ht="15" customHeight="1" x14ac:dyDescent="0.2">
      <c r="A4" s="1">
        <v>11190023</v>
      </c>
      <c r="B4" t="s">
        <v>21</v>
      </c>
      <c r="C4" t="s">
        <v>22</v>
      </c>
      <c r="D4" t="s">
        <v>23</v>
      </c>
      <c r="E4" s="1" t="s">
        <v>13</v>
      </c>
      <c r="F4" s="1">
        <v>90023</v>
      </c>
      <c r="G4" t="s">
        <v>23</v>
      </c>
      <c r="H4" s="1">
        <v>6037</v>
      </c>
      <c r="I4" t="s">
        <v>16</v>
      </c>
      <c r="J4" t="s">
        <v>3037</v>
      </c>
      <c r="K4" s="3">
        <v>729937.86581600015</v>
      </c>
      <c r="L4" s="2">
        <v>912422.33227000013</v>
      </c>
      <c r="M4" t="str">
        <f>VLOOKUP(E4,'Regional Mapping'!$A$1:$C$26,3,)</f>
        <v>West</v>
      </c>
      <c r="N4" t="str">
        <f>VLOOKUP(B4,'Acct Type Mapping'!$B$2:$D$1001,3,FALSE)</f>
        <v>GENERAL ACUTE CARE</v>
      </c>
      <c r="O4" s="24">
        <f t="shared" si="0"/>
        <v>-182484.46645399998</v>
      </c>
      <c r="P4" t="str">
        <f t="shared" si="1"/>
        <v>Basic Account</v>
      </c>
    </row>
    <row r="5" spans="1:16" ht="15" customHeight="1" x14ac:dyDescent="0.2">
      <c r="A5" s="1">
        <v>17090028</v>
      </c>
      <c r="B5" t="s">
        <v>24</v>
      </c>
      <c r="C5" t="s">
        <v>25</v>
      </c>
      <c r="D5" t="s">
        <v>26</v>
      </c>
      <c r="E5" s="1" t="s">
        <v>13</v>
      </c>
      <c r="F5" s="1">
        <v>90028</v>
      </c>
      <c r="G5" t="s">
        <v>23</v>
      </c>
      <c r="H5" s="1">
        <v>6037</v>
      </c>
      <c r="I5" t="s">
        <v>16</v>
      </c>
      <c r="J5" t="s">
        <v>3037</v>
      </c>
      <c r="K5" s="3">
        <v>730412.20065599994</v>
      </c>
      <c r="L5" s="2">
        <v>913015.25081999996</v>
      </c>
      <c r="M5" t="str">
        <f>VLOOKUP(E5,'Regional Mapping'!$A$1:$C$26,3,)</f>
        <v>West</v>
      </c>
      <c r="N5" t="str">
        <f>VLOOKUP(B5,'Acct Type Mapping'!$B$2:$D$1001,3,FALSE)</f>
        <v>GENERAL ACUTE CARE</v>
      </c>
      <c r="O5" s="24">
        <f t="shared" si="0"/>
        <v>-182603.05016400001</v>
      </c>
      <c r="P5" t="str">
        <f t="shared" si="1"/>
        <v>Basic Account</v>
      </c>
    </row>
    <row r="6" spans="1:16" ht="15" customHeight="1" x14ac:dyDescent="0.2">
      <c r="A6" s="1">
        <v>23691706</v>
      </c>
      <c r="B6" t="s">
        <v>27</v>
      </c>
      <c r="C6" t="s">
        <v>28</v>
      </c>
      <c r="D6" t="s">
        <v>29</v>
      </c>
      <c r="E6" s="1" t="s">
        <v>13</v>
      </c>
      <c r="F6" s="1">
        <v>91706</v>
      </c>
      <c r="G6" t="s">
        <v>23</v>
      </c>
      <c r="H6" s="1">
        <v>6037</v>
      </c>
      <c r="I6" t="s">
        <v>16</v>
      </c>
      <c r="J6" t="s">
        <v>3037</v>
      </c>
      <c r="K6" s="3">
        <v>727584.42767999996</v>
      </c>
      <c r="L6" s="2">
        <v>909480.5345999999</v>
      </c>
      <c r="M6" t="str">
        <f>VLOOKUP(E6,'Regional Mapping'!$A$1:$C$26,3,)</f>
        <v>West</v>
      </c>
      <c r="N6" t="str">
        <f>VLOOKUP(B6,'Acct Type Mapping'!$B$2:$D$1001,3,FALSE)</f>
        <v>GENERAL ACUTE CARE</v>
      </c>
      <c r="O6" s="24">
        <f t="shared" si="0"/>
        <v>-181896.10691999993</v>
      </c>
      <c r="P6" t="str">
        <f t="shared" si="1"/>
        <v>Basic Account</v>
      </c>
    </row>
    <row r="7" spans="1:16" ht="15" customHeight="1" x14ac:dyDescent="0.2">
      <c r="A7" s="1">
        <v>25190712</v>
      </c>
      <c r="B7" t="s">
        <v>30</v>
      </c>
      <c r="C7" t="s">
        <v>31</v>
      </c>
      <c r="D7" t="s">
        <v>32</v>
      </c>
      <c r="E7" s="1" t="s">
        <v>13</v>
      </c>
      <c r="F7" s="1">
        <v>90712</v>
      </c>
      <c r="G7" t="s">
        <v>23</v>
      </c>
      <c r="H7" s="1">
        <v>6037</v>
      </c>
      <c r="I7" t="s">
        <v>16</v>
      </c>
      <c r="J7" t="s">
        <v>3037</v>
      </c>
      <c r="K7" s="3">
        <v>731379.23862399999</v>
      </c>
      <c r="L7" s="2">
        <v>914224.04827999999</v>
      </c>
      <c r="M7" t="str">
        <f>VLOOKUP(E7,'Regional Mapping'!$A$1:$C$26,3,)</f>
        <v>West</v>
      </c>
      <c r="N7" t="str">
        <f>VLOOKUP(B7,'Acct Type Mapping'!$B$2:$D$1001,3,FALSE)</f>
        <v>GENERAL ACUTE CARE</v>
      </c>
      <c r="O7" s="24">
        <f t="shared" si="0"/>
        <v>-182844.809656</v>
      </c>
      <c r="P7" t="str">
        <f t="shared" si="1"/>
        <v>Basic Account</v>
      </c>
    </row>
    <row r="8" spans="1:16" ht="15" customHeight="1" x14ac:dyDescent="0.2">
      <c r="A8" s="1">
        <v>30791016</v>
      </c>
      <c r="B8" t="s">
        <v>33</v>
      </c>
      <c r="C8" t="s">
        <v>34</v>
      </c>
      <c r="D8" t="s">
        <v>35</v>
      </c>
      <c r="E8" s="1" t="s">
        <v>13</v>
      </c>
      <c r="F8" s="1">
        <v>91016</v>
      </c>
      <c r="G8" t="s">
        <v>23</v>
      </c>
      <c r="H8" s="1">
        <v>6037</v>
      </c>
      <c r="I8" t="s">
        <v>16</v>
      </c>
      <c r="J8" t="s">
        <v>3037</v>
      </c>
      <c r="K8" s="3">
        <v>726887.15745599999</v>
      </c>
      <c r="L8" s="2">
        <v>908608.94681999995</v>
      </c>
      <c r="M8" t="str">
        <f>VLOOKUP(E8,'Regional Mapping'!$A$1:$C$26,3,)</f>
        <v>West</v>
      </c>
      <c r="N8" t="str">
        <f>VLOOKUP(B8,'Acct Type Mapping'!$B$2:$D$1001,3,FALSE)</f>
        <v>GENERAL ACUTE CARE</v>
      </c>
      <c r="O8" s="24">
        <f t="shared" si="0"/>
        <v>-181721.78936399997</v>
      </c>
      <c r="P8" t="str">
        <f t="shared" si="1"/>
        <v>Basic Account</v>
      </c>
    </row>
    <row r="9" spans="1:16" ht="15" customHeight="1" x14ac:dyDescent="0.2">
      <c r="A9" s="1">
        <v>30891754</v>
      </c>
      <c r="B9" t="s">
        <v>36</v>
      </c>
      <c r="C9" t="s">
        <v>37</v>
      </c>
      <c r="D9" t="s">
        <v>38</v>
      </c>
      <c r="E9" s="1" t="s">
        <v>13</v>
      </c>
      <c r="F9" s="1">
        <v>91754</v>
      </c>
      <c r="G9" t="s">
        <v>23</v>
      </c>
      <c r="H9" s="1">
        <v>6037</v>
      </c>
      <c r="I9" t="s">
        <v>16</v>
      </c>
      <c r="J9" t="s">
        <v>3037</v>
      </c>
      <c r="K9" s="3">
        <v>729251.61199999996</v>
      </c>
      <c r="L9" s="2">
        <v>911564.51500000001</v>
      </c>
      <c r="M9" t="str">
        <f>VLOOKUP(E9,'Regional Mapping'!$A$1:$C$26,3,)</f>
        <v>West</v>
      </c>
      <c r="N9" t="str">
        <f>VLOOKUP(B9,'Acct Type Mapping'!$B$2:$D$1001,3,FALSE)</f>
        <v>GENERAL ACUTE CARE</v>
      </c>
      <c r="O9" s="24">
        <f t="shared" si="0"/>
        <v>-182312.90300000005</v>
      </c>
      <c r="P9" t="str">
        <f t="shared" si="1"/>
        <v>Basic Account</v>
      </c>
    </row>
    <row r="10" spans="1:16" ht="15" customHeight="1" x14ac:dyDescent="0.2">
      <c r="A10" s="1">
        <v>47090505</v>
      </c>
      <c r="B10" t="s">
        <v>39</v>
      </c>
      <c r="C10" t="s">
        <v>40</v>
      </c>
      <c r="D10" t="s">
        <v>41</v>
      </c>
      <c r="E10" s="1" t="s">
        <v>13</v>
      </c>
      <c r="F10" s="1">
        <v>90505</v>
      </c>
      <c r="G10" t="s">
        <v>23</v>
      </c>
      <c r="H10" s="1">
        <v>6037</v>
      </c>
      <c r="I10" t="s">
        <v>42</v>
      </c>
      <c r="J10" t="s">
        <v>3037</v>
      </c>
      <c r="K10" s="3">
        <v>733612.63745600008</v>
      </c>
      <c r="L10" s="2">
        <v>917015.79682000005</v>
      </c>
      <c r="M10" t="str">
        <f>VLOOKUP(E10,'Regional Mapping'!$A$1:$C$26,3,)</f>
        <v>West</v>
      </c>
      <c r="N10" t="str">
        <f>VLOOKUP(B10,'Acct Type Mapping'!$B$2:$D$1001,3,FALSE)</f>
        <v>NEAR TERM CARE</v>
      </c>
      <c r="O10" s="24">
        <f t="shared" si="0"/>
        <v>-183403.15936399996</v>
      </c>
      <c r="P10" t="str">
        <f t="shared" si="1"/>
        <v>Basic Account</v>
      </c>
    </row>
    <row r="11" spans="1:16" ht="15" customHeight="1" x14ac:dyDescent="0.2">
      <c r="A11" s="1">
        <v>9092879</v>
      </c>
      <c r="B11" t="s">
        <v>43</v>
      </c>
      <c r="C11" t="s">
        <v>44</v>
      </c>
      <c r="D11" t="s">
        <v>45</v>
      </c>
      <c r="E11" s="1" t="s">
        <v>13</v>
      </c>
      <c r="F11" s="1">
        <v>92879</v>
      </c>
      <c r="G11" t="s">
        <v>46</v>
      </c>
      <c r="H11" s="1">
        <v>6065</v>
      </c>
      <c r="I11" t="s">
        <v>16</v>
      </c>
      <c r="J11" t="s">
        <v>3037</v>
      </c>
      <c r="K11" s="3">
        <v>726101.89235200011</v>
      </c>
      <c r="L11" s="2">
        <v>907627.36544000008</v>
      </c>
      <c r="M11" t="str">
        <f>VLOOKUP(E11,'Regional Mapping'!$A$1:$C$26,3,)</f>
        <v>West</v>
      </c>
      <c r="N11" t="str">
        <f>VLOOKUP(B11,'Acct Type Mapping'!$B$2:$D$1001,3,FALSE)</f>
        <v>GENERAL ACUTE CARE</v>
      </c>
      <c r="O11" s="24">
        <f t="shared" si="0"/>
        <v>-181525.47308799997</v>
      </c>
      <c r="P11" t="str">
        <f t="shared" si="1"/>
        <v>Basic Account</v>
      </c>
    </row>
    <row r="12" spans="1:16" ht="15" customHeight="1" x14ac:dyDescent="0.2">
      <c r="A12" s="1">
        <v>30696101</v>
      </c>
      <c r="B12" t="s">
        <v>47</v>
      </c>
      <c r="C12" t="s">
        <v>48</v>
      </c>
      <c r="D12" t="s">
        <v>49</v>
      </c>
      <c r="E12" s="1" t="s">
        <v>13</v>
      </c>
      <c r="F12" s="1">
        <v>96101</v>
      </c>
      <c r="G12" t="s">
        <v>50</v>
      </c>
      <c r="H12" s="1">
        <v>6049</v>
      </c>
      <c r="I12" t="s">
        <v>16</v>
      </c>
      <c r="J12" t="s">
        <v>3054</v>
      </c>
      <c r="K12" s="3">
        <v>666854.48238399997</v>
      </c>
      <c r="L12" s="2">
        <v>833568.10297999997</v>
      </c>
      <c r="M12" t="str">
        <f>VLOOKUP(E12,'Regional Mapping'!$A$1:$C$26,3,)</f>
        <v>West</v>
      </c>
      <c r="N12" t="str">
        <f>VLOOKUP(B12,'Acct Type Mapping'!$B$2:$D$1001,3,FALSE)</f>
        <v>GENERAL ACUTE CARE</v>
      </c>
      <c r="O12" s="24">
        <f t="shared" si="0"/>
        <v>-166713.62059599999</v>
      </c>
      <c r="P12" t="str">
        <f t="shared" si="1"/>
        <v>Basic Account</v>
      </c>
    </row>
    <row r="13" spans="1:16" ht="15" customHeight="1" x14ac:dyDescent="0.2">
      <c r="A13" s="1">
        <v>38593901</v>
      </c>
      <c r="B13" t="s">
        <v>51</v>
      </c>
      <c r="C13" t="s">
        <v>52</v>
      </c>
      <c r="D13" t="s">
        <v>53</v>
      </c>
      <c r="E13" s="1" t="s">
        <v>13</v>
      </c>
      <c r="F13" s="1">
        <v>93901</v>
      </c>
      <c r="G13" t="s">
        <v>54</v>
      </c>
      <c r="H13" s="1">
        <v>6053</v>
      </c>
      <c r="I13" t="s">
        <v>16</v>
      </c>
      <c r="J13" t="s">
        <v>3054</v>
      </c>
      <c r="K13" s="3">
        <v>731990.63802399987</v>
      </c>
      <c r="L13" s="2">
        <v>914988.29752999987</v>
      </c>
      <c r="M13" t="str">
        <f>VLOOKUP(E13,'Regional Mapping'!$A$1:$C$26,3,)</f>
        <v>West</v>
      </c>
      <c r="N13" t="str">
        <f>VLOOKUP(B13,'Acct Type Mapping'!$B$2:$D$1001,3,FALSE)</f>
        <v>GENERAL ACUTE CARE</v>
      </c>
      <c r="O13" s="24">
        <f t="shared" si="0"/>
        <v>-182997.659506</v>
      </c>
      <c r="P13" t="str">
        <f t="shared" si="1"/>
        <v>Basic Account</v>
      </c>
    </row>
    <row r="14" spans="1:16" ht="15" customHeight="1" x14ac:dyDescent="0.2">
      <c r="A14" s="1">
        <v>19079938</v>
      </c>
      <c r="B14" t="s">
        <v>1051</v>
      </c>
      <c r="C14" t="s">
        <v>1052</v>
      </c>
      <c r="D14" t="s">
        <v>1053</v>
      </c>
      <c r="E14" s="1" t="s">
        <v>58</v>
      </c>
      <c r="F14" s="1">
        <v>79938</v>
      </c>
      <c r="G14" t="s">
        <v>1053</v>
      </c>
      <c r="H14" s="1">
        <v>48141</v>
      </c>
      <c r="I14" t="s">
        <v>16</v>
      </c>
      <c r="J14" t="s">
        <v>3036</v>
      </c>
      <c r="K14" s="2">
        <v>1052153.1519979998</v>
      </c>
      <c r="L14" s="2">
        <v>231019.23123</v>
      </c>
      <c r="M14" t="str">
        <f>VLOOKUP(E14,'Regional Mapping'!$A$1:$C$26,3,)</f>
        <v>Central</v>
      </c>
      <c r="N14" t="str">
        <f>VLOOKUP(B14,'Acct Type Mapping'!$B$2:$D$1001,3,FALSE)</f>
        <v>GENERAL ACUTE CARE</v>
      </c>
      <c r="O14" s="24">
        <f t="shared" si="0"/>
        <v>821133.92076799972</v>
      </c>
      <c r="P14" t="str">
        <f t="shared" si="1"/>
        <v>Basic Account</v>
      </c>
    </row>
    <row r="15" spans="1:16" ht="15" customHeight="1" x14ac:dyDescent="0.2">
      <c r="A15" s="1">
        <v>15992866</v>
      </c>
      <c r="B15" t="s">
        <v>60</v>
      </c>
      <c r="C15" t="s">
        <v>61</v>
      </c>
      <c r="D15" t="s">
        <v>62</v>
      </c>
      <c r="E15" s="1" t="s">
        <v>13</v>
      </c>
      <c r="F15" s="1">
        <v>92866</v>
      </c>
      <c r="G15" t="s">
        <v>62</v>
      </c>
      <c r="H15" s="1">
        <v>6059</v>
      </c>
      <c r="I15" t="s">
        <v>64</v>
      </c>
      <c r="J15" t="s">
        <v>3037</v>
      </c>
      <c r="K15" s="3">
        <v>729403.52547200001</v>
      </c>
      <c r="L15" s="2">
        <v>911754.40684000007</v>
      </c>
      <c r="M15" t="str">
        <f>VLOOKUP(E15,'Regional Mapping'!$A$1:$C$26,3,)</f>
        <v>West</v>
      </c>
      <c r="N15" t="str">
        <f>VLOOKUP(B15,'Acct Type Mapping'!$B$2:$D$1001,3,FALSE)</f>
        <v>CHILDREN</v>
      </c>
      <c r="O15" s="24">
        <f t="shared" si="0"/>
        <v>-182350.88136800006</v>
      </c>
      <c r="P15" t="str">
        <f t="shared" si="1"/>
        <v>Basic Account</v>
      </c>
    </row>
    <row r="16" spans="1:16" ht="15" customHeight="1" x14ac:dyDescent="0.2">
      <c r="A16" s="1">
        <v>16192680</v>
      </c>
      <c r="B16" t="s">
        <v>65</v>
      </c>
      <c r="C16" t="s">
        <v>66</v>
      </c>
      <c r="D16" t="s">
        <v>67</v>
      </c>
      <c r="E16" s="1" t="s">
        <v>13</v>
      </c>
      <c r="F16" s="1">
        <v>92680</v>
      </c>
      <c r="G16" t="s">
        <v>62</v>
      </c>
      <c r="H16" s="1">
        <v>6059</v>
      </c>
      <c r="I16" t="s">
        <v>16</v>
      </c>
      <c r="J16" t="s">
        <v>3037</v>
      </c>
      <c r="K16" s="3">
        <v>729756.05928799999</v>
      </c>
      <c r="L16" s="2">
        <v>912195.07411000005</v>
      </c>
      <c r="M16" t="str">
        <f>VLOOKUP(E16,'Regional Mapping'!$A$1:$C$26,3,)</f>
        <v>West</v>
      </c>
      <c r="N16" t="str">
        <f>VLOOKUP(B16,'Acct Type Mapping'!$B$2:$D$1001,3,FALSE)</f>
        <v>GENERAL ACUTE CARE</v>
      </c>
      <c r="O16" s="24">
        <f t="shared" si="0"/>
        <v>-182439.01482200006</v>
      </c>
      <c r="P16" t="str">
        <f t="shared" si="1"/>
        <v>Basic Account</v>
      </c>
    </row>
    <row r="17" spans="1:16" ht="15" customHeight="1" x14ac:dyDescent="0.2">
      <c r="A17" s="1">
        <v>23792621</v>
      </c>
      <c r="B17" t="s">
        <v>68</v>
      </c>
      <c r="C17" t="s">
        <v>69</v>
      </c>
      <c r="D17" t="s">
        <v>70</v>
      </c>
      <c r="E17" s="1" t="s">
        <v>13</v>
      </c>
      <c r="F17" s="1">
        <v>92621</v>
      </c>
      <c r="G17" t="s">
        <v>62</v>
      </c>
      <c r="H17" s="1">
        <v>6059</v>
      </c>
      <c r="I17" t="s">
        <v>16</v>
      </c>
      <c r="J17" t="s">
        <v>3037</v>
      </c>
      <c r="K17" s="3">
        <v>728310.76283200015</v>
      </c>
      <c r="L17" s="2">
        <v>910388.45354000013</v>
      </c>
      <c r="M17" t="str">
        <f>VLOOKUP(E17,'Regional Mapping'!$A$1:$C$26,3,)</f>
        <v>West</v>
      </c>
      <c r="N17" t="str">
        <f>VLOOKUP(B17,'Acct Type Mapping'!$B$2:$D$1001,3,FALSE)</f>
        <v>GENERAL ACUTE CARE</v>
      </c>
      <c r="O17" s="24">
        <f t="shared" si="0"/>
        <v>-182077.69070799998</v>
      </c>
      <c r="P17" t="str">
        <f t="shared" si="1"/>
        <v>Basic Account</v>
      </c>
    </row>
    <row r="18" spans="1:16" ht="15" customHeight="1" x14ac:dyDescent="0.2">
      <c r="A18" s="1">
        <v>24392683</v>
      </c>
      <c r="B18" t="s">
        <v>71</v>
      </c>
      <c r="C18" t="s">
        <v>72</v>
      </c>
      <c r="D18" t="s">
        <v>73</v>
      </c>
      <c r="E18" s="1" t="s">
        <v>13</v>
      </c>
      <c r="F18" s="1">
        <v>92683</v>
      </c>
      <c r="G18" t="s">
        <v>62</v>
      </c>
      <c r="H18" s="1">
        <v>6059</v>
      </c>
      <c r="I18" t="s">
        <v>16</v>
      </c>
      <c r="J18" t="s">
        <v>3037</v>
      </c>
      <c r="K18" s="3">
        <v>731046.1978480001</v>
      </c>
      <c r="L18" s="2">
        <v>913807.74731000012</v>
      </c>
      <c r="M18" t="str">
        <f>VLOOKUP(E18,'Regional Mapping'!$A$1:$C$26,3,)</f>
        <v>West</v>
      </c>
      <c r="N18" t="str">
        <f>VLOOKUP(B18,'Acct Type Mapping'!$B$2:$D$1001,3,FALSE)</f>
        <v>GENERAL ACUTE CARE</v>
      </c>
      <c r="O18" s="24">
        <f t="shared" si="0"/>
        <v>-182761.54946200002</v>
      </c>
      <c r="P18" t="str">
        <f t="shared" si="1"/>
        <v>Basic Account</v>
      </c>
    </row>
    <row r="19" spans="1:16" ht="15" customHeight="1" x14ac:dyDescent="0.2">
      <c r="A19" s="1">
        <v>22093277</v>
      </c>
      <c r="B19" t="s">
        <v>74</v>
      </c>
      <c r="C19" t="s">
        <v>75</v>
      </c>
      <c r="D19" t="s">
        <v>76</v>
      </c>
      <c r="E19" s="1" t="s">
        <v>13</v>
      </c>
      <c r="F19" s="1">
        <v>93277</v>
      </c>
      <c r="G19" t="s">
        <v>77</v>
      </c>
      <c r="H19" s="1">
        <v>6107</v>
      </c>
      <c r="I19" t="s">
        <v>16</v>
      </c>
      <c r="J19" t="s">
        <v>3054</v>
      </c>
      <c r="K19" s="3">
        <v>715274.03258400015</v>
      </c>
      <c r="L19" s="2">
        <v>894092.54073000012</v>
      </c>
      <c r="M19" t="str">
        <f>VLOOKUP(E19,'Regional Mapping'!$A$1:$C$26,3,)</f>
        <v>West</v>
      </c>
      <c r="N19" t="str">
        <f>VLOOKUP(B19,'Acct Type Mapping'!$B$2:$D$1001,3,FALSE)</f>
        <v>GENERAL ACUTE CARE</v>
      </c>
      <c r="O19" s="24">
        <f t="shared" si="0"/>
        <v>-178818.50814599998</v>
      </c>
      <c r="P19" t="str">
        <f t="shared" si="1"/>
        <v>Basic Account</v>
      </c>
    </row>
    <row r="20" spans="1:16" ht="15" customHeight="1" x14ac:dyDescent="0.2">
      <c r="A20" s="1">
        <v>184270605</v>
      </c>
      <c r="B20" t="s">
        <v>3070</v>
      </c>
      <c r="C20" t="s">
        <v>1009</v>
      </c>
      <c r="D20" t="s">
        <v>1010</v>
      </c>
      <c r="E20" s="1" t="s">
        <v>85</v>
      </c>
      <c r="F20" s="1">
        <v>70605</v>
      </c>
      <c r="G20" t="s">
        <v>1011</v>
      </c>
      <c r="H20" s="1">
        <v>22019</v>
      </c>
      <c r="I20" t="s">
        <v>16</v>
      </c>
      <c r="J20" t="s">
        <v>3037</v>
      </c>
      <c r="K20" s="2">
        <v>1959355.455296</v>
      </c>
      <c r="L20" s="2">
        <v>685253.89664000005</v>
      </c>
      <c r="M20" t="str">
        <f>VLOOKUP(E20,'Regional Mapping'!$A$1:$C$26,3,)</f>
        <v>Southeast</v>
      </c>
      <c r="N20" t="str">
        <f>VLOOKUP(B20,'Acct Type Mapping'!$B$2:$D$1001,3,FALSE)</f>
        <v>GENERAL ACUTE CARE</v>
      </c>
      <c r="O20" s="24">
        <f t="shared" si="0"/>
        <v>1274101.5586560001</v>
      </c>
      <c r="P20" t="str">
        <f t="shared" si="1"/>
        <v>Key Account</v>
      </c>
    </row>
    <row r="21" spans="1:16" ht="15" customHeight="1" x14ac:dyDescent="0.2">
      <c r="A21" s="1">
        <v>12678414</v>
      </c>
      <c r="B21" t="s">
        <v>55</v>
      </c>
      <c r="C21" t="s">
        <v>56</v>
      </c>
      <c r="D21" t="s">
        <v>57</v>
      </c>
      <c r="E21" s="1" t="s">
        <v>58</v>
      </c>
      <c r="F21" s="1">
        <v>78414</v>
      </c>
      <c r="G21" t="s">
        <v>59</v>
      </c>
      <c r="H21" s="1">
        <v>48355</v>
      </c>
      <c r="I21" t="s">
        <v>16</v>
      </c>
      <c r="J21" t="s">
        <v>3036</v>
      </c>
      <c r="K21" s="2">
        <v>990732.43556300004</v>
      </c>
      <c r="L21" s="2">
        <v>212101.82311</v>
      </c>
      <c r="M21" t="str">
        <f>VLOOKUP(E21,'Regional Mapping'!$A$1:$C$26,3,)</f>
        <v>Central</v>
      </c>
      <c r="N21" t="str">
        <f>VLOOKUP(B21,'Acct Type Mapping'!$B$2:$D$1001,3,FALSE)</f>
        <v>GENERAL ACUTE CARE</v>
      </c>
      <c r="O21" s="24">
        <f t="shared" si="0"/>
        <v>778630.61245300004</v>
      </c>
      <c r="P21" t="str">
        <f t="shared" si="1"/>
        <v>Basic Account</v>
      </c>
    </row>
    <row r="22" spans="1:16" ht="15" customHeight="1" x14ac:dyDescent="0.2">
      <c r="A22" s="1">
        <v>1470548</v>
      </c>
      <c r="B22" t="s">
        <v>1115</v>
      </c>
      <c r="C22" t="s">
        <v>1116</v>
      </c>
      <c r="D22" t="s">
        <v>1117</v>
      </c>
      <c r="E22" s="1" t="s">
        <v>85</v>
      </c>
      <c r="F22" s="1">
        <v>70548</v>
      </c>
      <c r="G22" t="s">
        <v>824</v>
      </c>
      <c r="H22" s="1">
        <v>22113</v>
      </c>
      <c r="I22" t="s">
        <v>16</v>
      </c>
      <c r="J22" t="s">
        <v>3054</v>
      </c>
      <c r="K22" s="2">
        <v>947782.24248400016</v>
      </c>
      <c r="L22" s="2">
        <v>676987.3160600001</v>
      </c>
      <c r="M22" t="str">
        <f>VLOOKUP(E22,'Regional Mapping'!$A$1:$C$26,3,)</f>
        <v>Southeast</v>
      </c>
      <c r="N22" t="str">
        <f>VLOOKUP(B22,'Acct Type Mapping'!$B$2:$D$1001,3,FALSE)</f>
        <v>GENERAL ACUTE CARE</v>
      </c>
      <c r="O22" s="24">
        <f t="shared" si="0"/>
        <v>270794.92642400006</v>
      </c>
      <c r="P22" t="str">
        <f t="shared" si="1"/>
        <v>Basic Account</v>
      </c>
    </row>
    <row r="23" spans="1:16" ht="15" customHeight="1" x14ac:dyDescent="0.2">
      <c r="A23" s="1">
        <v>70990806</v>
      </c>
      <c r="B23" t="s">
        <v>117</v>
      </c>
      <c r="C23" t="s">
        <v>118</v>
      </c>
      <c r="D23" t="s">
        <v>119</v>
      </c>
      <c r="E23" s="1" t="s">
        <v>13</v>
      </c>
      <c r="F23" s="1">
        <v>90806</v>
      </c>
      <c r="G23" t="s">
        <v>23</v>
      </c>
      <c r="H23" s="1">
        <v>6037</v>
      </c>
      <c r="I23" t="s">
        <v>16</v>
      </c>
      <c r="J23" t="s">
        <v>3037</v>
      </c>
      <c r="K23" s="3">
        <v>732343.94810400007</v>
      </c>
      <c r="L23" s="2">
        <v>915429.93513000011</v>
      </c>
      <c r="M23" t="str">
        <f>VLOOKUP(E23,'Regional Mapping'!$A$1:$C$26,3,)</f>
        <v>West</v>
      </c>
      <c r="N23" t="str">
        <f>VLOOKUP(B23,'Acct Type Mapping'!$B$2:$D$1001,3,FALSE)</f>
        <v>GENERAL ACUTE CARE</v>
      </c>
      <c r="O23" s="24">
        <f t="shared" si="0"/>
        <v>-183085.98702600005</v>
      </c>
      <c r="P23" t="str">
        <f t="shared" si="1"/>
        <v>Basic Account</v>
      </c>
    </row>
    <row r="24" spans="1:16" ht="15" customHeight="1" x14ac:dyDescent="0.2">
      <c r="A24" s="1">
        <v>71794577</v>
      </c>
      <c r="B24" t="s">
        <v>120</v>
      </c>
      <c r="C24" t="s">
        <v>121</v>
      </c>
      <c r="D24" t="s">
        <v>122</v>
      </c>
      <c r="E24" s="1" t="s">
        <v>13</v>
      </c>
      <c r="F24" s="1">
        <v>94577</v>
      </c>
      <c r="G24" t="s">
        <v>123</v>
      </c>
      <c r="H24" s="1">
        <v>6001</v>
      </c>
      <c r="I24" t="s">
        <v>16</v>
      </c>
      <c r="J24" t="s">
        <v>3037</v>
      </c>
      <c r="K24" s="3">
        <v>724901.89269600005</v>
      </c>
      <c r="L24" s="2">
        <v>906127.3658700001</v>
      </c>
      <c r="M24" t="str">
        <f>VLOOKUP(E24,'Regional Mapping'!$A$1:$C$26,3,)</f>
        <v>West</v>
      </c>
      <c r="N24" t="str">
        <f>VLOOKUP(B24,'Acct Type Mapping'!$B$2:$D$1001,3,FALSE)</f>
        <v>GENERAL ACUTE CARE</v>
      </c>
      <c r="O24" s="24">
        <f t="shared" si="0"/>
        <v>-181225.47317400004</v>
      </c>
      <c r="P24" t="str">
        <f t="shared" si="1"/>
        <v>Basic Account</v>
      </c>
    </row>
    <row r="25" spans="1:16" ht="15" customHeight="1" x14ac:dyDescent="0.2">
      <c r="A25" s="1">
        <v>72590723</v>
      </c>
      <c r="B25" t="s">
        <v>124</v>
      </c>
      <c r="C25" t="s">
        <v>125</v>
      </c>
      <c r="D25" t="s">
        <v>126</v>
      </c>
      <c r="E25" s="1" t="s">
        <v>13</v>
      </c>
      <c r="F25" s="1">
        <v>90723</v>
      </c>
      <c r="G25" t="s">
        <v>23</v>
      </c>
      <c r="H25" s="1">
        <v>6037</v>
      </c>
      <c r="I25" t="s">
        <v>107</v>
      </c>
      <c r="J25" t="s">
        <v>3037</v>
      </c>
      <c r="K25" s="3">
        <v>731235.35978400009</v>
      </c>
      <c r="L25" s="2">
        <v>914044.19973000011</v>
      </c>
      <c r="M25" t="str">
        <f>VLOOKUP(E25,'Regional Mapping'!$A$1:$C$26,3,)</f>
        <v>West</v>
      </c>
      <c r="N25" t="str">
        <f>VLOOKUP(B25,'Acct Type Mapping'!$B$2:$D$1001,3,FALSE)</f>
        <v>LONG TERM CARE</v>
      </c>
      <c r="O25" s="24">
        <f t="shared" si="0"/>
        <v>-182808.83994600002</v>
      </c>
      <c r="P25" t="str">
        <f t="shared" si="1"/>
        <v>Basic Account</v>
      </c>
    </row>
    <row r="26" spans="1:16" ht="15" customHeight="1" x14ac:dyDescent="0.2">
      <c r="A26" s="1">
        <v>73790650</v>
      </c>
      <c r="B26" t="s">
        <v>127</v>
      </c>
      <c r="C26" t="s">
        <v>128</v>
      </c>
      <c r="D26" t="s">
        <v>129</v>
      </c>
      <c r="E26" s="1" t="s">
        <v>13</v>
      </c>
      <c r="F26" s="1">
        <v>90650</v>
      </c>
      <c r="G26" t="s">
        <v>23</v>
      </c>
      <c r="H26" s="1">
        <v>6037</v>
      </c>
      <c r="I26" t="s">
        <v>42</v>
      </c>
      <c r="J26" t="s">
        <v>3054</v>
      </c>
      <c r="K26" s="3">
        <v>729930.080464</v>
      </c>
      <c r="L26" s="2">
        <v>912412.60057999997</v>
      </c>
      <c r="M26" t="str">
        <f>VLOOKUP(E26,'Regional Mapping'!$A$1:$C$26,3,)</f>
        <v>West</v>
      </c>
      <c r="N26" t="str">
        <f>VLOOKUP(B26,'Acct Type Mapping'!$B$2:$D$1001,3,FALSE)</f>
        <v>NEAR TERM CARE</v>
      </c>
      <c r="O26" s="24">
        <f t="shared" si="0"/>
        <v>-182482.52011599997</v>
      </c>
      <c r="P26" t="str">
        <f t="shared" si="1"/>
        <v>Basic Account</v>
      </c>
    </row>
    <row r="27" spans="1:16" ht="15" customHeight="1" x14ac:dyDescent="0.2">
      <c r="A27" s="1">
        <v>5870563</v>
      </c>
      <c r="B27" t="s">
        <v>3071</v>
      </c>
      <c r="C27" t="s">
        <v>83</v>
      </c>
      <c r="D27" t="s">
        <v>84</v>
      </c>
      <c r="E27" s="1" t="s">
        <v>85</v>
      </c>
      <c r="F27" s="1">
        <v>70563</v>
      </c>
      <c r="G27" t="s">
        <v>86</v>
      </c>
      <c r="H27" s="1">
        <v>22045</v>
      </c>
      <c r="I27" t="s">
        <v>16</v>
      </c>
      <c r="J27" t="s">
        <v>3037</v>
      </c>
      <c r="K27" s="2">
        <v>1939971.4731399999</v>
      </c>
      <c r="L27" s="2">
        <v>671408.1950999999</v>
      </c>
      <c r="M27" t="str">
        <f>VLOOKUP(E27,'Regional Mapping'!$A$1:$C$26,3,)</f>
        <v>Southeast</v>
      </c>
      <c r="N27" t="str">
        <f>VLOOKUP(B27,'Acct Type Mapping'!$B$2:$D$1001,3,FALSE)</f>
        <v>GENERAL ACUTE CARE</v>
      </c>
      <c r="O27" s="24">
        <f t="shared" si="0"/>
        <v>1268563.27804</v>
      </c>
      <c r="P27" t="str">
        <f t="shared" si="1"/>
        <v>Key Account</v>
      </c>
    </row>
    <row r="28" spans="1:16" ht="15" customHeight="1" x14ac:dyDescent="0.2">
      <c r="A28" s="1">
        <v>6970538</v>
      </c>
      <c r="B28" t="s">
        <v>1109</v>
      </c>
      <c r="C28" t="s">
        <v>1110</v>
      </c>
      <c r="D28" t="s">
        <v>115</v>
      </c>
      <c r="E28" s="1" t="s">
        <v>85</v>
      </c>
      <c r="F28" s="1">
        <v>70538</v>
      </c>
      <c r="G28" t="s">
        <v>1111</v>
      </c>
      <c r="H28" s="1">
        <v>22101</v>
      </c>
      <c r="I28" t="s">
        <v>16</v>
      </c>
      <c r="J28" t="s">
        <v>3054</v>
      </c>
      <c r="K28" s="2">
        <v>939459.14299999992</v>
      </c>
      <c r="L28" s="2">
        <v>671042.24499999988</v>
      </c>
      <c r="M28" t="str">
        <f>VLOOKUP(E28,'Regional Mapping'!$A$1:$C$26,3,)</f>
        <v>Southeast</v>
      </c>
      <c r="N28" t="str">
        <f>VLOOKUP(B28,'Acct Type Mapping'!$B$2:$D$1001,3,FALSE)</f>
        <v>GENERAL ACUTE CARE</v>
      </c>
      <c r="O28" s="24">
        <f t="shared" si="0"/>
        <v>268416.89800000004</v>
      </c>
      <c r="P28" t="str">
        <f t="shared" si="1"/>
        <v>Basic Account</v>
      </c>
    </row>
    <row r="29" spans="1:16" ht="15" customHeight="1" x14ac:dyDescent="0.2">
      <c r="A29" s="1">
        <v>14770360</v>
      </c>
      <c r="B29" t="s">
        <v>3072</v>
      </c>
      <c r="C29" t="s">
        <v>1112</v>
      </c>
      <c r="D29" t="s">
        <v>1113</v>
      </c>
      <c r="E29" s="1" t="s">
        <v>85</v>
      </c>
      <c r="F29" s="1">
        <v>70360</v>
      </c>
      <c r="G29" t="s">
        <v>1114</v>
      </c>
      <c r="H29" s="1">
        <v>22109</v>
      </c>
      <c r="I29" t="s">
        <v>16</v>
      </c>
      <c r="J29" t="s">
        <v>3037</v>
      </c>
      <c r="K29" s="2">
        <v>1930983.4747220001</v>
      </c>
      <c r="L29" s="2">
        <v>664988.19623000012</v>
      </c>
      <c r="M29" t="str">
        <f>VLOOKUP(E29,'Regional Mapping'!$A$1:$C$26,3,)</f>
        <v>Southeast</v>
      </c>
      <c r="N29" t="str">
        <f>VLOOKUP(B29,'Acct Type Mapping'!$B$2:$D$1001,3,FALSE)</f>
        <v>GENERAL ACUTE CARE</v>
      </c>
      <c r="O29" s="24">
        <f t="shared" si="0"/>
        <v>1265995.278492</v>
      </c>
      <c r="P29" t="str">
        <f t="shared" si="1"/>
        <v>Key Account</v>
      </c>
    </row>
    <row r="30" spans="1:16" ht="15" customHeight="1" x14ac:dyDescent="0.2">
      <c r="A30" s="1">
        <v>159470360</v>
      </c>
      <c r="B30" t="s">
        <v>3067</v>
      </c>
      <c r="C30" t="s">
        <v>1175</v>
      </c>
      <c r="D30" t="s">
        <v>1113</v>
      </c>
      <c r="E30" s="1" t="s">
        <v>85</v>
      </c>
      <c r="F30" s="1">
        <v>70360</v>
      </c>
      <c r="G30" t="s">
        <v>1114</v>
      </c>
      <c r="H30" s="1">
        <v>22109</v>
      </c>
      <c r="I30" t="s">
        <v>107</v>
      </c>
      <c r="J30" t="s">
        <v>3037</v>
      </c>
      <c r="K30" s="2">
        <v>2930535.1525400002</v>
      </c>
      <c r="L30" s="2">
        <v>664667.96609999996</v>
      </c>
      <c r="M30" t="str">
        <f>VLOOKUP(E30,'Regional Mapping'!$A$1:$C$26,3,)</f>
        <v>Southeast</v>
      </c>
      <c r="N30" t="str">
        <f>VLOOKUP(B30,'Acct Type Mapping'!$B$2:$D$1001,3,FALSE)</f>
        <v>LONG TERM CARE</v>
      </c>
      <c r="O30" s="24">
        <f t="shared" si="0"/>
        <v>2265867.1864400003</v>
      </c>
      <c r="P30" t="str">
        <f t="shared" si="1"/>
        <v>Key Account</v>
      </c>
    </row>
    <row r="31" spans="1:16" ht="15" customHeight="1" x14ac:dyDescent="0.2">
      <c r="A31" s="1">
        <v>159171301</v>
      </c>
      <c r="B31" t="s">
        <v>3073</v>
      </c>
      <c r="C31" t="s">
        <v>165</v>
      </c>
      <c r="D31" t="s">
        <v>166</v>
      </c>
      <c r="E31" s="1" t="s">
        <v>85</v>
      </c>
      <c r="F31" s="1">
        <v>71301</v>
      </c>
      <c r="G31" t="s">
        <v>94</v>
      </c>
      <c r="H31" s="1">
        <v>22079</v>
      </c>
      <c r="I31" t="s">
        <v>16</v>
      </c>
      <c r="J31" t="s">
        <v>3037</v>
      </c>
      <c r="K31" s="2">
        <v>1928130.4592840001</v>
      </c>
      <c r="L31" s="2">
        <v>662950.32805999997</v>
      </c>
      <c r="M31" t="str">
        <f>VLOOKUP(E31,'Regional Mapping'!$A$1:$C$26,3,)</f>
        <v>Southeast</v>
      </c>
      <c r="N31" t="str">
        <f>VLOOKUP(B31,'Acct Type Mapping'!$B$2:$D$1001,3,FALSE)</f>
        <v>GENERAL ACUTE CARE</v>
      </c>
      <c r="O31" s="24">
        <f t="shared" si="0"/>
        <v>1265180.1312240001</v>
      </c>
      <c r="P31" t="str">
        <f t="shared" si="1"/>
        <v>Key Account</v>
      </c>
    </row>
    <row r="32" spans="1:16" ht="15" customHeight="1" x14ac:dyDescent="0.2">
      <c r="A32" s="1">
        <v>182271306</v>
      </c>
      <c r="B32" t="s">
        <v>3068</v>
      </c>
      <c r="C32" t="s">
        <v>1000</v>
      </c>
      <c r="D32" t="s">
        <v>166</v>
      </c>
      <c r="E32" s="1" t="s">
        <v>85</v>
      </c>
      <c r="F32" s="1">
        <v>71306</v>
      </c>
      <c r="G32" t="s">
        <v>94</v>
      </c>
      <c r="H32" s="1">
        <v>22079</v>
      </c>
      <c r="I32" t="s">
        <v>116</v>
      </c>
      <c r="J32" t="s">
        <v>3037</v>
      </c>
      <c r="K32" s="2">
        <v>2927317.2131440002</v>
      </c>
      <c r="L32" s="2">
        <v>662369.43796000013</v>
      </c>
      <c r="M32" t="str">
        <f>VLOOKUP(E32,'Regional Mapping'!$A$1:$C$26,3,)</f>
        <v>Southeast</v>
      </c>
      <c r="N32" t="str">
        <f>VLOOKUP(B32,'Acct Type Mapping'!$B$2:$D$1001,3,FALSE)</f>
        <v>LONG TERM CARE</v>
      </c>
      <c r="O32" s="24">
        <f t="shared" si="0"/>
        <v>2264947.7751839999</v>
      </c>
      <c r="P32" t="str">
        <f t="shared" si="1"/>
        <v>Key Account</v>
      </c>
    </row>
    <row r="33" spans="1:16" ht="15" customHeight="1" x14ac:dyDescent="0.2">
      <c r="A33" s="1">
        <v>58796001</v>
      </c>
      <c r="B33" t="s">
        <v>193</v>
      </c>
      <c r="C33" t="s">
        <v>194</v>
      </c>
      <c r="D33" t="s">
        <v>195</v>
      </c>
      <c r="E33" s="1" t="s">
        <v>13</v>
      </c>
      <c r="F33" s="1">
        <v>96001</v>
      </c>
      <c r="G33" t="s">
        <v>196</v>
      </c>
      <c r="H33" s="1">
        <v>6089</v>
      </c>
      <c r="I33" t="s">
        <v>42</v>
      </c>
      <c r="J33" t="s">
        <v>3037</v>
      </c>
      <c r="K33" s="3">
        <v>694022.73108000006</v>
      </c>
      <c r="L33" s="2">
        <v>867528.41385000013</v>
      </c>
      <c r="M33" t="str">
        <f>VLOOKUP(E33,'Regional Mapping'!$A$1:$C$26,3,)</f>
        <v>West</v>
      </c>
      <c r="N33" t="str">
        <f>VLOOKUP(B33,'Acct Type Mapping'!$B$2:$D$1001,3,FALSE)</f>
        <v>NEAR TERM CARE</v>
      </c>
      <c r="O33" s="24">
        <f t="shared" si="0"/>
        <v>-173505.68277000007</v>
      </c>
      <c r="P33" t="str">
        <f t="shared" si="1"/>
        <v>Basic Account</v>
      </c>
    </row>
    <row r="34" spans="1:16" ht="15" customHeight="1" x14ac:dyDescent="0.2">
      <c r="A34" s="1">
        <v>59093436</v>
      </c>
      <c r="B34" t="s">
        <v>197</v>
      </c>
      <c r="C34" t="s">
        <v>198</v>
      </c>
      <c r="D34" t="s">
        <v>199</v>
      </c>
      <c r="E34" s="1" t="s">
        <v>13</v>
      </c>
      <c r="F34" s="1">
        <v>93436</v>
      </c>
      <c r="G34" t="s">
        <v>200</v>
      </c>
      <c r="H34" s="1">
        <v>6083</v>
      </c>
      <c r="I34" t="s">
        <v>179</v>
      </c>
      <c r="J34" t="s">
        <v>3037</v>
      </c>
      <c r="K34" s="3">
        <v>743538.95387199998</v>
      </c>
      <c r="L34" s="2">
        <v>929423.69233999995</v>
      </c>
      <c r="M34" t="str">
        <f>VLOOKUP(E34,'Regional Mapping'!$A$1:$C$26,3,)</f>
        <v>West</v>
      </c>
      <c r="N34" t="str">
        <f>VLOOKUP(B34,'Acct Type Mapping'!$B$2:$D$1001,3,FALSE)</f>
        <v>REHABILITATION</v>
      </c>
      <c r="O34" s="24">
        <f t="shared" si="0"/>
        <v>-185884.73846799997</v>
      </c>
      <c r="P34" t="str">
        <f t="shared" si="1"/>
        <v>Basic Account</v>
      </c>
    </row>
    <row r="35" spans="1:16" ht="15" customHeight="1" x14ac:dyDescent="0.2">
      <c r="A35" s="1">
        <v>159371301</v>
      </c>
      <c r="B35" t="s">
        <v>3074</v>
      </c>
      <c r="C35" t="s">
        <v>1174</v>
      </c>
      <c r="D35" t="s">
        <v>166</v>
      </c>
      <c r="E35" s="1" t="s">
        <v>85</v>
      </c>
      <c r="F35" s="1">
        <v>71301</v>
      </c>
      <c r="G35" t="s">
        <v>94</v>
      </c>
      <c r="H35" s="1">
        <v>22079</v>
      </c>
      <c r="I35" t="s">
        <v>179</v>
      </c>
      <c r="J35" t="s">
        <v>3037</v>
      </c>
      <c r="K35" s="2">
        <v>1926473.9486100001</v>
      </c>
      <c r="L35" s="2">
        <v>661767.10615000001</v>
      </c>
      <c r="M35" t="str">
        <f>VLOOKUP(E35,'Regional Mapping'!$A$1:$C$26,3,)</f>
        <v>Southeast</v>
      </c>
      <c r="N35" t="str">
        <f>VLOOKUP(B35,'Acct Type Mapping'!$B$2:$D$1001,3,FALSE)</f>
        <v>REHABILITATION</v>
      </c>
      <c r="O35" s="24">
        <f t="shared" si="0"/>
        <v>1264706.84246</v>
      </c>
      <c r="P35" t="str">
        <f t="shared" si="1"/>
        <v>Key Account</v>
      </c>
    </row>
    <row r="36" spans="1:16" ht="15" customHeight="1" x14ac:dyDescent="0.2">
      <c r="A36" s="1">
        <v>21891761</v>
      </c>
      <c r="B36" t="s">
        <v>206</v>
      </c>
      <c r="C36" t="s">
        <v>207</v>
      </c>
      <c r="D36" t="s">
        <v>208</v>
      </c>
      <c r="E36" s="1" t="s">
        <v>13</v>
      </c>
      <c r="F36" s="1">
        <v>91761</v>
      </c>
      <c r="G36" t="s">
        <v>209</v>
      </c>
      <c r="H36" s="1">
        <v>6071</v>
      </c>
      <c r="I36" t="s">
        <v>16</v>
      </c>
      <c r="J36" t="s">
        <v>3036</v>
      </c>
      <c r="K36" s="3">
        <v>724721.52393599995</v>
      </c>
      <c r="L36" s="2">
        <v>905901.90492</v>
      </c>
      <c r="M36" t="str">
        <f>VLOOKUP(E36,'Regional Mapping'!$A$1:$C$26,3,)</f>
        <v>West</v>
      </c>
      <c r="N36" t="str">
        <f>VLOOKUP(B36,'Acct Type Mapping'!$B$2:$D$1001,3,FALSE)</f>
        <v>GENERAL ACUTE CARE</v>
      </c>
      <c r="O36" s="24">
        <f t="shared" si="0"/>
        <v>-181180.38098400005</v>
      </c>
      <c r="P36" t="str">
        <f t="shared" si="1"/>
        <v>Basic Account</v>
      </c>
    </row>
    <row r="37" spans="1:16" ht="15" customHeight="1" x14ac:dyDescent="0.2">
      <c r="A37" s="1">
        <v>25692354</v>
      </c>
      <c r="B37" t="s">
        <v>210</v>
      </c>
      <c r="C37" t="s">
        <v>211</v>
      </c>
      <c r="D37" t="s">
        <v>212</v>
      </c>
      <c r="E37" s="1" t="s">
        <v>13</v>
      </c>
      <c r="F37" s="1">
        <v>92354</v>
      </c>
      <c r="G37" t="s">
        <v>209</v>
      </c>
      <c r="H37" s="1">
        <v>6071</v>
      </c>
      <c r="I37" t="s">
        <v>16</v>
      </c>
      <c r="J37" t="s">
        <v>3036</v>
      </c>
      <c r="K37" s="3">
        <v>721378.93707200012</v>
      </c>
      <c r="L37" s="2">
        <v>901723.67134000012</v>
      </c>
      <c r="M37" t="str">
        <f>VLOOKUP(E37,'Regional Mapping'!$A$1:$C$26,3,)</f>
        <v>West</v>
      </c>
      <c r="N37" t="str">
        <f>VLOOKUP(B37,'Acct Type Mapping'!$B$2:$D$1001,3,FALSE)</f>
        <v>GENERAL ACUTE CARE</v>
      </c>
      <c r="O37" s="24">
        <f t="shared" si="0"/>
        <v>-180344.734268</v>
      </c>
      <c r="P37" t="str">
        <f t="shared" si="1"/>
        <v>Basic Account</v>
      </c>
    </row>
    <row r="38" spans="1:16" ht="15" customHeight="1" x14ac:dyDescent="0.2">
      <c r="A38" s="1">
        <v>44792404</v>
      </c>
      <c r="B38" t="s">
        <v>213</v>
      </c>
      <c r="C38" t="s">
        <v>214</v>
      </c>
      <c r="D38" t="s">
        <v>209</v>
      </c>
      <c r="E38" s="1" t="s">
        <v>13</v>
      </c>
      <c r="F38" s="1">
        <v>92404</v>
      </c>
      <c r="G38" t="s">
        <v>209</v>
      </c>
      <c r="H38" s="1">
        <v>6071</v>
      </c>
      <c r="I38" t="s">
        <v>16</v>
      </c>
      <c r="J38" t="s">
        <v>3036</v>
      </c>
      <c r="K38" s="3">
        <v>720665.48363999999</v>
      </c>
      <c r="L38" s="2">
        <v>900831.85455000005</v>
      </c>
      <c r="M38" t="str">
        <f>VLOOKUP(E38,'Regional Mapping'!$A$1:$C$26,3,)</f>
        <v>West</v>
      </c>
      <c r="N38" t="str">
        <f>VLOOKUP(B38,'Acct Type Mapping'!$B$2:$D$1001,3,FALSE)</f>
        <v>GENERAL ACUTE CARE</v>
      </c>
      <c r="O38" s="24">
        <f t="shared" si="0"/>
        <v>-180166.37091000006</v>
      </c>
      <c r="P38" t="str">
        <f t="shared" si="1"/>
        <v>Basic Account</v>
      </c>
    </row>
    <row r="39" spans="1:16" ht="15" customHeight="1" x14ac:dyDescent="0.2">
      <c r="A39" s="1">
        <v>20092120</v>
      </c>
      <c r="B39" t="s">
        <v>215</v>
      </c>
      <c r="C39" t="s">
        <v>216</v>
      </c>
      <c r="D39" t="s">
        <v>217</v>
      </c>
      <c r="E39" s="1" t="s">
        <v>13</v>
      </c>
      <c r="F39" s="1">
        <v>92120</v>
      </c>
      <c r="G39" t="s">
        <v>217</v>
      </c>
      <c r="H39" s="1">
        <v>6073</v>
      </c>
      <c r="I39" t="s">
        <v>16</v>
      </c>
      <c r="J39" t="s">
        <v>3036</v>
      </c>
      <c r="K39" s="3">
        <v>733384.28681600001</v>
      </c>
      <c r="L39" s="2">
        <v>916730.35852000001</v>
      </c>
      <c r="M39" t="str">
        <f>VLOOKUP(E39,'Regional Mapping'!$A$1:$C$26,3,)</f>
        <v>West</v>
      </c>
      <c r="N39" t="str">
        <f>VLOOKUP(B39,'Acct Type Mapping'!$B$2:$D$1001,3,FALSE)</f>
        <v>GENERAL ACUTE CARE</v>
      </c>
      <c r="O39" s="24">
        <f t="shared" si="0"/>
        <v>-183346.071704</v>
      </c>
      <c r="P39" t="str">
        <f t="shared" si="1"/>
        <v>Basic Account</v>
      </c>
    </row>
    <row r="40" spans="1:16" ht="15" customHeight="1" x14ac:dyDescent="0.2">
      <c r="A40" s="1">
        <v>51092103</v>
      </c>
      <c r="B40" t="s">
        <v>219</v>
      </c>
      <c r="C40" t="s">
        <v>220</v>
      </c>
      <c r="D40" t="s">
        <v>217</v>
      </c>
      <c r="E40" s="1" t="s">
        <v>13</v>
      </c>
      <c r="F40" s="1">
        <v>92103</v>
      </c>
      <c r="G40" t="s">
        <v>217</v>
      </c>
      <c r="H40" s="1">
        <v>6073</v>
      </c>
      <c r="I40" t="s">
        <v>16</v>
      </c>
      <c r="J40" t="s">
        <v>3036</v>
      </c>
      <c r="K40" s="3">
        <v>734402.45509599999</v>
      </c>
      <c r="L40" s="2">
        <v>918003.06886999996</v>
      </c>
      <c r="M40" t="str">
        <f>VLOOKUP(E40,'Regional Mapping'!$A$1:$C$26,3,)</f>
        <v>West</v>
      </c>
      <c r="N40" t="str">
        <f>VLOOKUP(B40,'Acct Type Mapping'!$B$2:$D$1001,3,FALSE)</f>
        <v>GENERAL ACUTE CARE</v>
      </c>
      <c r="O40" s="24">
        <f t="shared" si="0"/>
        <v>-183600.61377399997</v>
      </c>
      <c r="P40" t="str">
        <f t="shared" si="1"/>
        <v>Basic Account</v>
      </c>
    </row>
    <row r="41" spans="1:16" ht="15" customHeight="1" x14ac:dyDescent="0.2">
      <c r="A41" s="1">
        <v>4894118</v>
      </c>
      <c r="B41" t="s">
        <v>221</v>
      </c>
      <c r="C41" t="s">
        <v>222</v>
      </c>
      <c r="D41" t="s">
        <v>223</v>
      </c>
      <c r="E41" s="1" t="s">
        <v>13</v>
      </c>
      <c r="F41" s="1">
        <v>94118</v>
      </c>
      <c r="G41" t="s">
        <v>223</v>
      </c>
      <c r="H41" s="1">
        <v>6075</v>
      </c>
      <c r="I41" t="s">
        <v>16</v>
      </c>
      <c r="J41" t="s">
        <v>3036</v>
      </c>
      <c r="K41" s="3">
        <v>726594.60060799995</v>
      </c>
      <c r="L41" s="2">
        <v>908243.25075999997</v>
      </c>
      <c r="M41" t="str">
        <f>VLOOKUP(E41,'Regional Mapping'!$A$1:$C$26,3,)</f>
        <v>West</v>
      </c>
      <c r="N41" t="str">
        <f>VLOOKUP(B41,'Acct Type Mapping'!$B$2:$D$1001,3,FALSE)</f>
        <v>GENERAL ACUTE CARE</v>
      </c>
      <c r="O41" s="24">
        <f t="shared" si="0"/>
        <v>-181648.65015200002</v>
      </c>
      <c r="P41" t="str">
        <f t="shared" si="1"/>
        <v>Basic Account</v>
      </c>
    </row>
    <row r="42" spans="1:16" ht="15" customHeight="1" x14ac:dyDescent="0.2">
      <c r="A42" s="1">
        <v>5094115</v>
      </c>
      <c r="B42" t="s">
        <v>224</v>
      </c>
      <c r="C42" t="s">
        <v>225</v>
      </c>
      <c r="D42" t="s">
        <v>223</v>
      </c>
      <c r="E42" s="1" t="s">
        <v>13</v>
      </c>
      <c r="F42" s="1">
        <v>94115</v>
      </c>
      <c r="G42" t="s">
        <v>223</v>
      </c>
      <c r="H42" s="1">
        <v>6075</v>
      </c>
      <c r="I42" t="s">
        <v>16</v>
      </c>
      <c r="J42" t="s">
        <v>3036</v>
      </c>
      <c r="K42" s="3">
        <v>726327.03488799999</v>
      </c>
      <c r="L42" s="2">
        <v>907908.79361000005</v>
      </c>
      <c r="M42" t="str">
        <f>VLOOKUP(E42,'Regional Mapping'!$A$1:$C$26,3,)</f>
        <v>West</v>
      </c>
      <c r="N42" t="str">
        <f>VLOOKUP(B42,'Acct Type Mapping'!$B$2:$D$1001,3,FALSE)</f>
        <v>GENERAL ACUTE CARE</v>
      </c>
      <c r="O42" s="24">
        <f t="shared" si="0"/>
        <v>-181581.75872200006</v>
      </c>
      <c r="P42" t="str">
        <f t="shared" si="1"/>
        <v>Basic Account</v>
      </c>
    </row>
    <row r="43" spans="1:16" ht="15" customHeight="1" x14ac:dyDescent="0.2">
      <c r="A43" s="1">
        <v>46594117</v>
      </c>
      <c r="B43" t="s">
        <v>226</v>
      </c>
      <c r="C43" t="s">
        <v>227</v>
      </c>
      <c r="D43" t="s">
        <v>223</v>
      </c>
      <c r="E43" s="1" t="s">
        <v>13</v>
      </c>
      <c r="F43" s="1">
        <v>94117</v>
      </c>
      <c r="G43" t="s">
        <v>223</v>
      </c>
      <c r="H43" s="1">
        <v>6075</v>
      </c>
      <c r="I43" t="s">
        <v>16</v>
      </c>
      <c r="J43" t="s">
        <v>3036</v>
      </c>
      <c r="K43" s="3">
        <v>726714.25397599989</v>
      </c>
      <c r="L43" s="2">
        <v>908392.81746999989</v>
      </c>
      <c r="M43" t="str">
        <f>VLOOKUP(E43,'Regional Mapping'!$A$1:$C$26,3,)</f>
        <v>West</v>
      </c>
      <c r="N43" t="str">
        <f>VLOOKUP(B43,'Acct Type Mapping'!$B$2:$D$1001,3,FALSE)</f>
        <v>GENERAL ACUTE CARE</v>
      </c>
      <c r="O43" s="24">
        <f t="shared" si="0"/>
        <v>-181678.563494</v>
      </c>
      <c r="P43" t="str">
        <f t="shared" si="1"/>
        <v>Basic Account</v>
      </c>
    </row>
    <row r="44" spans="1:16" ht="15" customHeight="1" x14ac:dyDescent="0.2">
      <c r="A44" s="1">
        <v>20595403</v>
      </c>
      <c r="B44" t="s">
        <v>228</v>
      </c>
      <c r="C44" t="s">
        <v>229</v>
      </c>
      <c r="D44" t="s">
        <v>230</v>
      </c>
      <c r="E44" s="1" t="s">
        <v>13</v>
      </c>
      <c r="F44" s="1">
        <v>95403</v>
      </c>
      <c r="G44" t="s">
        <v>231</v>
      </c>
      <c r="H44" s="1">
        <v>6097</v>
      </c>
      <c r="I44" t="s">
        <v>16</v>
      </c>
      <c r="J44" t="s">
        <v>3036</v>
      </c>
      <c r="K44" s="3">
        <v>721249.91192800016</v>
      </c>
      <c r="L44" s="2">
        <v>901562.38991000014</v>
      </c>
      <c r="M44" t="str">
        <f>VLOOKUP(E44,'Regional Mapping'!$A$1:$C$26,3,)</f>
        <v>West</v>
      </c>
      <c r="N44" t="str">
        <f>VLOOKUP(B44,'Acct Type Mapping'!$B$2:$D$1001,3,FALSE)</f>
        <v>GENERAL ACUTE CARE</v>
      </c>
      <c r="O44" s="24">
        <f t="shared" si="0"/>
        <v>-180312.47798199998</v>
      </c>
      <c r="P44" t="str">
        <f t="shared" si="1"/>
        <v>Basic Account</v>
      </c>
    </row>
    <row r="45" spans="1:16" ht="15" customHeight="1" x14ac:dyDescent="0.2">
      <c r="A45" s="1">
        <v>19594590</v>
      </c>
      <c r="B45" t="s">
        <v>232</v>
      </c>
      <c r="C45" t="s">
        <v>233</v>
      </c>
      <c r="D45" t="s">
        <v>234</v>
      </c>
      <c r="E45" s="1" t="s">
        <v>13</v>
      </c>
      <c r="F45" s="1">
        <v>94590</v>
      </c>
      <c r="G45" t="s">
        <v>235</v>
      </c>
      <c r="H45" s="1">
        <v>6095</v>
      </c>
      <c r="I45" t="s">
        <v>16</v>
      </c>
      <c r="J45" t="s">
        <v>3036</v>
      </c>
      <c r="K45" s="3">
        <v>720900.69981599995</v>
      </c>
      <c r="L45" s="2">
        <v>901125.87476999999</v>
      </c>
      <c r="M45" t="str">
        <f>VLOOKUP(E45,'Regional Mapping'!$A$1:$C$26,3,)</f>
        <v>West</v>
      </c>
      <c r="N45" t="str">
        <f>VLOOKUP(B45,'Acct Type Mapping'!$B$2:$D$1001,3,FALSE)</f>
        <v>GENERAL ACUTE CARE</v>
      </c>
      <c r="O45" s="24">
        <f t="shared" si="0"/>
        <v>-180225.17495400005</v>
      </c>
      <c r="P45" t="str">
        <f t="shared" si="1"/>
        <v>Basic Account</v>
      </c>
    </row>
    <row r="46" spans="1:16" ht="15" customHeight="1" x14ac:dyDescent="0.2">
      <c r="A46" s="1">
        <v>53195695</v>
      </c>
      <c r="B46" t="s">
        <v>236</v>
      </c>
      <c r="C46" t="s">
        <v>237</v>
      </c>
      <c r="D46" t="s">
        <v>238</v>
      </c>
      <c r="E46" s="1" t="s">
        <v>13</v>
      </c>
      <c r="F46" s="1">
        <v>95695</v>
      </c>
      <c r="G46" t="s">
        <v>239</v>
      </c>
      <c r="H46" s="1">
        <v>6113</v>
      </c>
      <c r="I46" t="s">
        <v>16</v>
      </c>
      <c r="J46" t="s">
        <v>3036</v>
      </c>
      <c r="K46" s="3">
        <v>710735.53453600011</v>
      </c>
      <c r="L46" s="2">
        <v>888419.41817000008</v>
      </c>
      <c r="M46" t="str">
        <f>VLOOKUP(E46,'Regional Mapping'!$A$1:$C$26,3,)</f>
        <v>West</v>
      </c>
      <c r="N46" t="str">
        <f>VLOOKUP(B46,'Acct Type Mapping'!$B$2:$D$1001,3,FALSE)</f>
        <v>GENERAL ACUTE CARE</v>
      </c>
      <c r="O46" s="24">
        <f t="shared" si="0"/>
        <v>-177683.88363399997</v>
      </c>
      <c r="P46" t="str">
        <f t="shared" si="1"/>
        <v>Basic Account</v>
      </c>
    </row>
    <row r="47" spans="1:16" ht="15" customHeight="1" x14ac:dyDescent="0.2">
      <c r="A47" s="1">
        <v>1294609</v>
      </c>
      <c r="B47" t="s">
        <v>240</v>
      </c>
      <c r="C47" t="s">
        <v>241</v>
      </c>
      <c r="D47" t="s">
        <v>242</v>
      </c>
      <c r="E47" s="1" t="s">
        <v>13</v>
      </c>
      <c r="F47" s="1">
        <v>94609</v>
      </c>
      <c r="G47" t="s">
        <v>123</v>
      </c>
      <c r="H47" s="1">
        <v>6001</v>
      </c>
      <c r="I47" t="s">
        <v>16</v>
      </c>
      <c r="J47" t="s">
        <v>3036</v>
      </c>
      <c r="K47" s="3">
        <v>724505.44374399981</v>
      </c>
      <c r="L47" s="2">
        <v>905631.80467999983</v>
      </c>
      <c r="M47" t="str">
        <f>VLOOKUP(E47,'Regional Mapping'!$A$1:$C$26,3,)</f>
        <v>West</v>
      </c>
      <c r="N47" t="str">
        <f>VLOOKUP(B47,'Acct Type Mapping'!$B$2:$D$1001,3,FALSE)</f>
        <v>GENERAL ACUTE CARE</v>
      </c>
      <c r="O47" s="24">
        <f t="shared" si="0"/>
        <v>-181126.36093600001</v>
      </c>
      <c r="P47" t="str">
        <f t="shared" si="1"/>
        <v>Basic Account</v>
      </c>
    </row>
    <row r="48" spans="1:16" ht="15" customHeight="1" x14ac:dyDescent="0.2">
      <c r="A48" s="1">
        <v>39794578</v>
      </c>
      <c r="B48" t="s">
        <v>243</v>
      </c>
      <c r="C48" t="s">
        <v>244</v>
      </c>
      <c r="D48" t="s">
        <v>122</v>
      </c>
      <c r="E48" s="1" t="s">
        <v>13</v>
      </c>
      <c r="F48" s="1">
        <v>94578</v>
      </c>
      <c r="G48" t="s">
        <v>123</v>
      </c>
      <c r="H48" s="1">
        <v>6001</v>
      </c>
      <c r="I48" t="s">
        <v>16</v>
      </c>
      <c r="J48" t="s">
        <v>3036</v>
      </c>
      <c r="K48" s="3">
        <v>724647.22922399989</v>
      </c>
      <c r="L48" s="2">
        <v>905809.03652999992</v>
      </c>
      <c r="M48" t="str">
        <f>VLOOKUP(E48,'Regional Mapping'!$A$1:$C$26,3,)</f>
        <v>West</v>
      </c>
      <c r="N48" t="str">
        <f>VLOOKUP(B48,'Acct Type Mapping'!$B$2:$D$1001,3,FALSE)</f>
        <v>GENERAL ACUTE CARE</v>
      </c>
      <c r="O48" s="24">
        <f t="shared" si="0"/>
        <v>-181161.80730600003</v>
      </c>
      <c r="P48" t="str">
        <f t="shared" si="1"/>
        <v>Basic Account</v>
      </c>
    </row>
    <row r="49" spans="1:16" ht="15" customHeight="1" x14ac:dyDescent="0.2">
      <c r="A49" s="1">
        <v>46694545</v>
      </c>
      <c r="B49" t="s">
        <v>245</v>
      </c>
      <c r="C49" t="s">
        <v>246</v>
      </c>
      <c r="D49" t="s">
        <v>247</v>
      </c>
      <c r="E49" s="1" t="s">
        <v>13</v>
      </c>
      <c r="F49" s="1">
        <v>94545</v>
      </c>
      <c r="G49" t="s">
        <v>123</v>
      </c>
      <c r="H49" s="1">
        <v>6001</v>
      </c>
      <c r="I49" t="s">
        <v>16</v>
      </c>
      <c r="J49" t="s">
        <v>3036</v>
      </c>
      <c r="K49" s="3">
        <v>725039.37292800006</v>
      </c>
      <c r="L49" s="2">
        <v>906299.21616000007</v>
      </c>
      <c r="M49" t="str">
        <f>VLOOKUP(E49,'Regional Mapping'!$A$1:$C$26,3,)</f>
        <v>West</v>
      </c>
      <c r="N49" t="str">
        <f>VLOOKUP(B49,'Acct Type Mapping'!$B$2:$D$1001,3,FALSE)</f>
        <v>GENERAL ACUTE CARE</v>
      </c>
      <c r="O49" s="24">
        <f t="shared" si="0"/>
        <v>-181259.84323200001</v>
      </c>
      <c r="P49" t="str">
        <f t="shared" si="1"/>
        <v>Basic Account</v>
      </c>
    </row>
    <row r="50" spans="1:16" ht="15" customHeight="1" x14ac:dyDescent="0.2">
      <c r="A50" s="1">
        <v>45995204</v>
      </c>
      <c r="B50" t="s">
        <v>248</v>
      </c>
      <c r="C50" t="s">
        <v>249</v>
      </c>
      <c r="D50" t="s">
        <v>250</v>
      </c>
      <c r="E50" s="1" t="s">
        <v>13</v>
      </c>
      <c r="F50" s="1">
        <v>95204</v>
      </c>
      <c r="G50" t="s">
        <v>251</v>
      </c>
      <c r="H50" s="1">
        <v>6077</v>
      </c>
      <c r="I50" t="s">
        <v>42</v>
      </c>
      <c r="J50" t="s">
        <v>3036</v>
      </c>
      <c r="K50" s="3">
        <v>714075.2056799999</v>
      </c>
      <c r="L50" s="2">
        <v>892594.00709999981</v>
      </c>
      <c r="M50" t="str">
        <f>VLOOKUP(E50,'Regional Mapping'!$A$1:$C$26,3,)</f>
        <v>West</v>
      </c>
      <c r="N50" t="str">
        <f>VLOOKUP(B50,'Acct Type Mapping'!$B$2:$D$1001,3,FALSE)</f>
        <v>NEAR TERM CARE</v>
      </c>
      <c r="O50" s="24">
        <f t="shared" si="0"/>
        <v>-178518.80141999992</v>
      </c>
      <c r="P50" t="str">
        <f t="shared" si="1"/>
        <v>Basic Account</v>
      </c>
    </row>
    <row r="51" spans="1:16" ht="15" customHeight="1" x14ac:dyDescent="0.2">
      <c r="A51" s="1">
        <v>46095204</v>
      </c>
      <c r="B51" t="s">
        <v>252</v>
      </c>
      <c r="C51" t="s">
        <v>253</v>
      </c>
      <c r="D51" t="s">
        <v>250</v>
      </c>
      <c r="E51" s="1" t="s">
        <v>13</v>
      </c>
      <c r="F51" s="1">
        <v>95204</v>
      </c>
      <c r="G51" t="s">
        <v>251</v>
      </c>
      <c r="H51" s="1">
        <v>6077</v>
      </c>
      <c r="I51" t="s">
        <v>16</v>
      </c>
      <c r="J51" t="s">
        <v>3036</v>
      </c>
      <c r="K51" s="3">
        <v>714118.72700800002</v>
      </c>
      <c r="L51" s="2">
        <v>892648.40876000002</v>
      </c>
      <c r="M51" t="str">
        <f>VLOOKUP(E51,'Regional Mapping'!$A$1:$C$26,3,)</f>
        <v>West</v>
      </c>
      <c r="N51" t="str">
        <f>VLOOKUP(B51,'Acct Type Mapping'!$B$2:$D$1001,3,FALSE)</f>
        <v>GENERAL ACUTE CARE</v>
      </c>
      <c r="O51" s="24">
        <f t="shared" si="0"/>
        <v>-178529.681752</v>
      </c>
      <c r="P51" t="str">
        <f t="shared" si="1"/>
        <v>Basic Account</v>
      </c>
    </row>
    <row r="52" spans="1:16" ht="15" customHeight="1" x14ac:dyDescent="0.2">
      <c r="A52" s="1">
        <v>13291741</v>
      </c>
      <c r="B52" t="s">
        <v>254</v>
      </c>
      <c r="C52" t="s">
        <v>255</v>
      </c>
      <c r="D52" t="s">
        <v>256</v>
      </c>
      <c r="E52" s="1" t="s">
        <v>13</v>
      </c>
      <c r="F52" s="1">
        <v>91741</v>
      </c>
      <c r="G52" t="s">
        <v>23</v>
      </c>
      <c r="H52" s="1">
        <v>6037</v>
      </c>
      <c r="I52" t="s">
        <v>16</v>
      </c>
      <c r="J52" t="s">
        <v>3036</v>
      </c>
      <c r="K52" s="3">
        <v>725979.23017600004</v>
      </c>
      <c r="L52" s="2">
        <v>907474.03772000002</v>
      </c>
      <c r="M52" t="str">
        <f>VLOOKUP(E52,'Regional Mapping'!$A$1:$C$26,3,)</f>
        <v>West</v>
      </c>
      <c r="N52" t="str">
        <f>VLOOKUP(B52,'Acct Type Mapping'!$B$2:$D$1001,3,FALSE)</f>
        <v>GENERAL ACUTE CARE</v>
      </c>
      <c r="O52" s="24">
        <f t="shared" si="0"/>
        <v>-181494.80754399998</v>
      </c>
      <c r="P52" t="str">
        <f t="shared" si="1"/>
        <v>Basic Account</v>
      </c>
    </row>
    <row r="53" spans="1:16" ht="15" customHeight="1" x14ac:dyDescent="0.2">
      <c r="A53" s="1">
        <v>14791204</v>
      </c>
      <c r="B53" t="s">
        <v>257</v>
      </c>
      <c r="C53" t="s">
        <v>258</v>
      </c>
      <c r="D53" t="s">
        <v>259</v>
      </c>
      <c r="E53" s="1" t="s">
        <v>13</v>
      </c>
      <c r="F53" s="1">
        <v>91204</v>
      </c>
      <c r="G53" t="s">
        <v>23</v>
      </c>
      <c r="H53" s="1">
        <v>6037</v>
      </c>
      <c r="I53" t="s">
        <v>16</v>
      </c>
      <c r="J53" t="s">
        <v>3036</v>
      </c>
      <c r="K53" s="3">
        <v>729459.580112</v>
      </c>
      <c r="L53" s="2">
        <v>911824.47514</v>
      </c>
      <c r="M53" t="str">
        <f>VLOOKUP(E53,'Regional Mapping'!$A$1:$C$26,3,)</f>
        <v>West</v>
      </c>
      <c r="N53" t="str">
        <f>VLOOKUP(B53,'Acct Type Mapping'!$B$2:$D$1001,3,FALSE)</f>
        <v>GENERAL ACUTE CARE</v>
      </c>
      <c r="O53" s="24">
        <f t="shared" si="0"/>
        <v>-182364.895028</v>
      </c>
      <c r="P53" t="str">
        <f t="shared" si="1"/>
        <v>Basic Account</v>
      </c>
    </row>
    <row r="54" spans="1:16" ht="15" customHeight="1" x14ac:dyDescent="0.2">
      <c r="A54" s="1">
        <v>19090027</v>
      </c>
      <c r="B54" t="s">
        <v>260</v>
      </c>
      <c r="C54" t="s">
        <v>261</v>
      </c>
      <c r="D54" t="s">
        <v>23</v>
      </c>
      <c r="E54" s="1" t="s">
        <v>13</v>
      </c>
      <c r="F54" s="1">
        <v>90027</v>
      </c>
      <c r="G54" t="s">
        <v>23</v>
      </c>
      <c r="H54" s="1">
        <v>6037</v>
      </c>
      <c r="I54" t="s">
        <v>16</v>
      </c>
      <c r="J54" t="s">
        <v>3036</v>
      </c>
      <c r="K54" s="3">
        <v>730112.12884000002</v>
      </c>
      <c r="L54" s="2">
        <v>912640.16105</v>
      </c>
      <c r="M54" t="str">
        <f>VLOOKUP(E54,'Regional Mapping'!$A$1:$C$26,3,)</f>
        <v>West</v>
      </c>
      <c r="N54" t="str">
        <f>VLOOKUP(B54,'Acct Type Mapping'!$B$2:$D$1001,3,FALSE)</f>
        <v>GENERAL ACUTE CARE</v>
      </c>
      <c r="O54" s="24">
        <f t="shared" si="0"/>
        <v>-182528.03220999998</v>
      </c>
      <c r="P54" t="str">
        <f t="shared" si="1"/>
        <v>Basic Account</v>
      </c>
    </row>
    <row r="55" spans="1:16" ht="15" customHeight="1" x14ac:dyDescent="0.2">
      <c r="A55" s="1">
        <v>19391402</v>
      </c>
      <c r="B55" t="s">
        <v>262</v>
      </c>
      <c r="C55" t="s">
        <v>263</v>
      </c>
      <c r="D55" t="s">
        <v>264</v>
      </c>
      <c r="E55" s="1" t="s">
        <v>13</v>
      </c>
      <c r="F55" s="1">
        <v>91402</v>
      </c>
      <c r="G55" t="s">
        <v>23</v>
      </c>
      <c r="H55" s="1">
        <v>6037</v>
      </c>
      <c r="I55" t="s">
        <v>16</v>
      </c>
      <c r="J55" t="s">
        <v>3036</v>
      </c>
      <c r="K55" s="3">
        <v>730032.31650399999</v>
      </c>
      <c r="L55" s="2">
        <v>912540.39562999993</v>
      </c>
      <c r="M55" t="str">
        <f>VLOOKUP(E55,'Regional Mapping'!$A$1:$C$26,3,)</f>
        <v>West</v>
      </c>
      <c r="N55" t="str">
        <f>VLOOKUP(B55,'Acct Type Mapping'!$B$2:$D$1001,3,FALSE)</f>
        <v>GENERAL ACUTE CARE</v>
      </c>
      <c r="O55" s="24">
        <f t="shared" si="0"/>
        <v>-182508.07912599994</v>
      </c>
      <c r="P55" t="str">
        <f t="shared" si="1"/>
        <v>Basic Account</v>
      </c>
    </row>
    <row r="56" spans="1:16" ht="15" customHeight="1" x14ac:dyDescent="0.2">
      <c r="A56" s="1">
        <v>36691356</v>
      </c>
      <c r="B56" t="s">
        <v>265</v>
      </c>
      <c r="C56" t="s">
        <v>266</v>
      </c>
      <c r="D56" t="s">
        <v>267</v>
      </c>
      <c r="E56" s="1" t="s">
        <v>13</v>
      </c>
      <c r="F56" s="1">
        <v>91356</v>
      </c>
      <c r="G56" t="s">
        <v>23</v>
      </c>
      <c r="H56" s="1">
        <v>6037</v>
      </c>
      <c r="I56" t="s">
        <v>16</v>
      </c>
      <c r="J56" t="s">
        <v>3036</v>
      </c>
      <c r="K56" s="3">
        <v>731456.52148</v>
      </c>
      <c r="L56" s="2">
        <v>914320.65185000002</v>
      </c>
      <c r="M56" t="str">
        <f>VLOOKUP(E56,'Regional Mapping'!$A$1:$C$26,3,)</f>
        <v>West</v>
      </c>
      <c r="N56" t="str">
        <f>VLOOKUP(B56,'Acct Type Mapping'!$B$2:$D$1001,3,FALSE)</f>
        <v>GENERAL ACUTE CARE</v>
      </c>
      <c r="O56" s="24">
        <f t="shared" si="0"/>
        <v>-182864.13037000003</v>
      </c>
      <c r="P56" t="str">
        <f t="shared" si="1"/>
        <v>Basic Account</v>
      </c>
    </row>
    <row r="57" spans="1:16" ht="15" customHeight="1" x14ac:dyDescent="0.2">
      <c r="A57" s="1">
        <v>42990020</v>
      </c>
      <c r="B57" t="s">
        <v>268</v>
      </c>
      <c r="C57" t="s">
        <v>269</v>
      </c>
      <c r="D57" t="s">
        <v>23</v>
      </c>
      <c r="E57" s="1" t="s">
        <v>13</v>
      </c>
      <c r="F57" s="1">
        <v>90020</v>
      </c>
      <c r="G57" t="s">
        <v>23</v>
      </c>
      <c r="H57" s="1">
        <v>6037</v>
      </c>
      <c r="I57" t="s">
        <v>16</v>
      </c>
      <c r="J57" t="s">
        <v>3036</v>
      </c>
      <c r="K57" s="3">
        <v>730380.10996800009</v>
      </c>
      <c r="L57" s="2">
        <v>912975.13746000011</v>
      </c>
      <c r="M57" t="str">
        <f>VLOOKUP(E57,'Regional Mapping'!$A$1:$C$26,3,)</f>
        <v>West</v>
      </c>
      <c r="N57" t="str">
        <f>VLOOKUP(B57,'Acct Type Mapping'!$B$2:$D$1001,3,FALSE)</f>
        <v>GENERAL ACUTE CARE</v>
      </c>
      <c r="O57" s="24">
        <f t="shared" si="0"/>
        <v>-182595.02749200002</v>
      </c>
      <c r="P57" t="str">
        <f t="shared" si="1"/>
        <v>Basic Account</v>
      </c>
    </row>
    <row r="58" spans="1:16" ht="15" customHeight="1" x14ac:dyDescent="0.2">
      <c r="A58" s="1">
        <v>50190716</v>
      </c>
      <c r="B58" t="s">
        <v>270</v>
      </c>
      <c r="C58" t="s">
        <v>271</v>
      </c>
      <c r="D58" t="s">
        <v>272</v>
      </c>
      <c r="E58" s="1" t="s">
        <v>13</v>
      </c>
      <c r="F58" s="1">
        <v>90716</v>
      </c>
      <c r="G58" t="s">
        <v>23</v>
      </c>
      <c r="H58" s="1">
        <v>6037</v>
      </c>
      <c r="I58" t="s">
        <v>16</v>
      </c>
      <c r="J58" t="s">
        <v>3036</v>
      </c>
      <c r="K58" s="3">
        <v>731046.70916800003</v>
      </c>
      <c r="L58" s="2">
        <v>913808.38646000007</v>
      </c>
      <c r="M58" t="str">
        <f>VLOOKUP(E58,'Regional Mapping'!$A$1:$C$26,3,)</f>
        <v>West</v>
      </c>
      <c r="N58" t="str">
        <f>VLOOKUP(B58,'Acct Type Mapping'!$B$2:$D$1001,3,FALSE)</f>
        <v>GENERAL ACUTE CARE</v>
      </c>
      <c r="O58" s="24">
        <f t="shared" si="0"/>
        <v>-182761.67729200004</v>
      </c>
      <c r="P58" t="str">
        <f t="shared" si="1"/>
        <v>Basic Account</v>
      </c>
    </row>
    <row r="59" spans="1:16" ht="15" customHeight="1" x14ac:dyDescent="0.2">
      <c r="A59" s="1">
        <v>45295422</v>
      </c>
      <c r="B59" t="s">
        <v>273</v>
      </c>
      <c r="C59" t="s">
        <v>274</v>
      </c>
      <c r="D59" t="s">
        <v>275</v>
      </c>
      <c r="E59" s="1" t="s">
        <v>13</v>
      </c>
      <c r="F59" s="1">
        <v>95422</v>
      </c>
      <c r="G59" t="s">
        <v>276</v>
      </c>
      <c r="H59" s="1">
        <v>6033</v>
      </c>
      <c r="I59" t="s">
        <v>16</v>
      </c>
      <c r="J59" t="s">
        <v>3036</v>
      </c>
      <c r="K59" s="3">
        <v>715004.66664800001</v>
      </c>
      <c r="L59" s="2">
        <v>893755.83331000002</v>
      </c>
      <c r="M59" t="str">
        <f>VLOOKUP(E59,'Regional Mapping'!$A$1:$C$26,3,)</f>
        <v>West</v>
      </c>
      <c r="N59" t="str">
        <f>VLOOKUP(B59,'Acct Type Mapping'!$B$2:$D$1001,3,FALSE)</f>
        <v>GENERAL ACUTE CARE</v>
      </c>
      <c r="O59" s="24">
        <f t="shared" si="0"/>
        <v>-178751.166662</v>
      </c>
      <c r="P59" t="str">
        <f t="shared" si="1"/>
        <v>Basic Account</v>
      </c>
    </row>
    <row r="60" spans="1:16" ht="15" customHeight="1" x14ac:dyDescent="0.2">
      <c r="A60" s="1">
        <v>6193638</v>
      </c>
      <c r="B60" t="s">
        <v>277</v>
      </c>
      <c r="C60" t="s">
        <v>278</v>
      </c>
      <c r="D60" t="s">
        <v>279</v>
      </c>
      <c r="E60" s="1" t="s">
        <v>13</v>
      </c>
      <c r="F60" s="1">
        <v>93638</v>
      </c>
      <c r="G60" t="s">
        <v>279</v>
      </c>
      <c r="H60" s="1">
        <v>6039</v>
      </c>
      <c r="I60" t="s">
        <v>64</v>
      </c>
      <c r="J60" t="s">
        <v>3036</v>
      </c>
      <c r="K60" s="3">
        <v>713051.61051200004</v>
      </c>
      <c r="L60" s="2">
        <v>891314.51314000005</v>
      </c>
      <c r="M60" t="str">
        <f>VLOOKUP(E60,'Regional Mapping'!$A$1:$C$26,3,)</f>
        <v>West</v>
      </c>
      <c r="N60" t="str">
        <f>VLOOKUP(B60,'Acct Type Mapping'!$B$2:$D$1001,3,FALSE)</f>
        <v>CHILDREN</v>
      </c>
      <c r="O60" s="24">
        <f t="shared" si="0"/>
        <v>-178262.90262800001</v>
      </c>
      <c r="P60" t="str">
        <f t="shared" si="1"/>
        <v>Basic Account</v>
      </c>
    </row>
    <row r="61" spans="1:16" ht="15" customHeight="1" x14ac:dyDescent="0.2">
      <c r="A61" s="1">
        <v>11792270</v>
      </c>
      <c r="B61" t="s">
        <v>280</v>
      </c>
      <c r="C61" t="s">
        <v>281</v>
      </c>
      <c r="D61" t="s">
        <v>282</v>
      </c>
      <c r="E61" s="1" t="s">
        <v>13</v>
      </c>
      <c r="F61" s="1">
        <v>92270</v>
      </c>
      <c r="G61" t="s">
        <v>46</v>
      </c>
      <c r="H61" s="1">
        <v>6065</v>
      </c>
      <c r="I61" t="s">
        <v>16</v>
      </c>
      <c r="J61" t="s">
        <v>3036</v>
      </c>
      <c r="K61" s="3">
        <v>716897.07216800004</v>
      </c>
      <c r="L61" s="2">
        <v>896121.34021000005</v>
      </c>
      <c r="M61" t="str">
        <f>VLOOKUP(E61,'Regional Mapping'!$A$1:$C$26,3,)</f>
        <v>West</v>
      </c>
      <c r="N61" t="str">
        <f>VLOOKUP(B61,'Acct Type Mapping'!$B$2:$D$1001,3,FALSE)</f>
        <v>GENERAL ACUTE CARE</v>
      </c>
      <c r="O61" s="24">
        <f t="shared" si="0"/>
        <v>-179224.26804200001</v>
      </c>
      <c r="P61" t="str">
        <f t="shared" si="1"/>
        <v>Basic Account</v>
      </c>
    </row>
    <row r="62" spans="1:16" ht="15" customHeight="1" x14ac:dyDescent="0.2">
      <c r="A62" s="1">
        <v>15295124</v>
      </c>
      <c r="B62" t="s">
        <v>283</v>
      </c>
      <c r="C62" t="s">
        <v>284</v>
      </c>
      <c r="D62" t="s">
        <v>285</v>
      </c>
      <c r="E62" s="1" t="s">
        <v>13</v>
      </c>
      <c r="F62" s="1">
        <v>95124</v>
      </c>
      <c r="G62" t="s">
        <v>286</v>
      </c>
      <c r="H62" s="1">
        <v>6085</v>
      </c>
      <c r="I62" t="s">
        <v>16</v>
      </c>
      <c r="J62" t="s">
        <v>3036</v>
      </c>
      <c r="K62" s="3">
        <v>728058.32335200009</v>
      </c>
      <c r="L62" s="2">
        <v>910072.90419000015</v>
      </c>
      <c r="M62" t="str">
        <f>VLOOKUP(E62,'Regional Mapping'!$A$1:$C$26,3,)</f>
        <v>West</v>
      </c>
      <c r="N62" t="str">
        <f>VLOOKUP(B62,'Acct Type Mapping'!$B$2:$D$1001,3,FALSE)</f>
        <v>GENERAL ACUTE CARE</v>
      </c>
      <c r="O62" s="24">
        <f t="shared" si="0"/>
        <v>-182014.58083800005</v>
      </c>
      <c r="P62" t="str">
        <f t="shared" si="1"/>
        <v>Basic Account</v>
      </c>
    </row>
    <row r="63" spans="1:16" ht="15" customHeight="1" x14ac:dyDescent="0.2">
      <c r="A63" s="1">
        <v>20495051</v>
      </c>
      <c r="B63" t="s">
        <v>287</v>
      </c>
      <c r="C63" t="s">
        <v>288</v>
      </c>
      <c r="D63" t="s">
        <v>286</v>
      </c>
      <c r="E63" s="1" t="s">
        <v>13</v>
      </c>
      <c r="F63" s="1">
        <v>95051</v>
      </c>
      <c r="G63" t="s">
        <v>286</v>
      </c>
      <c r="H63" s="1">
        <v>6085</v>
      </c>
      <c r="I63" t="s">
        <v>16</v>
      </c>
      <c r="J63" t="s">
        <v>3036</v>
      </c>
      <c r="K63" s="3">
        <v>727591.30603999994</v>
      </c>
      <c r="L63" s="2">
        <v>909489.13254999998</v>
      </c>
      <c r="M63" t="str">
        <f>VLOOKUP(E63,'Regional Mapping'!$A$1:$C$26,3,)</f>
        <v>West</v>
      </c>
      <c r="N63" t="str">
        <f>VLOOKUP(B63,'Acct Type Mapping'!$B$2:$D$1001,3,FALSE)</f>
        <v>GENERAL ACUTE CARE</v>
      </c>
      <c r="O63" s="24">
        <f t="shared" si="0"/>
        <v>-181897.82651000004</v>
      </c>
      <c r="P63" t="str">
        <f t="shared" si="1"/>
        <v>Basic Account</v>
      </c>
    </row>
    <row r="64" spans="1:16" ht="15" customHeight="1" x14ac:dyDescent="0.2">
      <c r="A64" s="1">
        <v>27094304</v>
      </c>
      <c r="B64" t="s">
        <v>289</v>
      </c>
      <c r="C64" t="s">
        <v>290</v>
      </c>
      <c r="D64" t="s">
        <v>291</v>
      </c>
      <c r="E64" s="1" t="s">
        <v>13</v>
      </c>
      <c r="F64" s="1">
        <v>94304</v>
      </c>
      <c r="G64" t="s">
        <v>286</v>
      </c>
      <c r="H64" s="1">
        <v>6085</v>
      </c>
      <c r="I64" t="s">
        <v>16</v>
      </c>
      <c r="J64" t="s">
        <v>3036</v>
      </c>
      <c r="K64" s="3">
        <v>728035.719744</v>
      </c>
      <c r="L64" s="2">
        <v>910044.64968000003</v>
      </c>
      <c r="M64" t="str">
        <f>VLOOKUP(E64,'Regional Mapping'!$A$1:$C$26,3,)</f>
        <v>West</v>
      </c>
      <c r="N64" t="str">
        <f>VLOOKUP(B64,'Acct Type Mapping'!$B$2:$D$1001,3,FALSE)</f>
        <v>GENERAL ACUTE CARE</v>
      </c>
      <c r="O64" s="24">
        <f t="shared" si="0"/>
        <v>-182008.92993600003</v>
      </c>
      <c r="P64" t="str">
        <f t="shared" si="1"/>
        <v>Basic Account</v>
      </c>
    </row>
    <row r="65" spans="1:16" ht="15" customHeight="1" x14ac:dyDescent="0.2">
      <c r="A65" s="1">
        <v>19494063</v>
      </c>
      <c r="B65" t="s">
        <v>292</v>
      </c>
      <c r="C65" t="s">
        <v>293</v>
      </c>
      <c r="D65" t="s">
        <v>294</v>
      </c>
      <c r="E65" s="1" t="s">
        <v>13</v>
      </c>
      <c r="F65" s="1">
        <v>94063</v>
      </c>
      <c r="G65" t="s">
        <v>295</v>
      </c>
      <c r="H65" s="1">
        <v>6081</v>
      </c>
      <c r="I65" t="s">
        <v>16</v>
      </c>
      <c r="J65" t="s">
        <v>3036</v>
      </c>
      <c r="K65" s="3">
        <v>727870.3088</v>
      </c>
      <c r="L65" s="2">
        <v>909837.88599999994</v>
      </c>
      <c r="M65" t="str">
        <f>VLOOKUP(E65,'Regional Mapping'!$A$1:$C$26,3,)</f>
        <v>West</v>
      </c>
      <c r="N65" t="str">
        <f>VLOOKUP(B65,'Acct Type Mapping'!$B$2:$D$1001,3,FALSE)</f>
        <v>GENERAL ACUTE CARE</v>
      </c>
      <c r="O65" s="24">
        <f t="shared" si="0"/>
        <v>-181967.57719999994</v>
      </c>
      <c r="P65" t="str">
        <f t="shared" si="1"/>
        <v>Basic Account</v>
      </c>
    </row>
    <row r="66" spans="1:16" ht="15" customHeight="1" x14ac:dyDescent="0.2">
      <c r="A66" s="1">
        <v>18094520</v>
      </c>
      <c r="B66" t="s">
        <v>296</v>
      </c>
      <c r="C66" t="s">
        <v>297</v>
      </c>
      <c r="D66" t="s">
        <v>298</v>
      </c>
      <c r="E66" s="1" t="s">
        <v>13</v>
      </c>
      <c r="F66" s="1">
        <v>94520</v>
      </c>
      <c r="G66" t="s">
        <v>299</v>
      </c>
      <c r="H66" s="1">
        <v>6013</v>
      </c>
      <c r="I66" t="s">
        <v>16</v>
      </c>
      <c r="J66" t="s">
        <v>3036</v>
      </c>
      <c r="K66" s="3">
        <v>720613.56081599998</v>
      </c>
      <c r="L66" s="2">
        <v>900766.95101999992</v>
      </c>
      <c r="M66" t="str">
        <f>VLOOKUP(E66,'Regional Mapping'!$A$1:$C$26,3,)</f>
        <v>West</v>
      </c>
      <c r="N66" t="str">
        <f>VLOOKUP(B66,'Acct Type Mapping'!$B$2:$D$1001,3,FALSE)</f>
        <v>GENERAL ACUTE CARE</v>
      </c>
      <c r="O66" s="24">
        <f t="shared" ref="O66:O129" si="2">SUM(K66-L66)</f>
        <v>-180153.39020399994</v>
      </c>
      <c r="P66" t="str">
        <f t="shared" ref="P66:P129" si="3">IF(O66&gt;=1000000,"Key Account", "Basic Account")</f>
        <v>Basic Account</v>
      </c>
    </row>
    <row r="67" spans="1:16" ht="15" customHeight="1" x14ac:dyDescent="0.2">
      <c r="A67" s="1">
        <v>47794509</v>
      </c>
      <c r="B67" t="s">
        <v>300</v>
      </c>
      <c r="C67" t="s">
        <v>301</v>
      </c>
      <c r="D67" t="s">
        <v>302</v>
      </c>
      <c r="E67" s="1" t="s">
        <v>13</v>
      </c>
      <c r="F67" s="1">
        <v>94509</v>
      </c>
      <c r="G67" t="s">
        <v>299</v>
      </c>
      <c r="H67" s="1">
        <v>6013</v>
      </c>
      <c r="I67" t="s">
        <v>16</v>
      </c>
      <c r="J67" t="s">
        <v>3036</v>
      </c>
      <c r="K67" s="3">
        <v>718570.32831200003</v>
      </c>
      <c r="L67" s="2">
        <v>898212.91039000009</v>
      </c>
      <c r="M67" t="str">
        <f>VLOOKUP(E67,'Regional Mapping'!$A$1:$C$26,3,)</f>
        <v>West</v>
      </c>
      <c r="N67" t="str">
        <f>VLOOKUP(B67,'Acct Type Mapping'!$B$2:$D$1001,3,FALSE)</f>
        <v>GENERAL ACUTE CARE</v>
      </c>
      <c r="O67" s="24">
        <f t="shared" si="2"/>
        <v>-179642.58207800006</v>
      </c>
      <c r="P67" t="str">
        <f t="shared" si="3"/>
        <v>Basic Account</v>
      </c>
    </row>
    <row r="68" spans="1:16" ht="15" customHeight="1" x14ac:dyDescent="0.2">
      <c r="A68" s="1">
        <v>19995825</v>
      </c>
      <c r="B68" t="s">
        <v>303</v>
      </c>
      <c r="C68" t="s">
        <v>304</v>
      </c>
      <c r="D68" t="s">
        <v>305</v>
      </c>
      <c r="E68" s="1" t="s">
        <v>13</v>
      </c>
      <c r="F68" s="1">
        <v>95825</v>
      </c>
      <c r="G68" t="s">
        <v>305</v>
      </c>
      <c r="H68" s="1">
        <v>6067</v>
      </c>
      <c r="I68" t="s">
        <v>16</v>
      </c>
      <c r="J68" t="s">
        <v>3036</v>
      </c>
      <c r="K68" s="3">
        <v>707890.48086400004</v>
      </c>
      <c r="L68" s="2">
        <v>884863.10108000005</v>
      </c>
      <c r="M68" t="str">
        <f>VLOOKUP(E68,'Regional Mapping'!$A$1:$C$26,3,)</f>
        <v>West</v>
      </c>
      <c r="N68" t="str">
        <f>VLOOKUP(B68,'Acct Type Mapping'!$B$2:$D$1001,3,FALSE)</f>
        <v>GENERAL ACUTE CARE</v>
      </c>
      <c r="O68" s="24">
        <f t="shared" si="2"/>
        <v>-176972.62021600001</v>
      </c>
      <c r="P68" t="str">
        <f t="shared" si="3"/>
        <v>Basic Account</v>
      </c>
    </row>
    <row r="69" spans="1:16" ht="15" customHeight="1" x14ac:dyDescent="0.2">
      <c r="A69" s="1">
        <v>43195945</v>
      </c>
      <c r="B69" t="s">
        <v>306</v>
      </c>
      <c r="C69" t="s">
        <v>307</v>
      </c>
      <c r="D69" t="s">
        <v>308</v>
      </c>
      <c r="E69" s="1" t="s">
        <v>13</v>
      </c>
      <c r="F69" s="1">
        <v>95945</v>
      </c>
      <c r="G69" t="s">
        <v>309</v>
      </c>
      <c r="H69" s="1">
        <v>6057</v>
      </c>
      <c r="I69" t="s">
        <v>16</v>
      </c>
      <c r="J69" t="s">
        <v>3036</v>
      </c>
      <c r="K69" s="3">
        <v>697644.82071999996</v>
      </c>
      <c r="L69" s="2">
        <v>872056.02590000001</v>
      </c>
      <c r="M69" t="str">
        <f>VLOOKUP(E69,'Regional Mapping'!$A$1:$C$26,3,)</f>
        <v>West</v>
      </c>
      <c r="N69" t="str">
        <f>VLOOKUP(B69,'Acct Type Mapping'!$B$2:$D$1001,3,FALSE)</f>
        <v>GENERAL ACUTE CARE</v>
      </c>
      <c r="O69" s="24">
        <f t="shared" si="2"/>
        <v>-174411.20518000005</v>
      </c>
      <c r="P69" t="str">
        <f t="shared" si="3"/>
        <v>Basic Account</v>
      </c>
    </row>
    <row r="70" spans="1:16" ht="15" customHeight="1" x14ac:dyDescent="0.2">
      <c r="A70" s="1">
        <v>24690623</v>
      </c>
      <c r="B70" t="s">
        <v>310</v>
      </c>
      <c r="C70" t="s">
        <v>311</v>
      </c>
      <c r="D70" t="s">
        <v>312</v>
      </c>
      <c r="E70" s="1" t="s">
        <v>13</v>
      </c>
      <c r="F70" s="1">
        <v>90623</v>
      </c>
      <c r="G70" t="s">
        <v>62</v>
      </c>
      <c r="H70" s="1">
        <v>6059</v>
      </c>
      <c r="I70" t="s">
        <v>16</v>
      </c>
      <c r="J70" t="s">
        <v>3036</v>
      </c>
      <c r="K70" s="3">
        <v>730529.47775199986</v>
      </c>
      <c r="L70" s="2">
        <v>913161.84718999988</v>
      </c>
      <c r="M70" t="str">
        <f>VLOOKUP(E70,'Regional Mapping'!$A$1:$C$26,3,)</f>
        <v>West</v>
      </c>
      <c r="N70" t="str">
        <f>VLOOKUP(B70,'Acct Type Mapping'!$B$2:$D$1001,3,FALSE)</f>
        <v>GENERAL ACUTE CARE</v>
      </c>
      <c r="O70" s="24">
        <f t="shared" si="2"/>
        <v>-182632.36943800002</v>
      </c>
      <c r="P70" t="str">
        <f t="shared" si="3"/>
        <v>Basic Account</v>
      </c>
    </row>
    <row r="71" spans="1:16" ht="15" customHeight="1" x14ac:dyDescent="0.2">
      <c r="A71" s="1">
        <v>38492673</v>
      </c>
      <c r="B71" t="s">
        <v>313</v>
      </c>
      <c r="C71" t="s">
        <v>314</v>
      </c>
      <c r="D71" t="s">
        <v>315</v>
      </c>
      <c r="E71" s="1" t="s">
        <v>13</v>
      </c>
      <c r="F71" s="1">
        <v>92673</v>
      </c>
      <c r="G71" t="s">
        <v>62</v>
      </c>
      <c r="H71" s="1">
        <v>6059</v>
      </c>
      <c r="I71" t="s">
        <v>16</v>
      </c>
      <c r="J71" t="s">
        <v>3036</v>
      </c>
      <c r="K71" s="3">
        <v>731250.27984800015</v>
      </c>
      <c r="L71" s="2">
        <v>914062.84981000016</v>
      </c>
      <c r="M71" t="str">
        <f>VLOOKUP(E71,'Regional Mapping'!$A$1:$C$26,3,)</f>
        <v>West</v>
      </c>
      <c r="N71" t="str">
        <f>VLOOKUP(B71,'Acct Type Mapping'!$B$2:$D$1001,3,FALSE)</f>
        <v>GENERAL ACUTE CARE</v>
      </c>
      <c r="O71" s="24">
        <f t="shared" si="2"/>
        <v>-182812.56996200001</v>
      </c>
      <c r="P71" t="str">
        <f t="shared" si="3"/>
        <v>Basic Account</v>
      </c>
    </row>
    <row r="72" spans="1:16" ht="15" customHeight="1" x14ac:dyDescent="0.2">
      <c r="A72" s="1">
        <v>13795991</v>
      </c>
      <c r="B72" t="s">
        <v>316</v>
      </c>
      <c r="C72" t="s">
        <v>317</v>
      </c>
      <c r="D72" t="s">
        <v>318</v>
      </c>
      <c r="E72" s="1" t="s">
        <v>13</v>
      </c>
      <c r="F72" s="1">
        <v>95991</v>
      </c>
      <c r="G72" t="s">
        <v>319</v>
      </c>
      <c r="H72" s="1">
        <v>6101</v>
      </c>
      <c r="I72" t="s">
        <v>16</v>
      </c>
      <c r="J72" t="s">
        <v>3036</v>
      </c>
      <c r="K72" s="3">
        <v>703701.12521600001</v>
      </c>
      <c r="L72" s="2">
        <v>879626.40652000008</v>
      </c>
      <c r="M72" t="str">
        <f>VLOOKUP(E72,'Regional Mapping'!$A$1:$C$26,3,)</f>
        <v>West</v>
      </c>
      <c r="N72" t="str">
        <f>VLOOKUP(B72,'Acct Type Mapping'!$B$2:$D$1001,3,FALSE)</f>
        <v>GENERAL ACUTE CARE</v>
      </c>
      <c r="O72" s="24">
        <f t="shared" si="2"/>
        <v>-175925.28130400006</v>
      </c>
      <c r="P72" t="str">
        <f t="shared" si="3"/>
        <v>Basic Account</v>
      </c>
    </row>
    <row r="73" spans="1:16" ht="15" customHeight="1" x14ac:dyDescent="0.2">
      <c r="A73" s="1">
        <v>163570394</v>
      </c>
      <c r="B73" t="s">
        <v>3075</v>
      </c>
      <c r="C73" t="s">
        <v>167</v>
      </c>
      <c r="D73" t="s">
        <v>168</v>
      </c>
      <c r="E73" s="1" t="s">
        <v>85</v>
      </c>
      <c r="F73" s="1">
        <v>70394</v>
      </c>
      <c r="G73" t="s">
        <v>169</v>
      </c>
      <c r="H73" s="1">
        <v>22057</v>
      </c>
      <c r="I73" t="s">
        <v>16</v>
      </c>
      <c r="J73" t="s">
        <v>3037</v>
      </c>
      <c r="K73" s="2">
        <v>1926280.5932519999</v>
      </c>
      <c r="L73" s="2">
        <v>661628.99517999997</v>
      </c>
      <c r="M73" t="str">
        <f>VLOOKUP(E73,'Regional Mapping'!$A$1:$C$26,3,)</f>
        <v>Southeast</v>
      </c>
      <c r="N73" t="str">
        <f>VLOOKUP(B73,'Acct Type Mapping'!$B$2:$D$1001,3,FALSE)</f>
        <v>GENERAL ACUTE CARE</v>
      </c>
      <c r="O73" s="24">
        <f t="shared" si="2"/>
        <v>1264651.5980719998</v>
      </c>
      <c r="P73" t="str">
        <f t="shared" si="3"/>
        <v>Key Account</v>
      </c>
    </row>
    <row r="74" spans="1:16" ht="15" customHeight="1" x14ac:dyDescent="0.2">
      <c r="A74" s="1">
        <v>4671360</v>
      </c>
      <c r="B74" t="s">
        <v>91</v>
      </c>
      <c r="C74" t="s">
        <v>92</v>
      </c>
      <c r="D74" t="s">
        <v>93</v>
      </c>
      <c r="E74" s="1" t="s">
        <v>85</v>
      </c>
      <c r="F74" s="1">
        <v>71360</v>
      </c>
      <c r="G74" t="s">
        <v>94</v>
      </c>
      <c r="H74" s="1">
        <v>22079</v>
      </c>
      <c r="I74" t="s">
        <v>42</v>
      </c>
      <c r="J74" t="s">
        <v>3054</v>
      </c>
      <c r="K74" s="2">
        <v>926106.97967200004</v>
      </c>
      <c r="L74" s="2">
        <v>661504.98548000003</v>
      </c>
      <c r="M74" t="str">
        <f>VLOOKUP(E74,'Regional Mapping'!$A$1:$C$26,3,)</f>
        <v>Southeast</v>
      </c>
      <c r="N74" t="str">
        <f>VLOOKUP(B74,'Acct Type Mapping'!$B$2:$D$1001,3,FALSE)</f>
        <v>NEAR TERM CARE</v>
      </c>
      <c r="O74" s="24">
        <f t="shared" si="2"/>
        <v>264601.99419200001</v>
      </c>
      <c r="P74" t="str">
        <f t="shared" si="3"/>
        <v>Basic Account</v>
      </c>
    </row>
    <row r="75" spans="1:16" ht="15" customHeight="1" x14ac:dyDescent="0.2">
      <c r="A75" s="1">
        <v>3371351</v>
      </c>
      <c r="B75" t="s">
        <v>3076</v>
      </c>
      <c r="C75" t="s">
        <v>1140</v>
      </c>
      <c r="D75" t="s">
        <v>1141</v>
      </c>
      <c r="E75" s="1" t="s">
        <v>85</v>
      </c>
      <c r="F75" s="1">
        <v>71351</v>
      </c>
      <c r="G75" t="s">
        <v>1142</v>
      </c>
      <c r="H75" s="1">
        <v>22009</v>
      </c>
      <c r="I75" t="s">
        <v>16</v>
      </c>
      <c r="J75" t="s">
        <v>3037</v>
      </c>
      <c r="K75" s="2">
        <v>1923579.298068</v>
      </c>
      <c r="L75" s="2">
        <v>659699.49861999997</v>
      </c>
      <c r="M75" t="str">
        <f>VLOOKUP(E75,'Regional Mapping'!$A$1:$C$26,3,)</f>
        <v>Southeast</v>
      </c>
      <c r="N75" t="str">
        <f>VLOOKUP(B75,'Acct Type Mapping'!$B$2:$D$1001,3,FALSE)</f>
        <v>GENERAL ACUTE CARE</v>
      </c>
      <c r="O75" s="24">
        <f t="shared" si="2"/>
        <v>1263879.799448</v>
      </c>
      <c r="P75" t="str">
        <f t="shared" si="3"/>
        <v>Key Account</v>
      </c>
    </row>
    <row r="76" spans="1:16" ht="15" customHeight="1" x14ac:dyDescent="0.2">
      <c r="A76" s="1">
        <v>72390241</v>
      </c>
      <c r="B76" t="s">
        <v>362</v>
      </c>
      <c r="C76" t="s">
        <v>363</v>
      </c>
      <c r="D76" t="s">
        <v>364</v>
      </c>
      <c r="E76" s="1" t="s">
        <v>13</v>
      </c>
      <c r="F76" s="1">
        <v>90241</v>
      </c>
      <c r="G76" t="s">
        <v>23</v>
      </c>
      <c r="H76" s="1">
        <v>6037</v>
      </c>
      <c r="I76" t="s">
        <v>16</v>
      </c>
      <c r="J76" t="s">
        <v>3036</v>
      </c>
      <c r="K76" s="3">
        <v>730422.52773600002</v>
      </c>
      <c r="L76" s="2">
        <v>913028.15966999996</v>
      </c>
      <c r="M76" t="str">
        <f>VLOOKUP(E76,'Regional Mapping'!$A$1:$C$26,3,)</f>
        <v>West</v>
      </c>
      <c r="N76" t="str">
        <f>VLOOKUP(B76,'Acct Type Mapping'!$B$2:$D$1001,3,FALSE)</f>
        <v>GENERAL ACUTE CARE</v>
      </c>
      <c r="O76" s="24">
        <f t="shared" si="2"/>
        <v>-182605.63193399995</v>
      </c>
      <c r="P76" t="str">
        <f t="shared" si="3"/>
        <v>Basic Account</v>
      </c>
    </row>
    <row r="77" spans="1:16" ht="15" customHeight="1" x14ac:dyDescent="0.2">
      <c r="A77" s="1">
        <v>72790503</v>
      </c>
      <c r="B77" t="s">
        <v>365</v>
      </c>
      <c r="C77" t="s">
        <v>366</v>
      </c>
      <c r="D77" t="s">
        <v>41</v>
      </c>
      <c r="E77" s="1" t="s">
        <v>13</v>
      </c>
      <c r="F77" s="1">
        <v>90503</v>
      </c>
      <c r="G77" t="s">
        <v>23</v>
      </c>
      <c r="H77" s="1">
        <v>6037</v>
      </c>
      <c r="I77" t="s">
        <v>16</v>
      </c>
      <c r="J77" t="s">
        <v>3036</v>
      </c>
      <c r="K77" s="3">
        <v>733479.45454400009</v>
      </c>
      <c r="L77" s="2">
        <v>916849.31818000006</v>
      </c>
      <c r="M77" t="str">
        <f>VLOOKUP(E77,'Regional Mapping'!$A$1:$C$26,3,)</f>
        <v>West</v>
      </c>
      <c r="N77" t="str">
        <f>VLOOKUP(B77,'Acct Type Mapping'!$B$2:$D$1001,3,FALSE)</f>
        <v>GENERAL ACUTE CARE</v>
      </c>
      <c r="O77" s="24">
        <f t="shared" si="2"/>
        <v>-183369.86363599997</v>
      </c>
      <c r="P77" t="str">
        <f t="shared" si="3"/>
        <v>Basic Account</v>
      </c>
    </row>
    <row r="78" spans="1:16" ht="15" customHeight="1" x14ac:dyDescent="0.2">
      <c r="A78" s="1">
        <v>58592354</v>
      </c>
      <c r="B78" t="s">
        <v>367</v>
      </c>
      <c r="C78" t="s">
        <v>368</v>
      </c>
      <c r="D78" t="s">
        <v>212</v>
      </c>
      <c r="E78" s="1" t="s">
        <v>13</v>
      </c>
      <c r="F78" s="1">
        <v>92354</v>
      </c>
      <c r="G78" t="s">
        <v>209</v>
      </c>
      <c r="H78" s="1">
        <v>6071</v>
      </c>
      <c r="I78" t="s">
        <v>64</v>
      </c>
      <c r="J78" t="s">
        <v>3055</v>
      </c>
      <c r="K78" s="3">
        <v>721459.51384799997</v>
      </c>
      <c r="L78" s="2">
        <v>901824.39231000002</v>
      </c>
      <c r="M78" t="str">
        <f>VLOOKUP(E78,'Regional Mapping'!$A$1:$C$26,3,)</f>
        <v>West</v>
      </c>
      <c r="N78" t="str">
        <f>VLOOKUP(B78,'Acct Type Mapping'!$B$2:$D$1001,3,FALSE)</f>
        <v>CHILDREN</v>
      </c>
      <c r="O78" s="24">
        <f t="shared" si="2"/>
        <v>-180364.87846200005</v>
      </c>
      <c r="P78" t="str">
        <f t="shared" si="3"/>
        <v>Basic Account</v>
      </c>
    </row>
    <row r="79" spans="1:16" ht="15" customHeight="1" x14ac:dyDescent="0.2">
      <c r="A79" s="1">
        <v>15171111</v>
      </c>
      <c r="B79" t="s">
        <v>1132</v>
      </c>
      <c r="C79" t="s">
        <v>1133</v>
      </c>
      <c r="D79" t="s">
        <v>1134</v>
      </c>
      <c r="E79" s="1" t="s">
        <v>85</v>
      </c>
      <c r="F79" s="1">
        <v>71111</v>
      </c>
      <c r="G79" t="s">
        <v>1135</v>
      </c>
      <c r="H79" s="1">
        <v>22015</v>
      </c>
      <c r="I79" t="s">
        <v>107</v>
      </c>
      <c r="J79" t="s">
        <v>3037</v>
      </c>
      <c r="K79" s="2">
        <v>923439.27725000004</v>
      </c>
      <c r="L79" s="2">
        <v>659599.48375000001</v>
      </c>
      <c r="M79" t="str">
        <f>VLOOKUP(E79,'Regional Mapping'!$A$1:$C$26,3,)</f>
        <v>Southeast</v>
      </c>
      <c r="N79" t="str">
        <f>VLOOKUP(B79,'Acct Type Mapping'!$B$2:$D$1001,3,FALSE)</f>
        <v>LONG TERM CARE</v>
      </c>
      <c r="O79" s="24">
        <f t="shared" si="2"/>
        <v>263839.79350000003</v>
      </c>
      <c r="P79" t="str">
        <f t="shared" si="3"/>
        <v>Basic Account</v>
      </c>
    </row>
    <row r="80" spans="1:16" ht="15" customHeight="1" x14ac:dyDescent="0.2">
      <c r="A80" s="1">
        <v>19070737</v>
      </c>
      <c r="B80" t="s">
        <v>1106</v>
      </c>
      <c r="C80" t="s">
        <v>1107</v>
      </c>
      <c r="D80" t="s">
        <v>1075</v>
      </c>
      <c r="E80" s="1" t="s">
        <v>85</v>
      </c>
      <c r="F80" s="1">
        <v>70737</v>
      </c>
      <c r="G80" t="s">
        <v>1108</v>
      </c>
      <c r="H80" s="1">
        <v>22005</v>
      </c>
      <c r="I80" t="s">
        <v>42</v>
      </c>
      <c r="J80" t="s">
        <v>3037</v>
      </c>
      <c r="K80" s="2">
        <v>923298.59144599992</v>
      </c>
      <c r="L80" s="2">
        <v>659498.99388999993</v>
      </c>
      <c r="M80" t="str">
        <f>VLOOKUP(E80,'Regional Mapping'!$A$1:$C$26,3,)</f>
        <v>Southeast</v>
      </c>
      <c r="N80" t="str">
        <f>VLOOKUP(B80,'Acct Type Mapping'!$B$2:$D$1001,3,FALSE)</f>
        <v>NEAR TERM CARE</v>
      </c>
      <c r="O80" s="24">
        <f t="shared" si="2"/>
        <v>263799.59755599999</v>
      </c>
      <c r="P80" t="str">
        <f t="shared" si="3"/>
        <v>Basic Account</v>
      </c>
    </row>
    <row r="81" spans="1:16" ht="15" customHeight="1" x14ac:dyDescent="0.2">
      <c r="A81" s="1">
        <v>18870071</v>
      </c>
      <c r="B81" t="s">
        <v>1118</v>
      </c>
      <c r="C81" t="s">
        <v>1119</v>
      </c>
      <c r="D81" t="s">
        <v>1120</v>
      </c>
      <c r="E81" s="1" t="s">
        <v>85</v>
      </c>
      <c r="F81" s="1">
        <v>70071</v>
      </c>
      <c r="G81" t="s">
        <v>1121</v>
      </c>
      <c r="H81" s="1">
        <v>22093</v>
      </c>
      <c r="I81" t="s">
        <v>16</v>
      </c>
      <c r="J81" t="s">
        <v>3054</v>
      </c>
      <c r="K81" s="2">
        <v>922166.3161340002</v>
      </c>
      <c r="L81" s="2">
        <v>658690.22581000009</v>
      </c>
      <c r="M81" t="str">
        <f>VLOOKUP(E81,'Regional Mapping'!$A$1:$C$26,3,)</f>
        <v>Southeast</v>
      </c>
      <c r="N81" t="str">
        <f>VLOOKUP(B81,'Acct Type Mapping'!$B$2:$D$1001,3,FALSE)</f>
        <v>GENERAL ACUTE CARE</v>
      </c>
      <c r="O81" s="24">
        <f t="shared" si="2"/>
        <v>263476.09032400011</v>
      </c>
      <c r="P81" t="str">
        <f t="shared" si="3"/>
        <v>Basic Account</v>
      </c>
    </row>
    <row r="82" spans="1:16" ht="15" customHeight="1" x14ac:dyDescent="0.2">
      <c r="A82" s="1">
        <v>182870806</v>
      </c>
      <c r="B82" t="s">
        <v>1466</v>
      </c>
      <c r="C82" t="s">
        <v>1467</v>
      </c>
      <c r="D82" t="s">
        <v>1147</v>
      </c>
      <c r="E82" s="1" t="s">
        <v>85</v>
      </c>
      <c r="F82" s="1">
        <v>70806</v>
      </c>
      <c r="G82" t="s">
        <v>1148</v>
      </c>
      <c r="H82" s="1">
        <v>22033</v>
      </c>
      <c r="I82" t="s">
        <v>42</v>
      </c>
      <c r="J82" t="s">
        <v>3037</v>
      </c>
      <c r="K82" s="2">
        <v>921211.30217200005</v>
      </c>
      <c r="L82" s="2">
        <v>658008.07298000006</v>
      </c>
      <c r="M82" t="str">
        <f>VLOOKUP(E82,'Regional Mapping'!$A$1:$C$26,3,)</f>
        <v>Southeast</v>
      </c>
      <c r="N82" t="str">
        <f>VLOOKUP(B82,'Acct Type Mapping'!$B$2:$D$1001,3,FALSE)</f>
        <v>NEAR TERM CARE</v>
      </c>
      <c r="O82" s="24">
        <f t="shared" si="2"/>
        <v>263203.229192</v>
      </c>
      <c r="P82" t="str">
        <f t="shared" si="3"/>
        <v>Basic Account</v>
      </c>
    </row>
    <row r="83" spans="1:16" ht="15" customHeight="1" x14ac:dyDescent="0.2">
      <c r="A83" s="1">
        <v>164970748</v>
      </c>
      <c r="B83" t="s">
        <v>170</v>
      </c>
      <c r="C83" t="s">
        <v>171</v>
      </c>
      <c r="D83" t="s">
        <v>172</v>
      </c>
      <c r="E83" s="1" t="s">
        <v>85</v>
      </c>
      <c r="F83" s="1">
        <v>70748</v>
      </c>
      <c r="G83" t="s">
        <v>173</v>
      </c>
      <c r="H83" s="1">
        <v>22037</v>
      </c>
      <c r="I83" t="s">
        <v>16</v>
      </c>
      <c r="J83" t="s">
        <v>3054</v>
      </c>
      <c r="K83" s="2">
        <v>915948.81805000023</v>
      </c>
      <c r="L83" s="2">
        <v>654249.15575000015</v>
      </c>
      <c r="M83" t="str">
        <f>VLOOKUP(E83,'Regional Mapping'!$A$1:$C$26,3,)</f>
        <v>Southeast</v>
      </c>
      <c r="N83" t="str">
        <f>VLOOKUP(B83,'Acct Type Mapping'!$B$2:$D$1001,3,FALSE)</f>
        <v>GENERAL ACUTE CARE</v>
      </c>
      <c r="O83" s="24">
        <f t="shared" si="2"/>
        <v>261699.66230000008</v>
      </c>
      <c r="P83" t="str">
        <f t="shared" si="3"/>
        <v>Basic Account</v>
      </c>
    </row>
    <row r="84" spans="1:16" ht="15" customHeight="1" x14ac:dyDescent="0.2">
      <c r="A84" s="1">
        <v>190270121</v>
      </c>
      <c r="B84" t="s">
        <v>1006</v>
      </c>
      <c r="C84" t="s">
        <v>1007</v>
      </c>
      <c r="D84" t="s">
        <v>178</v>
      </c>
      <c r="E84" s="1" t="s">
        <v>85</v>
      </c>
      <c r="F84" s="1">
        <v>70121</v>
      </c>
      <c r="G84" t="s">
        <v>178</v>
      </c>
      <c r="H84" s="1">
        <v>22051</v>
      </c>
      <c r="I84" t="s">
        <v>179</v>
      </c>
      <c r="J84" t="s">
        <v>3037</v>
      </c>
      <c r="K84" s="2">
        <v>915224.04696799989</v>
      </c>
      <c r="L84" s="2">
        <v>653731.46211999992</v>
      </c>
      <c r="M84" t="str">
        <f>VLOOKUP(E84,'Regional Mapping'!$A$1:$C$26,3,)</f>
        <v>Southeast</v>
      </c>
      <c r="N84" t="str">
        <f>VLOOKUP(B84,'Acct Type Mapping'!$B$2:$D$1001,3,FALSE)</f>
        <v>REHABILITATION</v>
      </c>
      <c r="O84" s="24">
        <f t="shared" si="2"/>
        <v>261492.58484799997</v>
      </c>
      <c r="P84" t="str">
        <f t="shared" si="3"/>
        <v>Basic Account</v>
      </c>
    </row>
    <row r="85" spans="1:16" ht="15" customHeight="1" x14ac:dyDescent="0.2">
      <c r="A85" s="1">
        <v>20070001</v>
      </c>
      <c r="B85" t="s">
        <v>1099</v>
      </c>
      <c r="C85" t="s">
        <v>1100</v>
      </c>
      <c r="D85" t="s">
        <v>1101</v>
      </c>
      <c r="E85" s="1" t="s">
        <v>85</v>
      </c>
      <c r="F85" s="1">
        <v>70001</v>
      </c>
      <c r="G85" t="s">
        <v>178</v>
      </c>
      <c r="H85" s="1">
        <v>22051</v>
      </c>
      <c r="I85" t="s">
        <v>16</v>
      </c>
      <c r="J85" t="s">
        <v>3037</v>
      </c>
      <c r="K85" s="2">
        <v>915095.61508400016</v>
      </c>
      <c r="L85" s="2">
        <v>653639.72506000008</v>
      </c>
      <c r="M85" t="str">
        <f>VLOOKUP(E85,'Regional Mapping'!$A$1:$C$26,3,)</f>
        <v>Southeast</v>
      </c>
      <c r="N85" t="str">
        <f>VLOOKUP(B85,'Acct Type Mapping'!$B$2:$D$1001,3,FALSE)</f>
        <v>GENERAL ACUTE CARE</v>
      </c>
      <c r="O85" s="24">
        <f t="shared" si="2"/>
        <v>261455.89002400008</v>
      </c>
      <c r="P85" t="str">
        <f t="shared" si="3"/>
        <v>Basic Account</v>
      </c>
    </row>
    <row r="86" spans="1:16" ht="15" customHeight="1" x14ac:dyDescent="0.2">
      <c r="A86" s="1">
        <v>14385622</v>
      </c>
      <c r="B86" t="s">
        <v>468</v>
      </c>
      <c r="C86" t="s">
        <v>469</v>
      </c>
      <c r="D86" t="s">
        <v>470</v>
      </c>
      <c r="E86" s="1" t="s">
        <v>471</v>
      </c>
      <c r="F86" s="1">
        <v>85622</v>
      </c>
      <c r="G86" t="s">
        <v>472</v>
      </c>
      <c r="H86" s="1">
        <v>4019</v>
      </c>
      <c r="I86" t="s">
        <v>16</v>
      </c>
      <c r="J86" t="s">
        <v>3037</v>
      </c>
      <c r="K86" s="3">
        <v>689570.55663200002</v>
      </c>
      <c r="L86" s="2">
        <v>861963.19579000003</v>
      </c>
      <c r="M86" t="str">
        <f>VLOOKUP(E86,'Regional Mapping'!$A$1:$C$26,3,)</f>
        <v>West</v>
      </c>
      <c r="N86" t="str">
        <f>VLOOKUP(B86,'Acct Type Mapping'!$B$2:$D$1001,3,FALSE)</f>
        <v>GENERAL ACUTE CARE</v>
      </c>
      <c r="O86" s="24">
        <f t="shared" si="2"/>
        <v>-172392.63915800001</v>
      </c>
      <c r="P86" t="str">
        <f t="shared" si="3"/>
        <v>Basic Account</v>
      </c>
    </row>
    <row r="87" spans="1:16" ht="15" customHeight="1" x14ac:dyDescent="0.2">
      <c r="A87" s="1">
        <v>159770121</v>
      </c>
      <c r="B87" t="s">
        <v>1176</v>
      </c>
      <c r="C87" t="s">
        <v>1177</v>
      </c>
      <c r="D87" t="s">
        <v>1104</v>
      </c>
      <c r="E87" s="1" t="s">
        <v>85</v>
      </c>
      <c r="F87" s="1">
        <v>70121</v>
      </c>
      <c r="G87" t="s">
        <v>178</v>
      </c>
      <c r="H87" s="1">
        <v>22051</v>
      </c>
      <c r="I87" t="s">
        <v>16</v>
      </c>
      <c r="J87" t="s">
        <v>3037</v>
      </c>
      <c r="K87" s="2">
        <v>915091.43930399988</v>
      </c>
      <c r="L87" s="2">
        <v>653636.74235999992</v>
      </c>
      <c r="M87" t="str">
        <f>VLOOKUP(E87,'Regional Mapping'!$A$1:$C$26,3,)</f>
        <v>Southeast</v>
      </c>
      <c r="N87" t="str">
        <f>VLOOKUP(B87,'Acct Type Mapping'!$B$2:$D$1001,3,FALSE)</f>
        <v>GENERAL ACUTE CARE</v>
      </c>
      <c r="O87" s="24">
        <f t="shared" si="2"/>
        <v>261454.69694399997</v>
      </c>
      <c r="P87" t="str">
        <f t="shared" si="3"/>
        <v>Basic Account</v>
      </c>
    </row>
    <row r="88" spans="1:16" ht="15" customHeight="1" x14ac:dyDescent="0.2">
      <c r="A88" s="1">
        <v>20670748</v>
      </c>
      <c r="B88" t="s">
        <v>1126</v>
      </c>
      <c r="C88" t="s">
        <v>1127</v>
      </c>
      <c r="D88" t="s">
        <v>172</v>
      </c>
      <c r="E88" s="1" t="s">
        <v>85</v>
      </c>
      <c r="F88" s="1">
        <v>70748</v>
      </c>
      <c r="G88" t="s">
        <v>173</v>
      </c>
      <c r="H88" s="1">
        <v>22037</v>
      </c>
      <c r="I88" t="s">
        <v>16</v>
      </c>
      <c r="J88" t="s">
        <v>3054</v>
      </c>
      <c r="K88" s="2">
        <v>915084.35541600001</v>
      </c>
      <c r="L88" s="2">
        <v>653631.68244</v>
      </c>
      <c r="M88" t="str">
        <f>VLOOKUP(E88,'Regional Mapping'!$A$1:$C$26,3,)</f>
        <v>Southeast</v>
      </c>
      <c r="N88" t="str">
        <f>VLOOKUP(B88,'Acct Type Mapping'!$B$2:$D$1001,3,FALSE)</f>
        <v>GENERAL ACUTE CARE</v>
      </c>
      <c r="O88" s="24">
        <f t="shared" si="2"/>
        <v>261452.672976</v>
      </c>
      <c r="P88" t="str">
        <f t="shared" si="3"/>
        <v>Basic Account</v>
      </c>
    </row>
    <row r="89" spans="1:16" ht="15" customHeight="1" x14ac:dyDescent="0.2">
      <c r="A89" s="1">
        <v>160970056</v>
      </c>
      <c r="B89" t="s">
        <v>174</v>
      </c>
      <c r="C89" t="s">
        <v>175</v>
      </c>
      <c r="D89" t="s">
        <v>176</v>
      </c>
      <c r="E89" s="1" t="s">
        <v>85</v>
      </c>
      <c r="F89" s="1">
        <v>70056</v>
      </c>
      <c r="G89" t="s">
        <v>178</v>
      </c>
      <c r="H89" s="1">
        <v>22051</v>
      </c>
      <c r="I89" t="s">
        <v>179</v>
      </c>
      <c r="J89" t="s">
        <v>3037</v>
      </c>
      <c r="K89" s="2">
        <v>915017.09763800015</v>
      </c>
      <c r="L89" s="2">
        <v>653583.64117000008</v>
      </c>
      <c r="M89" t="str">
        <f>VLOOKUP(E89,'Regional Mapping'!$A$1:$C$26,3,)</f>
        <v>Southeast</v>
      </c>
      <c r="N89" t="str">
        <f>VLOOKUP(B89,'Acct Type Mapping'!$B$2:$D$1001,3,FALSE)</f>
        <v>REHABILITATION</v>
      </c>
      <c r="O89" s="24">
        <f t="shared" si="2"/>
        <v>261433.45646800008</v>
      </c>
      <c r="P89" t="str">
        <f t="shared" si="3"/>
        <v>Basic Account</v>
      </c>
    </row>
    <row r="90" spans="1:16" ht="15" customHeight="1" x14ac:dyDescent="0.2">
      <c r="A90" s="1">
        <v>20170112</v>
      </c>
      <c r="B90" t="s">
        <v>1102</v>
      </c>
      <c r="C90" t="s">
        <v>1103</v>
      </c>
      <c r="D90" t="s">
        <v>1104</v>
      </c>
      <c r="E90" s="1" t="s">
        <v>85</v>
      </c>
      <c r="F90" s="1">
        <v>70112</v>
      </c>
      <c r="G90" t="s">
        <v>1105</v>
      </c>
      <c r="H90" s="1">
        <v>22071</v>
      </c>
      <c r="I90" t="s">
        <v>16</v>
      </c>
      <c r="J90" t="s">
        <v>3037</v>
      </c>
      <c r="K90" s="2">
        <v>914140.35083000001</v>
      </c>
      <c r="L90" s="2">
        <v>652957.39344999997</v>
      </c>
      <c r="M90" t="str">
        <f>VLOOKUP(E90,'Regional Mapping'!$A$1:$C$26,3,)</f>
        <v>Southeast</v>
      </c>
      <c r="N90" t="str">
        <f>VLOOKUP(B90,'Acct Type Mapping'!$B$2:$D$1001,3,FALSE)</f>
        <v>GENERAL ACUTE CARE</v>
      </c>
      <c r="O90" s="24">
        <f t="shared" si="2"/>
        <v>261182.95738000004</v>
      </c>
      <c r="P90" t="str">
        <f t="shared" si="3"/>
        <v>Basic Account</v>
      </c>
    </row>
    <row r="91" spans="1:16" ht="15" customHeight="1" x14ac:dyDescent="0.2">
      <c r="A91" s="1">
        <v>19176936</v>
      </c>
      <c r="B91" t="s">
        <v>913</v>
      </c>
      <c r="C91" t="s">
        <v>914</v>
      </c>
      <c r="D91" t="s">
        <v>915</v>
      </c>
      <c r="E91" s="1" t="s">
        <v>58</v>
      </c>
      <c r="F91" s="1">
        <v>76936</v>
      </c>
      <c r="G91" t="s">
        <v>916</v>
      </c>
      <c r="H91" s="1">
        <v>48413</v>
      </c>
      <c r="I91" t="s">
        <v>16</v>
      </c>
      <c r="J91" t="s">
        <v>3036</v>
      </c>
      <c r="K91" s="2">
        <v>985933.51760800008</v>
      </c>
      <c r="L91" s="2">
        <v>218010.39811000001</v>
      </c>
      <c r="M91" t="str">
        <f>VLOOKUP(E91,'Regional Mapping'!$A$1:$C$26,3,)</f>
        <v>Central</v>
      </c>
      <c r="N91" t="str">
        <f>VLOOKUP(B91,'Acct Type Mapping'!$B$2:$D$1001,3,FALSE)</f>
        <v>CRITICAL ACCESS</v>
      </c>
      <c r="O91" s="24">
        <f t="shared" si="2"/>
        <v>767923.11949800001</v>
      </c>
      <c r="P91" t="str">
        <f t="shared" si="3"/>
        <v>Basic Account</v>
      </c>
    </row>
    <row r="92" spans="1:16" ht="15" customHeight="1" x14ac:dyDescent="0.2">
      <c r="A92" s="1">
        <v>19778114</v>
      </c>
      <c r="B92" t="s">
        <v>1058</v>
      </c>
      <c r="C92" t="s">
        <v>1059</v>
      </c>
      <c r="D92" t="s">
        <v>1060</v>
      </c>
      <c r="E92" s="1" t="s">
        <v>58</v>
      </c>
      <c r="F92" s="1">
        <v>78114</v>
      </c>
      <c r="G92" t="s">
        <v>1008</v>
      </c>
      <c r="H92" s="1">
        <v>48493</v>
      </c>
      <c r="I92" t="s">
        <v>16</v>
      </c>
      <c r="J92" t="s">
        <v>3054</v>
      </c>
      <c r="K92" s="2">
        <v>979283.868472</v>
      </c>
      <c r="L92" s="2">
        <v>213291.283</v>
      </c>
      <c r="M92" t="str">
        <f>VLOOKUP(E92,'Regional Mapping'!$A$1:$C$26,3,)</f>
        <v>Central</v>
      </c>
      <c r="N92" t="str">
        <f>VLOOKUP(B92,'Acct Type Mapping'!$B$2:$D$1001,3,FALSE)</f>
        <v>GENERAL ACUTE CARE</v>
      </c>
      <c r="O92" s="24">
        <f t="shared" si="2"/>
        <v>765992.58547200006</v>
      </c>
      <c r="P92" t="str">
        <f t="shared" si="3"/>
        <v>Basic Account</v>
      </c>
    </row>
    <row r="93" spans="1:16" ht="15" customHeight="1" x14ac:dyDescent="0.2">
      <c r="A93" s="1">
        <v>6581301</v>
      </c>
      <c r="B93" t="s">
        <v>2294</v>
      </c>
      <c r="C93" t="s">
        <v>2295</v>
      </c>
      <c r="D93" t="s">
        <v>2296</v>
      </c>
      <c r="E93" s="1" t="s">
        <v>1184</v>
      </c>
      <c r="F93" s="1">
        <v>81301</v>
      </c>
      <c r="G93" t="s">
        <v>2297</v>
      </c>
      <c r="H93" s="1">
        <v>8067</v>
      </c>
      <c r="I93" t="s">
        <v>16</v>
      </c>
      <c r="J93" t="s">
        <v>3036</v>
      </c>
      <c r="K93" s="2">
        <v>979044.03975300002</v>
      </c>
      <c r="L93" s="2">
        <v>213110.29981</v>
      </c>
      <c r="M93" t="str">
        <f>VLOOKUP(E93,'Regional Mapping'!$A$1:$C$26,3,)</f>
        <v>Central</v>
      </c>
      <c r="N93" t="str">
        <f>VLOOKUP(B93,'Acct Type Mapping'!$B$2:$D$1001,3,FALSE)</f>
        <v>GENERAL ACUTE CARE</v>
      </c>
      <c r="O93" s="24">
        <f t="shared" si="2"/>
        <v>765933.73994300002</v>
      </c>
      <c r="P93" t="str">
        <f t="shared" si="3"/>
        <v>Basic Account</v>
      </c>
    </row>
    <row r="94" spans="1:16" ht="15" customHeight="1" x14ac:dyDescent="0.2">
      <c r="A94" s="1">
        <v>22078624</v>
      </c>
      <c r="B94" t="s">
        <v>1071</v>
      </c>
      <c r="C94" t="s">
        <v>1072</v>
      </c>
      <c r="D94" t="s">
        <v>1073</v>
      </c>
      <c r="E94" s="1" t="s">
        <v>58</v>
      </c>
      <c r="F94" s="1">
        <v>78624</v>
      </c>
      <c r="G94" t="s">
        <v>1074</v>
      </c>
      <c r="H94" s="1">
        <v>48171</v>
      </c>
      <c r="I94" t="s">
        <v>16</v>
      </c>
      <c r="J94" t="s">
        <v>3036</v>
      </c>
      <c r="K94" s="2">
        <v>971117.86184399982</v>
      </c>
      <c r="L94" s="2">
        <v>202013.23988000001</v>
      </c>
      <c r="M94" t="str">
        <f>VLOOKUP(E94,'Regional Mapping'!$A$1:$C$26,3,)</f>
        <v>Central</v>
      </c>
      <c r="N94" t="str">
        <f>VLOOKUP(B94,'Acct Type Mapping'!$B$2:$D$1001,3,FALSE)</f>
        <v>GENERAL ACUTE CARE</v>
      </c>
      <c r="O94" s="24">
        <f t="shared" si="2"/>
        <v>769104.62196399982</v>
      </c>
      <c r="P94" t="str">
        <f t="shared" si="3"/>
        <v>Basic Account</v>
      </c>
    </row>
    <row r="95" spans="1:16" ht="15" customHeight="1" x14ac:dyDescent="0.2">
      <c r="A95" s="1">
        <v>39179346</v>
      </c>
      <c r="B95" t="s">
        <v>918</v>
      </c>
      <c r="C95" t="s">
        <v>919</v>
      </c>
      <c r="D95" t="s">
        <v>567</v>
      </c>
      <c r="E95" s="1" t="s">
        <v>58</v>
      </c>
      <c r="F95" s="1">
        <v>79346</v>
      </c>
      <c r="G95" t="s">
        <v>920</v>
      </c>
      <c r="H95" s="1">
        <v>48079</v>
      </c>
      <c r="I95" t="s">
        <v>16</v>
      </c>
      <c r="J95" t="s">
        <v>3054</v>
      </c>
      <c r="K95" s="2">
        <v>968198.87287500012</v>
      </c>
      <c r="L95" s="2">
        <v>200218.31320999999</v>
      </c>
      <c r="M95" t="str">
        <f>VLOOKUP(E95,'Regional Mapping'!$A$1:$C$26,3,)</f>
        <v>Central</v>
      </c>
      <c r="N95" t="str">
        <f>VLOOKUP(B95,'Acct Type Mapping'!$B$2:$D$1001,3,FALSE)</f>
        <v>CRITICAL ACCESS</v>
      </c>
      <c r="O95" s="24">
        <f t="shared" si="2"/>
        <v>767980.55966500007</v>
      </c>
      <c r="P95" t="str">
        <f t="shared" si="3"/>
        <v>Basic Account</v>
      </c>
    </row>
    <row r="96" spans="1:16" ht="15" customHeight="1" x14ac:dyDescent="0.2">
      <c r="A96" s="1">
        <v>1481147</v>
      </c>
      <c r="B96" t="s">
        <v>2300</v>
      </c>
      <c r="C96" t="s">
        <v>2301</v>
      </c>
      <c r="D96" t="s">
        <v>2302</v>
      </c>
      <c r="E96" s="1" t="s">
        <v>1184</v>
      </c>
      <c r="F96" s="1">
        <v>81147</v>
      </c>
      <c r="G96" t="s">
        <v>2303</v>
      </c>
      <c r="H96" s="1">
        <v>8007</v>
      </c>
      <c r="I96" t="s">
        <v>16</v>
      </c>
      <c r="J96" t="s">
        <v>3036</v>
      </c>
      <c r="K96" s="2">
        <v>967926.91335599998</v>
      </c>
      <c r="L96" s="2">
        <v>200119.11012</v>
      </c>
      <c r="M96" t="str">
        <f>VLOOKUP(E96,'Regional Mapping'!$A$1:$C$26,3,)</f>
        <v>Central</v>
      </c>
      <c r="N96" t="str">
        <f>VLOOKUP(B96,'Acct Type Mapping'!$B$2:$D$1001,3,FALSE)</f>
        <v>CRITICAL ACCESS</v>
      </c>
      <c r="O96" s="24">
        <f t="shared" si="2"/>
        <v>767807.80323600001</v>
      </c>
      <c r="P96" t="str">
        <f t="shared" si="3"/>
        <v>Basic Account</v>
      </c>
    </row>
    <row r="97" spans="1:16" ht="15" customHeight="1" x14ac:dyDescent="0.2">
      <c r="A97" s="1">
        <v>8476825</v>
      </c>
      <c r="B97" t="s">
        <v>906</v>
      </c>
      <c r="C97" t="s">
        <v>907</v>
      </c>
      <c r="D97" t="s">
        <v>908</v>
      </c>
      <c r="E97" s="1" t="s">
        <v>58</v>
      </c>
      <c r="F97" s="1">
        <v>76825</v>
      </c>
      <c r="G97" t="s">
        <v>909</v>
      </c>
      <c r="H97" s="1">
        <v>48307</v>
      </c>
      <c r="I97" t="s">
        <v>16</v>
      </c>
      <c r="J97" t="s">
        <v>3036</v>
      </c>
      <c r="K97" s="2">
        <v>963455.80116499995</v>
      </c>
      <c r="L97" s="2">
        <v>201119.80201000001</v>
      </c>
      <c r="M97" t="str">
        <f>VLOOKUP(E97,'Regional Mapping'!$A$1:$C$26,3,)</f>
        <v>Central</v>
      </c>
      <c r="N97" t="str">
        <f>VLOOKUP(B97,'Acct Type Mapping'!$B$2:$D$1001,3,FALSE)</f>
        <v>CRITICAL ACCESS</v>
      </c>
      <c r="O97" s="24">
        <f t="shared" si="2"/>
        <v>762335.99915499997</v>
      </c>
      <c r="P97" t="str">
        <f t="shared" si="3"/>
        <v>Basic Account</v>
      </c>
    </row>
    <row r="98" spans="1:16" ht="15" customHeight="1" x14ac:dyDescent="0.2">
      <c r="A98" s="1">
        <v>57677995</v>
      </c>
      <c r="B98" t="s">
        <v>936</v>
      </c>
      <c r="C98" t="s">
        <v>937</v>
      </c>
      <c r="D98" t="s">
        <v>938</v>
      </c>
      <c r="E98" s="1" t="s">
        <v>58</v>
      </c>
      <c r="F98" s="1">
        <v>77995</v>
      </c>
      <c r="G98" t="s">
        <v>939</v>
      </c>
      <c r="H98" s="1">
        <v>48285</v>
      </c>
      <c r="I98" t="s">
        <v>16</v>
      </c>
      <c r="J98" t="s">
        <v>3036</v>
      </c>
      <c r="K98" s="2">
        <v>961687.3813169999</v>
      </c>
      <c r="L98" s="2">
        <v>239219.12009000001</v>
      </c>
      <c r="M98" t="str">
        <f>VLOOKUP(E98,'Regional Mapping'!$A$1:$C$26,3,)</f>
        <v>Central</v>
      </c>
      <c r="N98" t="str">
        <f>VLOOKUP(B98,'Acct Type Mapping'!$B$2:$D$1001,3,FALSE)</f>
        <v>CRITICAL ACCESS</v>
      </c>
      <c r="O98" s="24">
        <f t="shared" si="2"/>
        <v>722468.26122699992</v>
      </c>
      <c r="P98" t="str">
        <f t="shared" si="3"/>
        <v>Basic Account</v>
      </c>
    </row>
    <row r="99" spans="1:16" ht="15" customHeight="1" x14ac:dyDescent="0.2">
      <c r="A99" s="1">
        <v>17677957</v>
      </c>
      <c r="B99" t="s">
        <v>910</v>
      </c>
      <c r="C99" t="s">
        <v>911</v>
      </c>
      <c r="D99" t="s">
        <v>912</v>
      </c>
      <c r="E99" s="1" t="s">
        <v>58</v>
      </c>
      <c r="F99" s="1">
        <v>77957</v>
      </c>
      <c r="G99" t="s">
        <v>172</v>
      </c>
      <c r="H99" s="1">
        <v>48239</v>
      </c>
      <c r="I99" t="s">
        <v>16</v>
      </c>
      <c r="J99" t="s">
        <v>3054</v>
      </c>
      <c r="K99" s="2">
        <v>960146.63819099986</v>
      </c>
      <c r="L99" s="2">
        <v>238120.33202</v>
      </c>
      <c r="M99" t="str">
        <f>VLOOKUP(E99,'Regional Mapping'!$A$1:$C$26,3,)</f>
        <v>Central</v>
      </c>
      <c r="N99" t="str">
        <f>VLOOKUP(B99,'Acct Type Mapping'!$B$2:$D$1001,3,FALSE)</f>
        <v>CRITICAL ACCESS</v>
      </c>
      <c r="O99" s="24">
        <f t="shared" si="2"/>
        <v>722026.30617099989</v>
      </c>
      <c r="P99" t="str">
        <f t="shared" si="3"/>
        <v>Basic Account</v>
      </c>
    </row>
    <row r="100" spans="1:16" ht="15" customHeight="1" x14ac:dyDescent="0.2">
      <c r="A100" s="1">
        <v>35579408</v>
      </c>
      <c r="B100" t="s">
        <v>669</v>
      </c>
      <c r="C100" t="s">
        <v>670</v>
      </c>
      <c r="D100" t="s">
        <v>671</v>
      </c>
      <c r="E100" s="1" t="s">
        <v>58</v>
      </c>
      <c r="F100" s="1">
        <v>79410</v>
      </c>
      <c r="G100" t="s">
        <v>671</v>
      </c>
      <c r="H100" s="1">
        <v>48303</v>
      </c>
      <c r="I100" t="s">
        <v>64</v>
      </c>
      <c r="J100" t="s">
        <v>3036</v>
      </c>
      <c r="K100" s="2">
        <v>958341.62847799994</v>
      </c>
      <c r="L100" s="2">
        <v>232181.81800999999</v>
      </c>
      <c r="M100" t="str">
        <f>VLOOKUP(E100,'Regional Mapping'!$A$1:$C$26,3,)</f>
        <v>Central</v>
      </c>
      <c r="N100" t="str">
        <f>VLOOKUP(B100,'Acct Type Mapping'!$B$2:$D$1001,3,FALSE)</f>
        <v>CHILDREN</v>
      </c>
      <c r="O100" s="24">
        <f t="shared" si="2"/>
        <v>726159.81046799989</v>
      </c>
      <c r="P100" t="str">
        <f t="shared" si="3"/>
        <v>Basic Account</v>
      </c>
    </row>
    <row r="101" spans="1:16" ht="15" customHeight="1" x14ac:dyDescent="0.2">
      <c r="A101" s="1">
        <v>22271465</v>
      </c>
      <c r="B101" t="s">
        <v>1136</v>
      </c>
      <c r="C101" t="s">
        <v>1137</v>
      </c>
      <c r="D101" t="s">
        <v>1138</v>
      </c>
      <c r="E101" s="1" t="s">
        <v>85</v>
      </c>
      <c r="F101" s="1">
        <v>71465</v>
      </c>
      <c r="G101" t="s">
        <v>1139</v>
      </c>
      <c r="H101" s="1">
        <v>22059</v>
      </c>
      <c r="I101" t="s">
        <v>16</v>
      </c>
      <c r="J101" t="s">
        <v>3054</v>
      </c>
      <c r="K101" s="2">
        <v>913785.30363400001</v>
      </c>
      <c r="L101" s="2">
        <v>652703.78830999997</v>
      </c>
      <c r="M101" t="str">
        <f>VLOOKUP(E101,'Regional Mapping'!$A$1:$C$26,3,)</f>
        <v>Southeast</v>
      </c>
      <c r="N101" t="str">
        <f>VLOOKUP(B101,'Acct Type Mapping'!$B$2:$D$1001,3,FALSE)</f>
        <v>GENERAL ACUTE CARE</v>
      </c>
      <c r="O101" s="24">
        <f t="shared" si="2"/>
        <v>261081.51532400004</v>
      </c>
      <c r="P101" t="str">
        <f t="shared" si="3"/>
        <v>Basic Account</v>
      </c>
    </row>
    <row r="102" spans="1:16" ht="15" customHeight="1" x14ac:dyDescent="0.2">
      <c r="A102" s="1">
        <v>5371418</v>
      </c>
      <c r="B102" t="s">
        <v>108</v>
      </c>
      <c r="C102" t="s">
        <v>109</v>
      </c>
      <c r="D102" t="s">
        <v>110</v>
      </c>
      <c r="E102" s="1" t="s">
        <v>85</v>
      </c>
      <c r="F102" s="1">
        <v>71418</v>
      </c>
      <c r="G102" t="s">
        <v>111</v>
      </c>
      <c r="H102" s="1">
        <v>22021</v>
      </c>
      <c r="I102" t="s">
        <v>16</v>
      </c>
      <c r="J102" t="s">
        <v>3054</v>
      </c>
      <c r="K102" s="2">
        <v>907372.86096799991</v>
      </c>
      <c r="L102" s="2">
        <v>648123.47211999993</v>
      </c>
      <c r="M102" t="str">
        <f>VLOOKUP(E102,'Regional Mapping'!$A$1:$C$26,3,)</f>
        <v>Southeast</v>
      </c>
      <c r="N102" t="str">
        <f>VLOOKUP(B102,'Acct Type Mapping'!$B$2:$D$1001,3,FALSE)</f>
        <v>GENERAL ACUTE CARE</v>
      </c>
      <c r="O102" s="24">
        <f t="shared" si="2"/>
        <v>259249.38884799997</v>
      </c>
      <c r="P102" t="str">
        <f t="shared" si="3"/>
        <v>Basic Account</v>
      </c>
    </row>
    <row r="103" spans="1:16" ht="15" customHeight="1" x14ac:dyDescent="0.2">
      <c r="A103" s="1">
        <v>7681502</v>
      </c>
      <c r="B103" t="s">
        <v>2912</v>
      </c>
      <c r="C103" t="s">
        <v>2913</v>
      </c>
      <c r="D103" t="s">
        <v>2914</v>
      </c>
      <c r="E103" s="1" t="s">
        <v>1184</v>
      </c>
      <c r="F103" s="1">
        <v>81502</v>
      </c>
      <c r="G103" t="s">
        <v>1606</v>
      </c>
      <c r="H103" s="1">
        <v>8077</v>
      </c>
      <c r="I103" t="s">
        <v>16</v>
      </c>
      <c r="J103" t="s">
        <v>3036</v>
      </c>
      <c r="K103" s="2">
        <v>955577.65644900012</v>
      </c>
      <c r="L103" s="2">
        <v>231019.23123</v>
      </c>
      <c r="M103" t="str">
        <f>VLOOKUP(E103,'Regional Mapping'!$A$1:$C$26,3,)</f>
        <v>Central</v>
      </c>
      <c r="N103" t="str">
        <f>VLOOKUP(B103,'Acct Type Mapping'!$B$2:$D$1001,3,FALSE)</f>
        <v>GENERAL ACUTE CARE</v>
      </c>
      <c r="O103" s="24">
        <f t="shared" si="2"/>
        <v>724558.42521900008</v>
      </c>
      <c r="P103" t="str">
        <f t="shared" si="3"/>
        <v>Basic Account</v>
      </c>
    </row>
    <row r="104" spans="1:16" ht="15" customHeight="1" x14ac:dyDescent="0.2">
      <c r="A104" s="1">
        <v>2378705</v>
      </c>
      <c r="B104" t="s">
        <v>1016</v>
      </c>
      <c r="C104" t="s">
        <v>1017</v>
      </c>
      <c r="D104" t="s">
        <v>618</v>
      </c>
      <c r="E104" s="1" t="s">
        <v>58</v>
      </c>
      <c r="F104" s="1">
        <v>78705</v>
      </c>
      <c r="G104" t="s">
        <v>619</v>
      </c>
      <c r="H104" s="1">
        <v>48453</v>
      </c>
      <c r="I104" t="s">
        <v>16</v>
      </c>
      <c r="J104" t="s">
        <v>3036</v>
      </c>
      <c r="K104" s="2">
        <v>953933.01179799996</v>
      </c>
      <c r="L104" s="2">
        <v>233290.12001000001</v>
      </c>
      <c r="M104" t="str">
        <f>VLOOKUP(E104,'Regional Mapping'!$A$1:$C$26,3,)</f>
        <v>Central</v>
      </c>
      <c r="N104" t="str">
        <f>VLOOKUP(B104,'Acct Type Mapping'!$B$2:$D$1001,3,FALSE)</f>
        <v>GENERAL ACUTE CARE</v>
      </c>
      <c r="O104" s="24">
        <f t="shared" si="2"/>
        <v>720642.89178800001</v>
      </c>
      <c r="P104" t="str">
        <f t="shared" si="3"/>
        <v>Basic Account</v>
      </c>
    </row>
    <row r="105" spans="1:16" ht="15" customHeight="1" x14ac:dyDescent="0.2">
      <c r="A105" s="1">
        <v>6878746</v>
      </c>
      <c r="B105" t="s">
        <v>616</v>
      </c>
      <c r="C105" t="s">
        <v>617</v>
      </c>
      <c r="D105" t="s">
        <v>618</v>
      </c>
      <c r="E105" s="1" t="s">
        <v>58</v>
      </c>
      <c r="F105" s="1">
        <v>78746</v>
      </c>
      <c r="G105" t="s">
        <v>619</v>
      </c>
      <c r="H105" s="1">
        <v>48453</v>
      </c>
      <c r="I105" t="s">
        <v>64</v>
      </c>
      <c r="J105" t="s">
        <v>3036</v>
      </c>
      <c r="K105" s="2">
        <v>953436.15468399995</v>
      </c>
      <c r="L105" s="2">
        <v>233012.02118000001</v>
      </c>
      <c r="M105" t="str">
        <f>VLOOKUP(E105,'Regional Mapping'!$A$1:$C$26,3,)</f>
        <v>Central</v>
      </c>
      <c r="N105" t="str">
        <f>VLOOKUP(B105,'Acct Type Mapping'!$B$2:$D$1001,3,FALSE)</f>
        <v>CHILDREN</v>
      </c>
      <c r="O105" s="24">
        <f t="shared" si="2"/>
        <v>720424.13350399991</v>
      </c>
      <c r="P105" t="str">
        <f t="shared" si="3"/>
        <v>Basic Account</v>
      </c>
    </row>
    <row r="106" spans="1:16" ht="15" customHeight="1" x14ac:dyDescent="0.2">
      <c r="A106" s="1">
        <v>6778758</v>
      </c>
      <c r="B106" t="s">
        <v>1035</v>
      </c>
      <c r="C106" t="s">
        <v>1036</v>
      </c>
      <c r="D106" t="s">
        <v>618</v>
      </c>
      <c r="E106" s="1" t="s">
        <v>58</v>
      </c>
      <c r="F106" s="1">
        <v>78758</v>
      </c>
      <c r="G106" t="s">
        <v>619</v>
      </c>
      <c r="H106" s="1">
        <v>48453</v>
      </c>
      <c r="I106" t="s">
        <v>16</v>
      </c>
      <c r="J106" t="s">
        <v>3036</v>
      </c>
      <c r="K106" s="2">
        <v>951607.05507400015</v>
      </c>
      <c r="L106" s="2">
        <v>232001.02197999999</v>
      </c>
      <c r="M106" t="str">
        <f>VLOOKUP(E106,'Regional Mapping'!$A$1:$C$26,3,)</f>
        <v>Central</v>
      </c>
      <c r="N106" t="str">
        <f>VLOOKUP(B106,'Acct Type Mapping'!$B$2:$D$1001,3,FALSE)</f>
        <v>GENERAL ACUTE CARE</v>
      </c>
      <c r="O106" s="24">
        <f t="shared" si="2"/>
        <v>719606.03309400019</v>
      </c>
      <c r="P106" t="str">
        <f t="shared" si="3"/>
        <v>Basic Account</v>
      </c>
    </row>
    <row r="107" spans="1:16" ht="15" customHeight="1" x14ac:dyDescent="0.2">
      <c r="A107" s="1">
        <v>4382931</v>
      </c>
      <c r="B107" t="s">
        <v>994</v>
      </c>
      <c r="C107" t="s">
        <v>995</v>
      </c>
      <c r="D107" t="s">
        <v>996</v>
      </c>
      <c r="E107" s="1" t="s">
        <v>997</v>
      </c>
      <c r="F107" s="1">
        <v>82931</v>
      </c>
      <c r="G107" t="s">
        <v>998</v>
      </c>
      <c r="H107" s="1">
        <v>56041</v>
      </c>
      <c r="I107" t="s">
        <v>42</v>
      </c>
      <c r="J107" t="s">
        <v>3054</v>
      </c>
      <c r="K107" s="2">
        <v>948901.18829999992</v>
      </c>
      <c r="L107" s="2">
        <v>229923.99100000001</v>
      </c>
      <c r="M107" t="str">
        <f>VLOOKUP(E107,'Regional Mapping'!$A$1:$C$26,3,)</f>
        <v>Central</v>
      </c>
      <c r="N107" t="str">
        <f>VLOOKUP(B107,'Acct Type Mapping'!$B$2:$D$1001,3,FALSE)</f>
        <v>NEAR TERM CARE</v>
      </c>
      <c r="O107" s="24">
        <f t="shared" si="2"/>
        <v>718977.19729999988</v>
      </c>
      <c r="P107" t="str">
        <f t="shared" si="3"/>
        <v>Basic Account</v>
      </c>
    </row>
    <row r="108" spans="1:16" ht="15" customHeight="1" x14ac:dyDescent="0.2">
      <c r="A108" s="1">
        <v>981101</v>
      </c>
      <c r="B108" t="s">
        <v>2309</v>
      </c>
      <c r="C108" t="s">
        <v>2310</v>
      </c>
      <c r="D108" t="s">
        <v>2311</v>
      </c>
      <c r="E108" s="1" t="s">
        <v>1184</v>
      </c>
      <c r="F108" s="1">
        <v>81101</v>
      </c>
      <c r="G108" t="s">
        <v>2311</v>
      </c>
      <c r="H108" s="1">
        <v>8003</v>
      </c>
      <c r="I108" t="s">
        <v>16</v>
      </c>
      <c r="J108" t="s">
        <v>3036</v>
      </c>
      <c r="K108" s="2">
        <v>946618.93714699999</v>
      </c>
      <c r="L108" s="2">
        <v>228118.01319</v>
      </c>
      <c r="M108" t="str">
        <f>VLOOKUP(E108,'Regional Mapping'!$A$1:$C$26,3,)</f>
        <v>Central</v>
      </c>
      <c r="N108" t="str">
        <f>VLOOKUP(B108,'Acct Type Mapping'!$B$2:$D$1001,3,FALSE)</f>
        <v>GENERAL ACUTE CARE</v>
      </c>
      <c r="O108" s="24">
        <f t="shared" si="2"/>
        <v>718500.92395700002</v>
      </c>
      <c r="P108" t="str">
        <f t="shared" si="3"/>
        <v>Basic Account</v>
      </c>
    </row>
    <row r="109" spans="1:16" ht="15" customHeight="1" x14ac:dyDescent="0.2">
      <c r="A109" s="1">
        <v>1177515</v>
      </c>
      <c r="B109" t="s">
        <v>1012</v>
      </c>
      <c r="C109" t="s">
        <v>1013</v>
      </c>
      <c r="D109" t="s">
        <v>1014</v>
      </c>
      <c r="E109" s="1" t="s">
        <v>58</v>
      </c>
      <c r="F109" s="1">
        <v>77515</v>
      </c>
      <c r="G109" t="s">
        <v>1015</v>
      </c>
      <c r="H109" s="1">
        <v>48039</v>
      </c>
      <c r="I109" t="s">
        <v>16</v>
      </c>
      <c r="J109" t="s">
        <v>3037</v>
      </c>
      <c r="K109" s="2">
        <v>938784.16689200001</v>
      </c>
      <c r="L109" s="2">
        <v>222101.11180000001</v>
      </c>
      <c r="M109" t="str">
        <f>VLOOKUP(E109,'Regional Mapping'!$A$1:$C$26,3,)</f>
        <v>Central</v>
      </c>
      <c r="N109" t="str">
        <f>VLOOKUP(B109,'Acct Type Mapping'!$B$2:$D$1001,3,FALSE)</f>
        <v>GENERAL ACUTE CARE</v>
      </c>
      <c r="O109" s="24">
        <f t="shared" si="2"/>
        <v>716683.05509199994</v>
      </c>
      <c r="P109" t="str">
        <f t="shared" si="3"/>
        <v>Basic Account</v>
      </c>
    </row>
    <row r="110" spans="1:16" ht="15" customHeight="1" x14ac:dyDescent="0.2">
      <c r="A110" s="1">
        <v>17176448</v>
      </c>
      <c r="B110" t="s">
        <v>1048</v>
      </c>
      <c r="C110" t="s">
        <v>1049</v>
      </c>
      <c r="D110" t="s">
        <v>1050</v>
      </c>
      <c r="E110" s="1" t="s">
        <v>58</v>
      </c>
      <c r="F110" s="1">
        <v>76448</v>
      </c>
      <c r="G110" t="s">
        <v>1050</v>
      </c>
      <c r="H110" s="1">
        <v>48133</v>
      </c>
      <c r="I110" t="s">
        <v>16</v>
      </c>
      <c r="J110" t="s">
        <v>3054</v>
      </c>
      <c r="K110" s="2">
        <v>934025.40080199996</v>
      </c>
      <c r="L110" s="2">
        <v>218081.0221</v>
      </c>
      <c r="M110" t="str">
        <f>VLOOKUP(E110,'Regional Mapping'!$A$1:$C$26,3,)</f>
        <v>Central</v>
      </c>
      <c r="N110" t="str">
        <f>VLOOKUP(B110,'Acct Type Mapping'!$B$2:$D$1001,3,FALSE)</f>
        <v>GENERAL ACUTE CARE</v>
      </c>
      <c r="O110" s="24">
        <f t="shared" si="2"/>
        <v>715944.37870200002</v>
      </c>
      <c r="P110" t="str">
        <f t="shared" si="3"/>
        <v>Basic Account</v>
      </c>
    </row>
    <row r="111" spans="1:16" ht="15" customHeight="1" x14ac:dyDescent="0.2">
      <c r="A111" s="1">
        <v>15371373</v>
      </c>
      <c r="B111" t="s">
        <v>102</v>
      </c>
      <c r="C111" t="s">
        <v>103</v>
      </c>
      <c r="D111" t="s">
        <v>104</v>
      </c>
      <c r="E111" s="1" t="s">
        <v>85</v>
      </c>
      <c r="F111" s="1">
        <v>71373</v>
      </c>
      <c r="G111" t="s">
        <v>106</v>
      </c>
      <c r="H111" s="1">
        <v>22029</v>
      </c>
      <c r="I111" t="s">
        <v>107</v>
      </c>
      <c r="J111" t="s">
        <v>3037</v>
      </c>
      <c r="K111" s="2">
        <v>906032.17216399987</v>
      </c>
      <c r="L111" s="2">
        <v>647165.83725999994</v>
      </c>
      <c r="M111" t="str">
        <f>VLOOKUP(E111,'Regional Mapping'!$A$1:$C$26,3,)</f>
        <v>Southeast</v>
      </c>
      <c r="N111" t="str">
        <f>VLOOKUP(B111,'Acct Type Mapping'!$B$2:$D$1001,3,FALSE)</f>
        <v>LONG TERM CARE</v>
      </c>
      <c r="O111" s="24">
        <f t="shared" si="2"/>
        <v>258866.33490399993</v>
      </c>
      <c r="P111" t="str">
        <f t="shared" si="3"/>
        <v>Basic Account</v>
      </c>
    </row>
    <row r="112" spans="1:16" ht="15" customHeight="1" x14ac:dyDescent="0.2">
      <c r="A112" s="1">
        <v>11770433</v>
      </c>
      <c r="B112" t="s">
        <v>1143</v>
      </c>
      <c r="C112" t="s">
        <v>1144</v>
      </c>
      <c r="D112" t="s">
        <v>1145</v>
      </c>
      <c r="E112" s="1" t="s">
        <v>85</v>
      </c>
      <c r="F112" s="1">
        <v>70433</v>
      </c>
      <c r="G112" t="s">
        <v>1146</v>
      </c>
      <c r="H112" s="1">
        <v>22103</v>
      </c>
      <c r="I112" t="s">
        <v>107</v>
      </c>
      <c r="J112" t="s">
        <v>3037</v>
      </c>
      <c r="K112" s="2">
        <v>905198.59171000007</v>
      </c>
      <c r="L112" s="2">
        <v>646570.42265000008</v>
      </c>
      <c r="M112" t="str">
        <f>VLOOKUP(E112,'Regional Mapping'!$A$1:$C$26,3,)</f>
        <v>Southeast</v>
      </c>
      <c r="N112" t="str">
        <f>VLOOKUP(B112,'Acct Type Mapping'!$B$2:$D$1001,3,FALSE)</f>
        <v>LONG TERM CARE</v>
      </c>
      <c r="O112" s="24">
        <f t="shared" si="2"/>
        <v>258628.16905999999</v>
      </c>
      <c r="P112" t="str">
        <f t="shared" si="3"/>
        <v>Basic Account</v>
      </c>
    </row>
    <row r="113" spans="1:16" ht="15" customHeight="1" x14ac:dyDescent="0.2">
      <c r="A113" s="1">
        <v>15671222</v>
      </c>
      <c r="B113" t="s">
        <v>95</v>
      </c>
      <c r="C113" t="s">
        <v>96</v>
      </c>
      <c r="D113" t="s">
        <v>97</v>
      </c>
      <c r="E113" s="1" t="s">
        <v>85</v>
      </c>
      <c r="F113" s="1">
        <v>71222</v>
      </c>
      <c r="G113" t="s">
        <v>98</v>
      </c>
      <c r="H113" s="1">
        <v>22111</v>
      </c>
      <c r="I113" t="s">
        <v>16</v>
      </c>
      <c r="J113" t="s">
        <v>3054</v>
      </c>
      <c r="K113" s="2">
        <v>901953.62781999994</v>
      </c>
      <c r="L113" s="2">
        <v>644252.59129999997</v>
      </c>
      <c r="M113" t="str">
        <f>VLOOKUP(E113,'Regional Mapping'!$A$1:$C$26,3,)</f>
        <v>Southeast</v>
      </c>
      <c r="N113" t="str">
        <f>VLOOKUP(B113,'Acct Type Mapping'!$B$2:$D$1001,3,FALSE)</f>
        <v>GENERAL ACUTE CARE</v>
      </c>
      <c r="O113" s="24">
        <f t="shared" si="2"/>
        <v>257701.03651999997</v>
      </c>
      <c r="P113" t="str">
        <f t="shared" si="3"/>
        <v>Basic Account</v>
      </c>
    </row>
    <row r="114" spans="1:16" ht="15" customHeight="1" x14ac:dyDescent="0.2">
      <c r="A114" s="1">
        <v>16971241</v>
      </c>
      <c r="B114" t="s">
        <v>99</v>
      </c>
      <c r="C114" t="s">
        <v>100</v>
      </c>
      <c r="D114" t="s">
        <v>101</v>
      </c>
      <c r="E114" s="1" t="s">
        <v>85</v>
      </c>
      <c r="F114" s="1">
        <v>71241</v>
      </c>
      <c r="G114" t="s">
        <v>98</v>
      </c>
      <c r="H114" s="1">
        <v>22111</v>
      </c>
      <c r="I114" t="s">
        <v>42</v>
      </c>
      <c r="J114" t="s">
        <v>3037</v>
      </c>
      <c r="K114" s="2">
        <v>898928.93490400014</v>
      </c>
      <c r="L114" s="2">
        <v>642092.09636000008</v>
      </c>
      <c r="M114" t="str">
        <f>VLOOKUP(E114,'Regional Mapping'!$A$1:$C$26,3,)</f>
        <v>Southeast</v>
      </c>
      <c r="N114" t="str">
        <f>VLOOKUP(B114,'Acct Type Mapping'!$B$2:$D$1001,3,FALSE)</f>
        <v>NEAR TERM CARE</v>
      </c>
      <c r="O114" s="24">
        <f t="shared" si="2"/>
        <v>256836.83854400006</v>
      </c>
      <c r="P114" t="str">
        <f t="shared" si="3"/>
        <v>Basic Account</v>
      </c>
    </row>
    <row r="115" spans="1:16" ht="15" customHeight="1" x14ac:dyDescent="0.2">
      <c r="A115" s="1">
        <v>6177401</v>
      </c>
      <c r="B115" t="s">
        <v>1028</v>
      </c>
      <c r="C115" t="s">
        <v>1029</v>
      </c>
      <c r="D115" t="s">
        <v>1030</v>
      </c>
      <c r="E115" s="1" t="s">
        <v>58</v>
      </c>
      <c r="F115" s="1">
        <v>77401</v>
      </c>
      <c r="G115" t="s">
        <v>1027</v>
      </c>
      <c r="H115" s="1">
        <v>48201</v>
      </c>
      <c r="I115" t="s">
        <v>16</v>
      </c>
      <c r="J115" t="s">
        <v>3036</v>
      </c>
      <c r="K115" s="2">
        <v>930617.67668999999</v>
      </c>
      <c r="L115" s="2">
        <v>211819.2113</v>
      </c>
      <c r="M115" t="str">
        <f>VLOOKUP(E115,'Regional Mapping'!$A$1:$C$26,3,)</f>
        <v>Central</v>
      </c>
      <c r="N115" t="str">
        <f>VLOOKUP(B115,'Acct Type Mapping'!$B$2:$D$1001,3,FALSE)</f>
        <v>GENERAL ACUTE CARE</v>
      </c>
      <c r="O115" s="24">
        <f t="shared" si="2"/>
        <v>718798.46539000003</v>
      </c>
      <c r="P115" t="str">
        <f t="shared" si="3"/>
        <v>Basic Account</v>
      </c>
    </row>
    <row r="116" spans="1:16" ht="15" customHeight="1" x14ac:dyDescent="0.2">
      <c r="A116" s="1">
        <v>2281201</v>
      </c>
      <c r="B116" t="s">
        <v>2246</v>
      </c>
      <c r="C116" t="s">
        <v>2247</v>
      </c>
      <c r="D116" t="s">
        <v>2248</v>
      </c>
      <c r="E116" s="1" t="s">
        <v>1184</v>
      </c>
      <c r="F116" s="1">
        <v>81201</v>
      </c>
      <c r="G116" t="s">
        <v>2249</v>
      </c>
      <c r="H116" s="1">
        <v>8015</v>
      </c>
      <c r="I116" t="s">
        <v>16</v>
      </c>
      <c r="J116" t="s">
        <v>3054</v>
      </c>
      <c r="K116" s="2">
        <v>928772.07234499988</v>
      </c>
      <c r="L116" s="2">
        <v>210000.01110999999</v>
      </c>
      <c r="M116" t="str">
        <f>VLOOKUP(E116,'Regional Mapping'!$A$1:$C$26,3,)</f>
        <v>Central</v>
      </c>
      <c r="N116" t="str">
        <f>VLOOKUP(B116,'Acct Type Mapping'!$B$2:$D$1001,3,FALSE)</f>
        <v>CRITICAL ACCESS</v>
      </c>
      <c r="O116" s="24">
        <f t="shared" si="2"/>
        <v>718772.06123499991</v>
      </c>
      <c r="P116" t="str">
        <f t="shared" si="3"/>
        <v>Basic Account</v>
      </c>
    </row>
    <row r="117" spans="1:16" ht="15" customHeight="1" x14ac:dyDescent="0.2">
      <c r="A117" s="1">
        <v>4677521</v>
      </c>
      <c r="B117" t="s">
        <v>1024</v>
      </c>
      <c r="C117" t="s">
        <v>1025</v>
      </c>
      <c r="D117" t="s">
        <v>1026</v>
      </c>
      <c r="E117" s="1" t="s">
        <v>58</v>
      </c>
      <c r="F117" s="1">
        <v>77521</v>
      </c>
      <c r="G117" t="s">
        <v>1027</v>
      </c>
      <c r="H117" s="1">
        <v>48201</v>
      </c>
      <c r="I117" t="s">
        <v>16</v>
      </c>
      <c r="J117" t="s">
        <v>3036</v>
      </c>
      <c r="K117" s="2">
        <v>922894.36279300018</v>
      </c>
      <c r="L117" s="2">
        <v>209918.20011000001</v>
      </c>
      <c r="M117" t="str">
        <f>VLOOKUP(E117,'Regional Mapping'!$A$1:$C$26,3,)</f>
        <v>Central</v>
      </c>
      <c r="N117" t="str">
        <f>VLOOKUP(B117,'Acct Type Mapping'!$B$2:$D$1001,3,FALSE)</f>
        <v>GENERAL ACUTE CARE</v>
      </c>
      <c r="O117" s="24">
        <f t="shared" si="2"/>
        <v>712976.16268300021</v>
      </c>
      <c r="P117" t="str">
        <f t="shared" si="3"/>
        <v>Basic Account</v>
      </c>
    </row>
    <row r="118" spans="1:16" ht="15" customHeight="1" x14ac:dyDescent="0.2">
      <c r="A118" s="1">
        <v>6680461</v>
      </c>
      <c r="B118" t="s">
        <v>2882</v>
      </c>
      <c r="C118" t="s">
        <v>2883</v>
      </c>
      <c r="D118" t="s">
        <v>2884</v>
      </c>
      <c r="E118" s="1" t="s">
        <v>1184</v>
      </c>
      <c r="F118" s="1">
        <v>80461</v>
      </c>
      <c r="G118" t="s">
        <v>276</v>
      </c>
      <c r="H118" s="1">
        <v>8065</v>
      </c>
      <c r="I118" t="s">
        <v>16</v>
      </c>
      <c r="J118" t="s">
        <v>3054</v>
      </c>
      <c r="K118" s="2">
        <v>919986.55624200008</v>
      </c>
      <c r="L118" s="2">
        <v>202181.91130000001</v>
      </c>
      <c r="M118" t="str">
        <f>VLOOKUP(E118,'Regional Mapping'!$A$1:$C$26,3,)</f>
        <v>Central</v>
      </c>
      <c r="N118" t="str">
        <f>VLOOKUP(B118,'Acct Type Mapping'!$B$2:$D$1001,3,FALSE)</f>
        <v>CRITICAL ACCESS</v>
      </c>
      <c r="O118" s="24">
        <f t="shared" si="2"/>
        <v>717804.64494200004</v>
      </c>
      <c r="P118" t="str">
        <f t="shared" si="3"/>
        <v>Basic Account</v>
      </c>
    </row>
    <row r="119" spans="1:16" ht="15" customHeight="1" x14ac:dyDescent="0.2">
      <c r="A119" s="1">
        <v>6277514</v>
      </c>
      <c r="B119" t="s">
        <v>1031</v>
      </c>
      <c r="C119" t="s">
        <v>1032</v>
      </c>
      <c r="D119" t="s">
        <v>1033</v>
      </c>
      <c r="E119" s="1" t="s">
        <v>58</v>
      </c>
      <c r="F119" s="1">
        <v>77514</v>
      </c>
      <c r="G119" t="s">
        <v>1034</v>
      </c>
      <c r="H119" s="1">
        <v>48071</v>
      </c>
      <c r="I119" t="s">
        <v>16</v>
      </c>
      <c r="J119" t="s">
        <v>3054</v>
      </c>
      <c r="K119" s="2">
        <v>918940.80912400014</v>
      </c>
      <c r="L119" s="2">
        <v>201822.10107999999</v>
      </c>
      <c r="M119" t="str">
        <f>VLOOKUP(E119,'Regional Mapping'!$A$1:$C$26,3,)</f>
        <v>Central</v>
      </c>
      <c r="N119" t="str">
        <f>VLOOKUP(B119,'Acct Type Mapping'!$B$2:$D$1001,3,FALSE)</f>
        <v>GENERAL ACUTE CARE</v>
      </c>
      <c r="O119" s="24">
        <f t="shared" si="2"/>
        <v>717118.7080440002</v>
      </c>
      <c r="P119" t="str">
        <f t="shared" si="3"/>
        <v>Basic Account</v>
      </c>
    </row>
    <row r="120" spans="1:16" ht="15" customHeight="1" x14ac:dyDescent="0.2">
      <c r="A120" s="1">
        <v>137479007</v>
      </c>
      <c r="B120" t="s">
        <v>940</v>
      </c>
      <c r="C120" t="s">
        <v>941</v>
      </c>
      <c r="D120" t="s">
        <v>942</v>
      </c>
      <c r="E120" s="1" t="s">
        <v>58</v>
      </c>
      <c r="F120" s="1">
        <v>79007</v>
      </c>
      <c r="G120" t="s">
        <v>943</v>
      </c>
      <c r="H120" s="1">
        <v>48233</v>
      </c>
      <c r="I120" t="s">
        <v>16</v>
      </c>
      <c r="J120" t="s">
        <v>3036</v>
      </c>
      <c r="K120" s="2">
        <v>914621.01448899985</v>
      </c>
      <c r="L120" s="2">
        <v>203110.12113000001</v>
      </c>
      <c r="M120" t="str">
        <f>VLOOKUP(E120,'Regional Mapping'!$A$1:$C$26,3,)</f>
        <v>Central</v>
      </c>
      <c r="N120" t="str">
        <f>VLOOKUP(B120,'Acct Type Mapping'!$B$2:$D$1001,3,FALSE)</f>
        <v>CRITICAL ACCESS</v>
      </c>
      <c r="O120" s="24">
        <f t="shared" si="2"/>
        <v>711510.89335899986</v>
      </c>
      <c r="P120" t="str">
        <f t="shared" si="3"/>
        <v>Basic Account</v>
      </c>
    </row>
    <row r="121" spans="1:16" ht="15" customHeight="1" x14ac:dyDescent="0.2">
      <c r="A121" s="1">
        <v>19475840</v>
      </c>
      <c r="B121" t="s">
        <v>1054</v>
      </c>
      <c r="C121" t="s">
        <v>1055</v>
      </c>
      <c r="D121" t="s">
        <v>1056</v>
      </c>
      <c r="E121" s="1" t="s">
        <v>58</v>
      </c>
      <c r="F121" s="1">
        <v>75840</v>
      </c>
      <c r="G121" t="s">
        <v>1057</v>
      </c>
      <c r="H121" s="1">
        <v>48161</v>
      </c>
      <c r="I121" t="s">
        <v>16</v>
      </c>
      <c r="J121" t="s">
        <v>3036</v>
      </c>
      <c r="K121" s="2">
        <v>907185.57121400011</v>
      </c>
      <c r="L121" s="2">
        <v>192831.01027999999</v>
      </c>
      <c r="M121" t="str">
        <f>VLOOKUP(E121,'Regional Mapping'!$A$1:$C$26,3,)</f>
        <v>Central</v>
      </c>
      <c r="N121" t="str">
        <f>VLOOKUP(B121,'Acct Type Mapping'!$B$2:$D$1001,3,FALSE)</f>
        <v>GENERAL ACUTE CARE</v>
      </c>
      <c r="O121" s="24">
        <f t="shared" si="2"/>
        <v>714354.56093400018</v>
      </c>
      <c r="P121" t="str">
        <f t="shared" si="3"/>
        <v>Basic Account</v>
      </c>
    </row>
    <row r="122" spans="1:16" ht="15" customHeight="1" x14ac:dyDescent="0.2">
      <c r="A122" s="1">
        <v>4276020</v>
      </c>
      <c r="B122" t="s">
        <v>1021</v>
      </c>
      <c r="C122" t="s">
        <v>1022</v>
      </c>
      <c r="D122" t="s">
        <v>1023</v>
      </c>
      <c r="E122" s="1" t="s">
        <v>58</v>
      </c>
      <c r="F122" s="1">
        <v>76020</v>
      </c>
      <c r="G122" t="s">
        <v>623</v>
      </c>
      <c r="H122" s="1">
        <v>48439</v>
      </c>
      <c r="I122" t="s">
        <v>16</v>
      </c>
      <c r="J122" t="s">
        <v>3036</v>
      </c>
      <c r="K122" s="2">
        <v>907116.59803700005</v>
      </c>
      <c r="L122" s="2">
        <v>192281.99809000001</v>
      </c>
      <c r="M122" t="str">
        <f>VLOOKUP(E122,'Regional Mapping'!$A$1:$C$26,3,)</f>
        <v>Central</v>
      </c>
      <c r="N122" t="str">
        <f>VLOOKUP(B122,'Acct Type Mapping'!$B$2:$D$1001,3,FALSE)</f>
        <v>GENERAL ACUTE CARE</v>
      </c>
      <c r="O122" s="24">
        <f t="shared" si="2"/>
        <v>714834.59994700004</v>
      </c>
      <c r="P122" t="str">
        <f t="shared" si="3"/>
        <v>Basic Account</v>
      </c>
    </row>
    <row r="123" spans="1:16" ht="15" customHeight="1" x14ac:dyDescent="0.2">
      <c r="A123" s="1">
        <v>15948201</v>
      </c>
      <c r="B123" t="s">
        <v>2837</v>
      </c>
      <c r="C123" t="s">
        <v>2838</v>
      </c>
      <c r="D123" t="s">
        <v>544</v>
      </c>
      <c r="E123" s="1" t="s">
        <v>501</v>
      </c>
      <c r="F123" s="1">
        <v>48201</v>
      </c>
      <c r="G123" t="s">
        <v>545</v>
      </c>
      <c r="H123" s="1">
        <v>26163</v>
      </c>
      <c r="I123" t="s">
        <v>16</v>
      </c>
      <c r="J123" t="s">
        <v>3037</v>
      </c>
      <c r="K123" s="3">
        <v>202262.49773999999</v>
      </c>
      <c r="L123" s="2">
        <v>403151.33032000001</v>
      </c>
      <c r="M123" t="str">
        <f>VLOOKUP(E123,'Regional Mapping'!$A$1:$C$26,3,)</f>
        <v>Northeast</v>
      </c>
      <c r="N123" t="str">
        <f>VLOOKUP(B123,'Acct Type Mapping'!$B$2:$D$1001,3,FALSE)</f>
        <v>GENERAL ACUTE CARE</v>
      </c>
      <c r="O123" s="24">
        <f t="shared" si="2"/>
        <v>-200888.83258000002</v>
      </c>
      <c r="P123" t="str">
        <f t="shared" si="3"/>
        <v>Basic Account</v>
      </c>
    </row>
    <row r="124" spans="1:16" ht="15" customHeight="1" x14ac:dyDescent="0.2">
      <c r="A124" s="1">
        <v>11449953</v>
      </c>
      <c r="B124" t="s">
        <v>1243</v>
      </c>
      <c r="C124" t="s">
        <v>1244</v>
      </c>
      <c r="D124" t="s">
        <v>1245</v>
      </c>
      <c r="E124" s="1" t="s">
        <v>501</v>
      </c>
      <c r="F124" s="1">
        <v>49953</v>
      </c>
      <c r="G124" t="s">
        <v>1245</v>
      </c>
      <c r="H124" s="1">
        <v>26131</v>
      </c>
      <c r="I124" t="s">
        <v>16</v>
      </c>
      <c r="J124" t="s">
        <v>3036</v>
      </c>
      <c r="K124" s="3">
        <v>201562.88527500001</v>
      </c>
      <c r="L124" s="2">
        <v>402085.18050000007</v>
      </c>
      <c r="M124" t="str">
        <f>VLOOKUP(E124,'Regional Mapping'!$A$1:$C$26,3,)</f>
        <v>Northeast</v>
      </c>
      <c r="N124" t="str">
        <f>VLOOKUP(B124,'Acct Type Mapping'!$B$2:$D$1001,3,FALSE)</f>
        <v>GENERAL ACUTE CARE</v>
      </c>
      <c r="O124" s="24">
        <f t="shared" si="2"/>
        <v>-200522.29522500007</v>
      </c>
      <c r="P124" t="str">
        <f t="shared" si="3"/>
        <v>Basic Account</v>
      </c>
    </row>
    <row r="125" spans="1:16" ht="15" customHeight="1" x14ac:dyDescent="0.2">
      <c r="A125" s="1">
        <v>6548091</v>
      </c>
      <c r="B125" t="s">
        <v>2471</v>
      </c>
      <c r="C125" t="s">
        <v>2472</v>
      </c>
      <c r="D125" t="s">
        <v>456</v>
      </c>
      <c r="E125" s="1" t="s">
        <v>501</v>
      </c>
      <c r="F125" s="1">
        <v>48091</v>
      </c>
      <c r="G125" t="s">
        <v>2421</v>
      </c>
      <c r="H125" s="1">
        <v>26099</v>
      </c>
      <c r="I125" t="s">
        <v>107</v>
      </c>
      <c r="J125" t="s">
        <v>3037</v>
      </c>
      <c r="K125" s="3">
        <v>201479.2257975</v>
      </c>
      <c r="L125" s="2">
        <v>401972.44772999996</v>
      </c>
      <c r="M125" t="str">
        <f>VLOOKUP(E125,'Regional Mapping'!$A$1:$C$26,3,)</f>
        <v>Northeast</v>
      </c>
      <c r="N125" t="str">
        <f>VLOOKUP(B125,'Acct Type Mapping'!$B$2:$D$1001,3,FALSE)</f>
        <v>SPECIAL</v>
      </c>
      <c r="O125" s="24">
        <f t="shared" si="2"/>
        <v>-200493.22193249996</v>
      </c>
      <c r="P125" t="str">
        <f t="shared" si="3"/>
        <v>Basic Account</v>
      </c>
    </row>
    <row r="126" spans="1:16" ht="15" customHeight="1" x14ac:dyDescent="0.2">
      <c r="A126" s="1">
        <v>11148341</v>
      </c>
      <c r="B126" t="s">
        <v>2866</v>
      </c>
      <c r="C126" t="s">
        <v>2867</v>
      </c>
      <c r="D126" t="s">
        <v>2852</v>
      </c>
      <c r="E126" s="1" t="s">
        <v>501</v>
      </c>
      <c r="F126" s="1">
        <v>48341</v>
      </c>
      <c r="G126" t="s">
        <v>242</v>
      </c>
      <c r="H126" s="1">
        <v>26125</v>
      </c>
      <c r="I126" t="s">
        <v>107</v>
      </c>
      <c r="J126" t="s">
        <v>3037</v>
      </c>
      <c r="K126" s="3">
        <v>201269.27228500001</v>
      </c>
      <c r="L126" s="2">
        <v>401692.49638000003</v>
      </c>
      <c r="M126" t="str">
        <f>VLOOKUP(E126,'Regional Mapping'!$A$1:$C$26,3,)</f>
        <v>Northeast</v>
      </c>
      <c r="N126" t="str">
        <f>VLOOKUP(B126,'Acct Type Mapping'!$B$2:$D$1001,3,FALSE)</f>
        <v>LONG TERM CARE</v>
      </c>
      <c r="O126" s="24">
        <f t="shared" si="2"/>
        <v>-200423.22409500001</v>
      </c>
      <c r="P126" t="str">
        <f t="shared" si="3"/>
        <v>Basic Account</v>
      </c>
    </row>
    <row r="127" spans="1:16" ht="15" customHeight="1" x14ac:dyDescent="0.2">
      <c r="A127" s="1">
        <v>17648342</v>
      </c>
      <c r="B127" t="s">
        <v>2850</v>
      </c>
      <c r="C127" t="s">
        <v>2851</v>
      </c>
      <c r="D127" t="s">
        <v>2852</v>
      </c>
      <c r="E127" s="1" t="s">
        <v>501</v>
      </c>
      <c r="F127" s="1">
        <v>48342</v>
      </c>
      <c r="G127" t="s">
        <v>242</v>
      </c>
      <c r="H127" s="1">
        <v>26125</v>
      </c>
      <c r="I127" t="s">
        <v>107</v>
      </c>
      <c r="J127" t="s">
        <v>3037</v>
      </c>
      <c r="K127" s="3">
        <v>201110.966105</v>
      </c>
      <c r="L127" s="2">
        <v>401481.28814000002</v>
      </c>
      <c r="M127" t="str">
        <f>VLOOKUP(E127,'Regional Mapping'!$A$1:$C$26,3,)</f>
        <v>Northeast</v>
      </c>
      <c r="N127" t="str">
        <f>VLOOKUP(B127,'Acct Type Mapping'!$B$2:$D$1001,3,FALSE)</f>
        <v>LONG TERM CARE</v>
      </c>
      <c r="O127" s="24">
        <f t="shared" si="2"/>
        <v>-200370.32203500002</v>
      </c>
      <c r="P127" t="str">
        <f t="shared" si="3"/>
        <v>Basic Account</v>
      </c>
    </row>
    <row r="128" spans="1:16" ht="15" customHeight="1" x14ac:dyDescent="0.2">
      <c r="A128" s="1">
        <v>16648234</v>
      </c>
      <c r="B128" t="s">
        <v>1955</v>
      </c>
      <c r="C128" t="s">
        <v>1956</v>
      </c>
      <c r="D128" t="s">
        <v>544</v>
      </c>
      <c r="E128" s="1" t="s">
        <v>501</v>
      </c>
      <c r="F128" s="1">
        <v>48234</v>
      </c>
      <c r="G128" t="s">
        <v>545</v>
      </c>
      <c r="H128" s="1">
        <v>26163</v>
      </c>
      <c r="I128" t="s">
        <v>107</v>
      </c>
      <c r="J128" t="s">
        <v>3037</v>
      </c>
      <c r="K128" s="3">
        <v>201069.62247999999</v>
      </c>
      <c r="L128" s="2">
        <v>401426.16463999997</v>
      </c>
      <c r="M128" t="str">
        <f>VLOOKUP(E128,'Regional Mapping'!$A$1:$C$26,3,)</f>
        <v>Northeast</v>
      </c>
      <c r="N128" t="str">
        <f>VLOOKUP(B128,'Acct Type Mapping'!$B$2:$D$1001,3,FALSE)</f>
        <v>LONG TERM CARE</v>
      </c>
      <c r="O128" s="24">
        <f t="shared" si="2"/>
        <v>-200356.54215999998</v>
      </c>
      <c r="P128" t="str">
        <f t="shared" si="3"/>
        <v>Basic Account</v>
      </c>
    </row>
    <row r="129" spans="1:16" ht="15" customHeight="1" x14ac:dyDescent="0.2">
      <c r="A129" s="1">
        <v>10048071</v>
      </c>
      <c r="B129" t="s">
        <v>519</v>
      </c>
      <c r="C129" t="s">
        <v>520</v>
      </c>
      <c r="D129" t="s">
        <v>521</v>
      </c>
      <c r="E129" s="1" t="s">
        <v>501</v>
      </c>
      <c r="F129" s="1">
        <v>48071</v>
      </c>
      <c r="G129" t="s">
        <v>242</v>
      </c>
      <c r="H129" s="1">
        <v>26125</v>
      </c>
      <c r="I129" t="s">
        <v>16</v>
      </c>
      <c r="J129" t="s">
        <v>3036</v>
      </c>
      <c r="K129" s="3">
        <v>201050.97911750001</v>
      </c>
      <c r="L129" s="2">
        <v>401401.30549</v>
      </c>
      <c r="M129" t="str">
        <f>VLOOKUP(E129,'Regional Mapping'!$A$1:$C$26,3,)</f>
        <v>Northeast</v>
      </c>
      <c r="N129" t="str">
        <f>VLOOKUP(B129,'Acct Type Mapping'!$B$2:$D$1001,3,FALSE)</f>
        <v>GENERAL ACUTE CARE</v>
      </c>
      <c r="O129" s="24">
        <f t="shared" si="2"/>
        <v>-200350.32637249999</v>
      </c>
      <c r="P129" t="str">
        <f t="shared" si="3"/>
        <v>Basic Account</v>
      </c>
    </row>
    <row r="130" spans="1:16" ht="15" customHeight="1" x14ac:dyDescent="0.2">
      <c r="A130" s="1">
        <v>16748230</v>
      </c>
      <c r="B130" t="s">
        <v>2785</v>
      </c>
      <c r="C130" t="s">
        <v>2786</v>
      </c>
      <c r="D130" t="s">
        <v>1939</v>
      </c>
      <c r="E130" s="1" t="s">
        <v>501</v>
      </c>
      <c r="F130" s="1">
        <v>48230</v>
      </c>
      <c r="G130" t="s">
        <v>545</v>
      </c>
      <c r="H130" s="1">
        <v>26163</v>
      </c>
      <c r="I130" t="s">
        <v>116</v>
      </c>
      <c r="J130" t="s">
        <v>3037</v>
      </c>
      <c r="K130" s="3">
        <v>200851.258045</v>
      </c>
      <c r="L130" s="2">
        <v>401135.14406000002</v>
      </c>
      <c r="M130" t="str">
        <f>VLOOKUP(E130,'Regional Mapping'!$A$1:$C$26,3,)</f>
        <v>Northeast</v>
      </c>
      <c r="N130" t="str">
        <f>VLOOKUP(B130,'Acct Type Mapping'!$B$2:$D$1001,3,FALSE)</f>
        <v>LONG TERM CARE</v>
      </c>
      <c r="O130" s="24">
        <f t="shared" ref="O130:O193" si="4">SUM(K130-L130)</f>
        <v>-200283.88601500003</v>
      </c>
      <c r="P130" t="str">
        <f t="shared" ref="P130:P193" si="5">IF(O130&gt;=1000000,"Key Account", "Basic Account")</f>
        <v>Basic Account</v>
      </c>
    </row>
    <row r="131" spans="1:16" ht="15" customHeight="1" x14ac:dyDescent="0.2">
      <c r="A131" s="1">
        <v>15048230</v>
      </c>
      <c r="B131" t="s">
        <v>1937</v>
      </c>
      <c r="C131" t="s">
        <v>1938</v>
      </c>
      <c r="D131" t="s">
        <v>1939</v>
      </c>
      <c r="E131" s="1" t="s">
        <v>501</v>
      </c>
      <c r="F131" s="1">
        <v>48230</v>
      </c>
      <c r="G131" t="s">
        <v>545</v>
      </c>
      <c r="H131" s="1">
        <v>26163</v>
      </c>
      <c r="I131" t="s">
        <v>16</v>
      </c>
      <c r="J131" t="s">
        <v>3036</v>
      </c>
      <c r="K131" s="3">
        <v>200844.05551999999</v>
      </c>
      <c r="L131" s="2">
        <v>401125.40735999995</v>
      </c>
      <c r="M131" t="str">
        <f>VLOOKUP(E131,'Regional Mapping'!$A$1:$C$26,3,)</f>
        <v>Northeast</v>
      </c>
      <c r="N131" t="str">
        <f>VLOOKUP(B131,'Acct Type Mapping'!$B$2:$D$1001,3,FALSE)</f>
        <v>GENERAL ACUTE CARE</v>
      </c>
      <c r="O131" s="24">
        <f t="shared" si="4"/>
        <v>-200281.35183999996</v>
      </c>
      <c r="P131" t="str">
        <f t="shared" si="5"/>
        <v>Basic Account</v>
      </c>
    </row>
    <row r="132" spans="1:16" ht="15" customHeight="1" x14ac:dyDescent="0.2">
      <c r="A132" s="1">
        <v>17548236</v>
      </c>
      <c r="B132" t="s">
        <v>2459</v>
      </c>
      <c r="C132" t="s">
        <v>2460</v>
      </c>
      <c r="D132" t="s">
        <v>2461</v>
      </c>
      <c r="E132" s="1" t="s">
        <v>501</v>
      </c>
      <c r="F132" s="1">
        <v>48236</v>
      </c>
      <c r="G132" t="s">
        <v>545</v>
      </c>
      <c r="H132" s="1">
        <v>26163</v>
      </c>
      <c r="I132" t="s">
        <v>16</v>
      </c>
      <c r="J132" t="s">
        <v>3036</v>
      </c>
      <c r="K132" s="3">
        <v>200602.16711000001</v>
      </c>
      <c r="L132" s="2">
        <v>400802.88948000007</v>
      </c>
      <c r="M132" t="str">
        <f>VLOOKUP(E132,'Regional Mapping'!$A$1:$C$26,3,)</f>
        <v>Northeast</v>
      </c>
      <c r="N132" t="str">
        <f>VLOOKUP(B132,'Acct Type Mapping'!$B$2:$D$1001,3,FALSE)</f>
        <v>GENERAL ACUTE CARE</v>
      </c>
      <c r="O132" s="24">
        <f t="shared" si="4"/>
        <v>-200200.72237000006</v>
      </c>
      <c r="P132" t="str">
        <f t="shared" si="5"/>
        <v>Basic Account</v>
      </c>
    </row>
    <row r="133" spans="1:16" ht="15" customHeight="1" x14ac:dyDescent="0.2">
      <c r="A133" s="1">
        <v>1348532</v>
      </c>
      <c r="B133" t="s">
        <v>2863</v>
      </c>
      <c r="C133" t="s">
        <v>2864</v>
      </c>
      <c r="D133" t="s">
        <v>2865</v>
      </c>
      <c r="E133" s="1" t="s">
        <v>501</v>
      </c>
      <c r="F133" s="1">
        <v>48532</v>
      </c>
      <c r="G133" t="s">
        <v>2731</v>
      </c>
      <c r="H133" s="1">
        <v>26049</v>
      </c>
      <c r="I133" t="s">
        <v>107</v>
      </c>
      <c r="J133" t="s">
        <v>3037</v>
      </c>
      <c r="K133" s="3">
        <v>200519.86926499999</v>
      </c>
      <c r="L133" s="2">
        <v>400693.15901999996</v>
      </c>
      <c r="M133" t="str">
        <f>VLOOKUP(E133,'Regional Mapping'!$A$1:$C$26,3,)</f>
        <v>Northeast</v>
      </c>
      <c r="N133" t="str">
        <f>VLOOKUP(B133,'Acct Type Mapping'!$B$2:$D$1001,3,FALSE)</f>
        <v>LONG TERM CARE</v>
      </c>
      <c r="O133" s="24">
        <f t="shared" si="4"/>
        <v>-200173.28975499998</v>
      </c>
      <c r="P133" t="str">
        <f t="shared" si="5"/>
        <v>Basic Account</v>
      </c>
    </row>
    <row r="134" spans="1:16" ht="15" customHeight="1" x14ac:dyDescent="0.2">
      <c r="A134" s="1">
        <v>16949601</v>
      </c>
      <c r="B134" t="s">
        <v>2442</v>
      </c>
      <c r="C134" t="s">
        <v>2443</v>
      </c>
      <c r="D134" t="s">
        <v>2444</v>
      </c>
      <c r="E134" s="1" t="s">
        <v>501</v>
      </c>
      <c r="F134" s="1">
        <v>49601</v>
      </c>
      <c r="G134" t="s">
        <v>2445</v>
      </c>
      <c r="H134" s="1">
        <v>26165</v>
      </c>
      <c r="I134" t="s">
        <v>16</v>
      </c>
      <c r="J134" t="s">
        <v>3036</v>
      </c>
      <c r="K134" s="3">
        <v>200149.10590250001</v>
      </c>
      <c r="L134" s="2">
        <v>400198.80787000002</v>
      </c>
      <c r="M134" t="str">
        <f>VLOOKUP(E134,'Regional Mapping'!$A$1:$C$26,3,)</f>
        <v>Northeast</v>
      </c>
      <c r="N134" t="str">
        <f>VLOOKUP(B134,'Acct Type Mapping'!$B$2:$D$1001,3,FALSE)</f>
        <v>GENERAL ACUTE CARE</v>
      </c>
      <c r="O134" s="24">
        <f t="shared" si="4"/>
        <v>-200049.7019675</v>
      </c>
      <c r="P134" t="str">
        <f t="shared" si="5"/>
        <v>Basic Account</v>
      </c>
    </row>
    <row r="135" spans="1:16" ht="15" customHeight="1" x14ac:dyDescent="0.2">
      <c r="A135" s="1">
        <v>3848617</v>
      </c>
      <c r="B135" t="s">
        <v>2960</v>
      </c>
      <c r="C135" t="s">
        <v>2961</v>
      </c>
      <c r="D135" t="s">
        <v>2962</v>
      </c>
      <c r="E135" s="1" t="s">
        <v>501</v>
      </c>
      <c r="F135" s="1">
        <v>48617</v>
      </c>
      <c r="G135" t="s">
        <v>2962</v>
      </c>
      <c r="H135" s="1">
        <v>26035</v>
      </c>
      <c r="I135" t="s">
        <v>16</v>
      </c>
      <c r="J135" t="s">
        <v>3036</v>
      </c>
      <c r="K135" s="3">
        <v>299900.2067175</v>
      </c>
      <c r="L135" s="2">
        <v>399866.94229000004</v>
      </c>
      <c r="M135" t="str">
        <f>VLOOKUP(E135,'Regional Mapping'!$A$1:$C$26,3,)</f>
        <v>Northeast</v>
      </c>
      <c r="N135" t="str">
        <f>VLOOKUP(B135,'Acct Type Mapping'!$B$2:$D$1001,3,FALSE)</f>
        <v>GENERAL ACUTE CARE</v>
      </c>
      <c r="O135" s="24">
        <f t="shared" si="4"/>
        <v>-99966.735572500038</v>
      </c>
      <c r="P135" t="str">
        <f t="shared" si="5"/>
        <v>Basic Account</v>
      </c>
    </row>
    <row r="136" spans="1:16" ht="15" customHeight="1" x14ac:dyDescent="0.2">
      <c r="A136" s="1">
        <v>7248043</v>
      </c>
      <c r="B136" t="s">
        <v>2857</v>
      </c>
      <c r="C136" t="s">
        <v>2858</v>
      </c>
      <c r="D136" t="s">
        <v>2420</v>
      </c>
      <c r="E136" s="1" t="s">
        <v>501</v>
      </c>
      <c r="F136" s="1">
        <v>48043</v>
      </c>
      <c r="G136" t="s">
        <v>2421</v>
      </c>
      <c r="H136" s="1">
        <v>26099</v>
      </c>
      <c r="I136" t="s">
        <v>107</v>
      </c>
      <c r="J136" t="s">
        <v>3037</v>
      </c>
      <c r="K136" s="3">
        <v>298057.93847249995</v>
      </c>
      <c r="L136" s="2">
        <v>397410.58462999994</v>
      </c>
      <c r="M136" t="str">
        <f>VLOOKUP(E136,'Regional Mapping'!$A$1:$C$26,3,)</f>
        <v>Northeast</v>
      </c>
      <c r="N136" t="str">
        <f>VLOOKUP(B136,'Acct Type Mapping'!$B$2:$D$1001,3,FALSE)</f>
        <v>LONG TERM CARE</v>
      </c>
      <c r="O136" s="24">
        <f t="shared" si="4"/>
        <v>-99352.646157499985</v>
      </c>
      <c r="P136" t="str">
        <f t="shared" si="5"/>
        <v>Basic Account</v>
      </c>
    </row>
    <row r="137" spans="1:16" ht="15" customHeight="1" x14ac:dyDescent="0.2">
      <c r="A137" s="1">
        <v>6648043</v>
      </c>
      <c r="B137" t="s">
        <v>2418</v>
      </c>
      <c r="C137" t="s">
        <v>2419</v>
      </c>
      <c r="D137" t="s">
        <v>2420</v>
      </c>
      <c r="E137" s="1" t="s">
        <v>501</v>
      </c>
      <c r="F137" s="1">
        <v>48043</v>
      </c>
      <c r="G137" t="s">
        <v>2421</v>
      </c>
      <c r="H137" s="1">
        <v>26099</v>
      </c>
      <c r="I137" t="s">
        <v>16</v>
      </c>
      <c r="J137" t="s">
        <v>3036</v>
      </c>
      <c r="K137" s="3">
        <v>298045.31783250009</v>
      </c>
      <c r="L137" s="2">
        <v>397393.75711000012</v>
      </c>
      <c r="M137" t="str">
        <f>VLOOKUP(E137,'Regional Mapping'!$A$1:$C$26,3,)</f>
        <v>Northeast</v>
      </c>
      <c r="N137" t="str">
        <f>VLOOKUP(B137,'Acct Type Mapping'!$B$2:$D$1001,3,FALSE)</f>
        <v>GENERAL ACUTE CARE</v>
      </c>
      <c r="O137" s="24">
        <f t="shared" si="4"/>
        <v>-99348.439277500031</v>
      </c>
      <c r="P137" t="str">
        <f t="shared" si="5"/>
        <v>Basic Account</v>
      </c>
    </row>
    <row r="138" spans="1:16" ht="15" customHeight="1" x14ac:dyDescent="0.2">
      <c r="A138" s="1">
        <v>12548602</v>
      </c>
      <c r="B138" t="s">
        <v>2968</v>
      </c>
      <c r="C138" t="s">
        <v>2969</v>
      </c>
      <c r="D138" t="s">
        <v>1252</v>
      </c>
      <c r="E138" s="1" t="s">
        <v>501</v>
      </c>
      <c r="F138" s="1">
        <v>48602</v>
      </c>
      <c r="G138" t="s">
        <v>1252</v>
      </c>
      <c r="H138" s="1">
        <v>26145</v>
      </c>
      <c r="I138" t="s">
        <v>16</v>
      </c>
      <c r="J138" t="s">
        <v>3036</v>
      </c>
      <c r="K138" s="3">
        <v>297763.056645</v>
      </c>
      <c r="L138" s="2">
        <v>397017.40885999997</v>
      </c>
      <c r="M138" t="str">
        <f>VLOOKUP(E138,'Regional Mapping'!$A$1:$C$26,3,)</f>
        <v>Northeast</v>
      </c>
      <c r="N138" t="str">
        <f>VLOOKUP(B138,'Acct Type Mapping'!$B$2:$D$1001,3,FALSE)</f>
        <v>GENERAL ACUTE CARE</v>
      </c>
      <c r="O138" s="24">
        <f t="shared" si="4"/>
        <v>-99254.352214999963</v>
      </c>
      <c r="P138" t="str">
        <f t="shared" si="5"/>
        <v>Basic Account</v>
      </c>
    </row>
    <row r="139" spans="1:16" ht="15" customHeight="1" x14ac:dyDescent="0.2">
      <c r="A139" s="1">
        <v>17848602</v>
      </c>
      <c r="B139" t="s">
        <v>2872</v>
      </c>
      <c r="C139" t="s">
        <v>2873</v>
      </c>
      <c r="D139" t="s">
        <v>1252</v>
      </c>
      <c r="E139" s="1" t="s">
        <v>501</v>
      </c>
      <c r="F139" s="1">
        <v>48602</v>
      </c>
      <c r="G139" t="s">
        <v>1252</v>
      </c>
      <c r="H139" s="1">
        <v>26145</v>
      </c>
      <c r="I139" t="s">
        <v>107</v>
      </c>
      <c r="J139" t="s">
        <v>3037</v>
      </c>
      <c r="K139" s="3">
        <v>297636.46461000002</v>
      </c>
      <c r="L139" s="2">
        <v>396848.61948000005</v>
      </c>
      <c r="M139" t="str">
        <f>VLOOKUP(E139,'Regional Mapping'!$A$1:$C$26,3,)</f>
        <v>Northeast</v>
      </c>
      <c r="N139" t="str">
        <f>VLOOKUP(B139,'Acct Type Mapping'!$B$2:$D$1001,3,FALSE)</f>
        <v>LONG TERM CARE</v>
      </c>
      <c r="O139" s="24">
        <f t="shared" si="4"/>
        <v>-99212.154870000028</v>
      </c>
      <c r="P139" t="str">
        <f t="shared" si="5"/>
        <v>Basic Account</v>
      </c>
    </row>
    <row r="140" spans="1:16" ht="15" customHeight="1" x14ac:dyDescent="0.2">
      <c r="A140" s="1">
        <v>7415666</v>
      </c>
      <c r="B140" t="s">
        <v>2096</v>
      </c>
      <c r="C140" t="s">
        <v>2097</v>
      </c>
      <c r="D140" t="s">
        <v>528</v>
      </c>
      <c r="E140" s="1" t="s">
        <v>576</v>
      </c>
      <c r="F140" s="1">
        <v>15666</v>
      </c>
      <c r="G140" t="s">
        <v>2098</v>
      </c>
      <c r="H140" s="1">
        <v>42129</v>
      </c>
      <c r="I140" t="s">
        <v>16</v>
      </c>
      <c r="J140" t="s">
        <v>3036</v>
      </c>
      <c r="K140" s="3">
        <v>297624.60840000003</v>
      </c>
      <c r="L140" s="2">
        <v>396832.81120000005</v>
      </c>
      <c r="M140" t="str">
        <f>VLOOKUP(E140,'Regional Mapping'!$A$1:$C$26,3,)</f>
        <v>Northeast</v>
      </c>
      <c r="N140" t="str">
        <f>VLOOKUP(B140,'Acct Type Mapping'!$B$2:$D$1001,3,FALSE)</f>
        <v>GENERAL ACUTE CARE</v>
      </c>
      <c r="O140" s="24">
        <f t="shared" si="4"/>
        <v>-99208.202800000028</v>
      </c>
      <c r="P140" t="str">
        <f t="shared" si="5"/>
        <v>Basic Account</v>
      </c>
    </row>
    <row r="141" spans="1:16" ht="15" customHeight="1" x14ac:dyDescent="0.2">
      <c r="A141" s="1">
        <v>12448602</v>
      </c>
      <c r="B141" t="s">
        <v>2966</v>
      </c>
      <c r="C141" t="s">
        <v>2967</v>
      </c>
      <c r="D141" t="s">
        <v>1252</v>
      </c>
      <c r="E141" s="1" t="s">
        <v>501</v>
      </c>
      <c r="F141" s="1">
        <v>48602</v>
      </c>
      <c r="G141" t="s">
        <v>1252</v>
      </c>
      <c r="H141" s="1">
        <v>26145</v>
      </c>
      <c r="I141" t="s">
        <v>16</v>
      </c>
      <c r="J141" t="s">
        <v>3036</v>
      </c>
      <c r="K141" s="3">
        <v>297598.89800250006</v>
      </c>
      <c r="L141" s="2">
        <v>396798.53067000007</v>
      </c>
      <c r="M141" t="str">
        <f>VLOOKUP(E141,'Regional Mapping'!$A$1:$C$26,3,)</f>
        <v>Northeast</v>
      </c>
      <c r="N141" t="str">
        <f>VLOOKUP(B141,'Acct Type Mapping'!$B$2:$D$1001,3,FALSE)</f>
        <v>GENERAL ACUTE CARE</v>
      </c>
      <c r="O141" s="24">
        <f t="shared" si="4"/>
        <v>-99199.632667500002</v>
      </c>
      <c r="P141" t="str">
        <f t="shared" si="5"/>
        <v>Basic Account</v>
      </c>
    </row>
    <row r="142" spans="1:16" ht="15" customHeight="1" x14ac:dyDescent="0.2">
      <c r="A142" s="1">
        <v>2315217</v>
      </c>
      <c r="B142" t="s">
        <v>2669</v>
      </c>
      <c r="C142" t="s">
        <v>2670</v>
      </c>
      <c r="D142" t="s">
        <v>1776</v>
      </c>
      <c r="E142" s="1" t="s">
        <v>576</v>
      </c>
      <c r="F142" s="1">
        <v>15217</v>
      </c>
      <c r="G142" t="s">
        <v>1777</v>
      </c>
      <c r="H142" s="1">
        <v>42003</v>
      </c>
      <c r="I142" t="s">
        <v>16</v>
      </c>
      <c r="J142" t="s">
        <v>3036</v>
      </c>
      <c r="K142" s="3">
        <v>297456.16621499998</v>
      </c>
      <c r="L142" s="2">
        <v>396608.22161999997</v>
      </c>
      <c r="M142" t="str">
        <f>VLOOKUP(E142,'Regional Mapping'!$A$1:$C$26,3,)</f>
        <v>Northeast</v>
      </c>
      <c r="N142" t="str">
        <f>VLOOKUP(B142,'Acct Type Mapping'!$B$2:$D$1001,3,FALSE)</f>
        <v>CHILDREN</v>
      </c>
      <c r="O142" s="24">
        <f t="shared" si="4"/>
        <v>-99152.055404999992</v>
      </c>
      <c r="P142" t="str">
        <f t="shared" si="5"/>
        <v>Basic Account</v>
      </c>
    </row>
    <row r="143" spans="1:16" ht="15" customHeight="1" x14ac:dyDescent="0.2">
      <c r="A143" s="1">
        <v>18415224</v>
      </c>
      <c r="B143" t="s">
        <v>2674</v>
      </c>
      <c r="C143" t="s">
        <v>2675</v>
      </c>
      <c r="D143" t="s">
        <v>1776</v>
      </c>
      <c r="E143" s="1" t="s">
        <v>576</v>
      </c>
      <c r="F143" s="1">
        <v>15224</v>
      </c>
      <c r="G143" t="s">
        <v>1777</v>
      </c>
      <c r="H143" s="1">
        <v>42003</v>
      </c>
      <c r="I143" t="s">
        <v>883</v>
      </c>
      <c r="J143" t="s">
        <v>3036</v>
      </c>
      <c r="K143" s="3">
        <v>297371.47136249999</v>
      </c>
      <c r="L143" s="2">
        <v>396495.29514999996</v>
      </c>
      <c r="M143" t="str">
        <f>VLOOKUP(E143,'Regional Mapping'!$A$1:$C$26,3,)</f>
        <v>Northeast</v>
      </c>
      <c r="N143" t="str">
        <f>VLOOKUP(B143,'Acct Type Mapping'!$B$2:$D$1001,3,FALSE)</f>
        <v>CHILDREN</v>
      </c>
      <c r="O143" s="24">
        <f t="shared" si="4"/>
        <v>-99123.823787499976</v>
      </c>
      <c r="P143" t="str">
        <f t="shared" si="5"/>
        <v>Basic Account</v>
      </c>
    </row>
    <row r="144" spans="1:16" ht="15" customHeight="1" x14ac:dyDescent="0.2">
      <c r="A144" s="1">
        <v>61</v>
      </c>
      <c r="B144" t="s">
        <v>1250</v>
      </c>
      <c r="C144" t="s">
        <v>1251</v>
      </c>
      <c r="D144" t="s">
        <v>1252</v>
      </c>
      <c r="E144" s="1" t="s">
        <v>501</v>
      </c>
      <c r="F144" s="1">
        <v>48604</v>
      </c>
      <c r="G144" t="s">
        <v>1252</v>
      </c>
      <c r="H144" s="1">
        <v>26145</v>
      </c>
      <c r="I144" t="s">
        <v>16</v>
      </c>
      <c r="J144" t="s">
        <v>3036</v>
      </c>
      <c r="K144" s="3">
        <v>297190.3236</v>
      </c>
      <c r="L144" s="2">
        <v>396253.7648</v>
      </c>
      <c r="M144" t="str">
        <f>VLOOKUP(E144,'Regional Mapping'!$A$1:$C$26,3,)</f>
        <v>Northeast</v>
      </c>
      <c r="N144" t="str">
        <f>VLOOKUP(B144,'Acct Type Mapping'!$B$2:$D$1001,3,FALSE)</f>
        <v>GENERAL ACUTE CARE</v>
      </c>
      <c r="O144" s="24">
        <f t="shared" si="4"/>
        <v>-99063.441200000001</v>
      </c>
      <c r="P144" t="str">
        <f t="shared" si="5"/>
        <v>Basic Account</v>
      </c>
    </row>
    <row r="145" spans="1:16" ht="15" customHeight="1" x14ac:dyDescent="0.2">
      <c r="A145" s="1">
        <v>23615221</v>
      </c>
      <c r="B145" t="s">
        <v>2102</v>
      </c>
      <c r="C145" t="s">
        <v>2103</v>
      </c>
      <c r="D145" t="s">
        <v>1776</v>
      </c>
      <c r="E145" s="1" t="s">
        <v>576</v>
      </c>
      <c r="F145" s="1">
        <v>15221</v>
      </c>
      <c r="G145" t="s">
        <v>1777</v>
      </c>
      <c r="H145" s="1">
        <v>42003</v>
      </c>
      <c r="I145" t="s">
        <v>107</v>
      </c>
      <c r="J145" t="s">
        <v>3037</v>
      </c>
      <c r="K145" s="3">
        <v>297182.59514250001</v>
      </c>
      <c r="L145" s="2">
        <v>396243.46019000001</v>
      </c>
      <c r="M145" t="str">
        <f>VLOOKUP(E145,'Regional Mapping'!$A$1:$C$26,3,)</f>
        <v>Northeast</v>
      </c>
      <c r="N145" t="str">
        <f>VLOOKUP(B145,'Acct Type Mapping'!$B$2:$D$1001,3,FALSE)</f>
        <v>LONG TERM CARE</v>
      </c>
      <c r="O145" s="24">
        <f t="shared" si="4"/>
        <v>-99060.865047500003</v>
      </c>
      <c r="P145" t="str">
        <f t="shared" si="5"/>
        <v>Basic Account</v>
      </c>
    </row>
    <row r="146" spans="1:16" ht="15" customHeight="1" x14ac:dyDescent="0.2">
      <c r="A146" s="1">
        <v>20415237</v>
      </c>
      <c r="B146" t="s">
        <v>2676</v>
      </c>
      <c r="C146" t="s">
        <v>2677</v>
      </c>
      <c r="D146" t="s">
        <v>1776</v>
      </c>
      <c r="E146" s="1" t="s">
        <v>576</v>
      </c>
      <c r="F146" s="1">
        <v>15237</v>
      </c>
      <c r="G146" t="s">
        <v>1777</v>
      </c>
      <c r="H146" s="1">
        <v>42003</v>
      </c>
      <c r="I146" t="s">
        <v>16</v>
      </c>
      <c r="J146" t="s">
        <v>3036</v>
      </c>
      <c r="K146" s="3">
        <v>296812.31563500001</v>
      </c>
      <c r="L146" s="2">
        <v>395749.75418000005</v>
      </c>
      <c r="M146" t="str">
        <f>VLOOKUP(E146,'Regional Mapping'!$A$1:$C$26,3,)</f>
        <v>Northeast</v>
      </c>
      <c r="N146" t="str">
        <f>VLOOKUP(B146,'Acct Type Mapping'!$B$2:$D$1001,3,FALSE)</f>
        <v>GENERAL ACUTE CARE</v>
      </c>
      <c r="O146" s="24">
        <f t="shared" si="4"/>
        <v>-98937.438545000041</v>
      </c>
      <c r="P146" t="str">
        <f t="shared" si="5"/>
        <v>Basic Account</v>
      </c>
    </row>
    <row r="147" spans="1:16" ht="15" customHeight="1" x14ac:dyDescent="0.2">
      <c r="A147" s="1">
        <v>12815215</v>
      </c>
      <c r="B147" t="s">
        <v>1774</v>
      </c>
      <c r="C147" t="s">
        <v>1775</v>
      </c>
      <c r="D147" t="s">
        <v>1776</v>
      </c>
      <c r="E147" s="1" t="s">
        <v>576</v>
      </c>
      <c r="F147" s="1">
        <v>15215</v>
      </c>
      <c r="G147" t="s">
        <v>1777</v>
      </c>
      <c r="H147" s="1">
        <v>42003</v>
      </c>
      <c r="I147" t="s">
        <v>16</v>
      </c>
      <c r="J147" t="s">
        <v>3054</v>
      </c>
      <c r="K147" s="3">
        <v>296614.25515500002</v>
      </c>
      <c r="L147" s="2">
        <v>395485.67353999999</v>
      </c>
      <c r="M147" t="str">
        <f>VLOOKUP(E147,'Regional Mapping'!$A$1:$C$26,3,)</f>
        <v>Northeast</v>
      </c>
      <c r="N147" t="str">
        <f>VLOOKUP(B147,'Acct Type Mapping'!$B$2:$D$1001,3,FALSE)</f>
        <v>MILITARY</v>
      </c>
      <c r="O147" s="24">
        <f t="shared" si="4"/>
        <v>-98871.418384999968</v>
      </c>
      <c r="P147" t="str">
        <f t="shared" si="5"/>
        <v>Basic Account</v>
      </c>
    </row>
    <row r="148" spans="1:16" ht="15" customHeight="1" x14ac:dyDescent="0.2">
      <c r="A148" s="1">
        <v>4521502</v>
      </c>
      <c r="B148" t="s">
        <v>921</v>
      </c>
      <c r="C148" t="s">
        <v>922</v>
      </c>
      <c r="D148" t="s">
        <v>923</v>
      </c>
      <c r="E148" s="1" t="s">
        <v>724</v>
      </c>
      <c r="F148" s="1">
        <v>21502</v>
      </c>
      <c r="G148" t="s">
        <v>924</v>
      </c>
      <c r="H148" s="1">
        <v>24001</v>
      </c>
      <c r="I148" t="s">
        <v>16</v>
      </c>
      <c r="J148" t="s">
        <v>3036</v>
      </c>
      <c r="K148" s="3">
        <v>296223.53700749995</v>
      </c>
      <c r="L148" s="2">
        <v>394964.71600999997</v>
      </c>
      <c r="M148" t="str">
        <f>VLOOKUP(E148,'Regional Mapping'!$A$1:$C$26,3,)</f>
        <v>Northeast</v>
      </c>
      <c r="N148" t="str">
        <f>VLOOKUP(B148,'Acct Type Mapping'!$B$2:$D$1001,3,FALSE)</f>
        <v>GENERAL ACUTE CARE</v>
      </c>
      <c r="O148" s="24">
        <f t="shared" si="4"/>
        <v>-98741.179002500023</v>
      </c>
      <c r="P148" t="str">
        <f t="shared" si="5"/>
        <v>Basic Account</v>
      </c>
    </row>
    <row r="149" spans="1:16" ht="15" customHeight="1" x14ac:dyDescent="0.2">
      <c r="A149" s="1">
        <v>16415146</v>
      </c>
      <c r="B149" t="s">
        <v>2671</v>
      </c>
      <c r="C149" t="s">
        <v>2672</v>
      </c>
      <c r="D149" t="s">
        <v>2673</v>
      </c>
      <c r="E149" s="1" t="s">
        <v>576</v>
      </c>
      <c r="F149" s="1">
        <v>15146</v>
      </c>
      <c r="G149" t="s">
        <v>1777</v>
      </c>
      <c r="H149" s="1">
        <v>42003</v>
      </c>
      <c r="I149" t="s">
        <v>116</v>
      </c>
      <c r="J149" t="s">
        <v>3037</v>
      </c>
      <c r="K149" s="3">
        <v>296203.65631500003</v>
      </c>
      <c r="L149" s="2">
        <v>394938.20842000004</v>
      </c>
      <c r="M149" t="str">
        <f>VLOOKUP(E149,'Regional Mapping'!$A$1:$C$26,3,)</f>
        <v>Northeast</v>
      </c>
      <c r="N149" t="str">
        <f>VLOOKUP(B149,'Acct Type Mapping'!$B$2:$D$1001,3,FALSE)</f>
        <v>LONG TERM CARE</v>
      </c>
      <c r="O149" s="24">
        <f t="shared" si="4"/>
        <v>-98734.55210500001</v>
      </c>
      <c r="P149" t="str">
        <f t="shared" si="5"/>
        <v>Basic Account</v>
      </c>
    </row>
    <row r="150" spans="1:16" ht="15" customHeight="1" x14ac:dyDescent="0.2">
      <c r="A150" s="1">
        <v>1949946</v>
      </c>
      <c r="B150" t="s">
        <v>2975</v>
      </c>
      <c r="C150" t="s">
        <v>2976</v>
      </c>
      <c r="D150" t="s">
        <v>2977</v>
      </c>
      <c r="E150" s="1" t="s">
        <v>501</v>
      </c>
      <c r="F150" s="1">
        <v>49946</v>
      </c>
      <c r="G150" t="s">
        <v>2978</v>
      </c>
      <c r="H150" s="1">
        <v>26013</v>
      </c>
      <c r="I150" t="s">
        <v>16</v>
      </c>
      <c r="J150" t="s">
        <v>3054</v>
      </c>
      <c r="K150" s="3">
        <v>295876.63347750006</v>
      </c>
      <c r="L150" s="2">
        <v>394502.17797000008</v>
      </c>
      <c r="M150" t="str">
        <f>VLOOKUP(E150,'Regional Mapping'!$A$1:$C$26,3,)</f>
        <v>Northeast</v>
      </c>
      <c r="N150" t="str">
        <f>VLOOKUP(B150,'Acct Type Mapping'!$B$2:$D$1001,3,FALSE)</f>
        <v>GENERAL ACUTE CARE</v>
      </c>
      <c r="O150" s="24">
        <f t="shared" si="4"/>
        <v>-98625.544492500019</v>
      </c>
      <c r="P150" t="str">
        <f t="shared" si="5"/>
        <v>Basic Account</v>
      </c>
    </row>
    <row r="151" spans="1:16" ht="15" customHeight="1" x14ac:dyDescent="0.2">
      <c r="A151" s="1">
        <v>4648624</v>
      </c>
      <c r="B151" t="s">
        <v>498</v>
      </c>
      <c r="C151" t="s">
        <v>499</v>
      </c>
      <c r="D151" t="s">
        <v>500</v>
      </c>
      <c r="E151" s="1" t="s">
        <v>501</v>
      </c>
      <c r="F151" s="1">
        <v>48624</v>
      </c>
      <c r="G151" t="s">
        <v>500</v>
      </c>
      <c r="H151" s="1">
        <v>26051</v>
      </c>
      <c r="I151" t="s">
        <v>16</v>
      </c>
      <c r="J151" t="s">
        <v>3036</v>
      </c>
      <c r="K151" s="3">
        <v>295807.22799749998</v>
      </c>
      <c r="L151" s="2">
        <v>394409.63732999994</v>
      </c>
      <c r="M151" t="str">
        <f>VLOOKUP(E151,'Regional Mapping'!$A$1:$C$26,3,)</f>
        <v>Northeast</v>
      </c>
      <c r="N151" t="str">
        <f>VLOOKUP(B151,'Acct Type Mapping'!$B$2:$D$1001,3,FALSE)</f>
        <v>CRITICAL ACCESS</v>
      </c>
      <c r="O151" s="24">
        <f t="shared" si="4"/>
        <v>-98602.409332499956</v>
      </c>
      <c r="P151" t="str">
        <f t="shared" si="5"/>
        <v>Basic Account</v>
      </c>
    </row>
    <row r="152" spans="1:16" ht="15" customHeight="1" x14ac:dyDescent="0.2">
      <c r="A152" s="1">
        <v>2448706</v>
      </c>
      <c r="B152" t="s">
        <v>2835</v>
      </c>
      <c r="C152" t="s">
        <v>2836</v>
      </c>
      <c r="D152" t="s">
        <v>1225</v>
      </c>
      <c r="E152" s="1" t="s">
        <v>501</v>
      </c>
      <c r="F152" s="1">
        <v>48706</v>
      </c>
      <c r="G152" t="s">
        <v>1226</v>
      </c>
      <c r="H152" s="1">
        <v>26017</v>
      </c>
      <c r="I152" t="s">
        <v>107</v>
      </c>
      <c r="J152" t="s">
        <v>3036</v>
      </c>
      <c r="K152" s="3">
        <v>295395.44680499996</v>
      </c>
      <c r="L152" s="2">
        <v>393860.59573999996</v>
      </c>
      <c r="M152" t="str">
        <f>VLOOKUP(E152,'Regional Mapping'!$A$1:$C$26,3,)</f>
        <v>Northeast</v>
      </c>
      <c r="N152" t="str">
        <f>VLOOKUP(B152,'Acct Type Mapping'!$B$2:$D$1001,3,FALSE)</f>
        <v>LONG TERM CARE</v>
      </c>
      <c r="O152" s="24">
        <f t="shared" si="4"/>
        <v>-98465.148935000005</v>
      </c>
      <c r="P152" t="str">
        <f t="shared" si="5"/>
        <v>Basic Account</v>
      </c>
    </row>
    <row r="153" spans="1:16" ht="15" customHeight="1" x14ac:dyDescent="0.2">
      <c r="A153" s="1">
        <v>2148708</v>
      </c>
      <c r="B153" t="s">
        <v>1223</v>
      </c>
      <c r="C153" t="s">
        <v>1224</v>
      </c>
      <c r="D153" t="s">
        <v>1225</v>
      </c>
      <c r="E153" s="1" t="s">
        <v>501</v>
      </c>
      <c r="F153" s="1">
        <v>48708</v>
      </c>
      <c r="G153" t="s">
        <v>1226</v>
      </c>
      <c r="H153" s="1">
        <v>26017</v>
      </c>
      <c r="I153" t="s">
        <v>16</v>
      </c>
      <c r="J153" t="s">
        <v>3036</v>
      </c>
      <c r="K153" s="3">
        <v>295068.73890749994</v>
      </c>
      <c r="L153" s="2">
        <v>393424.98520999996</v>
      </c>
      <c r="M153" t="str">
        <f>VLOOKUP(E153,'Regional Mapping'!$A$1:$C$26,3,)</f>
        <v>Northeast</v>
      </c>
      <c r="N153" t="str">
        <f>VLOOKUP(B153,'Acct Type Mapping'!$B$2:$D$1001,3,FALSE)</f>
        <v>GENERAL ACUTE CARE</v>
      </c>
      <c r="O153" s="24">
        <f t="shared" si="4"/>
        <v>-98356.246302500018</v>
      </c>
      <c r="P153" t="str">
        <f t="shared" si="5"/>
        <v>Basic Account</v>
      </c>
    </row>
    <row r="154" spans="1:16" ht="15" customHeight="1" x14ac:dyDescent="0.2">
      <c r="A154" s="1">
        <v>25515065</v>
      </c>
      <c r="B154" t="s">
        <v>2684</v>
      </c>
      <c r="C154" t="s">
        <v>2685</v>
      </c>
      <c r="D154" t="s">
        <v>2686</v>
      </c>
      <c r="E154" s="1" t="s">
        <v>576</v>
      </c>
      <c r="F154" s="1">
        <v>15065</v>
      </c>
      <c r="G154" t="s">
        <v>1777</v>
      </c>
      <c r="H154" s="1">
        <v>42003</v>
      </c>
      <c r="I154" t="s">
        <v>16</v>
      </c>
      <c r="J154" t="s">
        <v>3036</v>
      </c>
      <c r="K154" s="3">
        <v>294004.03510500013</v>
      </c>
      <c r="L154" s="2">
        <v>392005.38014000014</v>
      </c>
      <c r="M154" t="str">
        <f>VLOOKUP(E154,'Regional Mapping'!$A$1:$C$26,3,)</f>
        <v>Northeast</v>
      </c>
      <c r="N154" t="str">
        <f>VLOOKUP(B154,'Acct Type Mapping'!$B$2:$D$1001,3,FALSE)</f>
        <v>GENERAL ACUTE CARE</v>
      </c>
      <c r="O154" s="24">
        <f t="shared" si="4"/>
        <v>-98001.345035000006</v>
      </c>
      <c r="P154" t="str">
        <f t="shared" si="5"/>
        <v>Basic Account</v>
      </c>
    </row>
    <row r="155" spans="1:16" ht="15" customHeight="1" x14ac:dyDescent="0.2">
      <c r="A155" s="1">
        <v>5949646</v>
      </c>
      <c r="B155" t="s">
        <v>2399</v>
      </c>
      <c r="C155" t="s">
        <v>2400</v>
      </c>
      <c r="D155" t="s">
        <v>2401</v>
      </c>
      <c r="E155" s="1" t="s">
        <v>501</v>
      </c>
      <c r="F155" s="1">
        <v>49646</v>
      </c>
      <c r="G155" t="s">
        <v>2401</v>
      </c>
      <c r="H155" s="1">
        <v>26079</v>
      </c>
      <c r="I155" t="s">
        <v>16</v>
      </c>
      <c r="J155" t="s">
        <v>3054</v>
      </c>
      <c r="K155" s="3">
        <v>292751.63124000013</v>
      </c>
      <c r="L155" s="2">
        <v>390335.50832000014</v>
      </c>
      <c r="M155" t="str">
        <f>VLOOKUP(E155,'Regional Mapping'!$A$1:$C$26,3,)</f>
        <v>Northeast</v>
      </c>
      <c r="N155" t="str">
        <f>VLOOKUP(B155,'Acct Type Mapping'!$B$2:$D$1001,3,FALSE)</f>
        <v>CRITICAL ACCESS</v>
      </c>
      <c r="O155" s="24">
        <f t="shared" si="4"/>
        <v>-97583.877080000006</v>
      </c>
      <c r="P155" t="str">
        <f t="shared" si="5"/>
        <v>Basic Account</v>
      </c>
    </row>
    <row r="156" spans="1:16" ht="15" customHeight="1" x14ac:dyDescent="0.2">
      <c r="A156" s="1">
        <v>7849849</v>
      </c>
      <c r="B156" t="s">
        <v>1948</v>
      </c>
      <c r="C156" t="s">
        <v>1949</v>
      </c>
      <c r="D156" t="s">
        <v>1950</v>
      </c>
      <c r="E156" s="1" t="s">
        <v>501</v>
      </c>
      <c r="F156" s="1">
        <v>49849</v>
      </c>
      <c r="G156" t="s">
        <v>1951</v>
      </c>
      <c r="H156" s="1">
        <v>26103</v>
      </c>
      <c r="I156" t="s">
        <v>16</v>
      </c>
      <c r="J156" t="s">
        <v>3036</v>
      </c>
      <c r="K156" s="3">
        <v>292454.37400499999</v>
      </c>
      <c r="L156" s="2">
        <v>389939.16533999995</v>
      </c>
      <c r="M156" t="str">
        <f>VLOOKUP(E156,'Regional Mapping'!$A$1:$C$26,3,)</f>
        <v>Northeast</v>
      </c>
      <c r="N156" t="str">
        <f>VLOOKUP(B156,'Acct Type Mapping'!$B$2:$D$1001,3,FALSE)</f>
        <v>GENERAL ACUTE CARE</v>
      </c>
      <c r="O156" s="24">
        <f t="shared" si="4"/>
        <v>-97484.791334999958</v>
      </c>
      <c r="P156" t="str">
        <f t="shared" si="5"/>
        <v>Basic Account</v>
      </c>
    </row>
    <row r="157" spans="1:16" ht="15" customHeight="1" x14ac:dyDescent="0.2">
      <c r="A157" s="1">
        <v>2520744</v>
      </c>
      <c r="B157" t="s">
        <v>866</v>
      </c>
      <c r="C157" t="s">
        <v>867</v>
      </c>
      <c r="D157" t="s">
        <v>868</v>
      </c>
      <c r="E157" s="1" t="s">
        <v>724</v>
      </c>
      <c r="F157" s="1">
        <v>20744</v>
      </c>
      <c r="G157" t="s">
        <v>869</v>
      </c>
      <c r="H157" s="1">
        <v>24033</v>
      </c>
      <c r="I157" t="s">
        <v>16</v>
      </c>
      <c r="J157" t="s">
        <v>3036</v>
      </c>
      <c r="K157" s="3">
        <v>291594.26232749992</v>
      </c>
      <c r="L157" s="2">
        <v>388792.34976999991</v>
      </c>
      <c r="M157" t="str">
        <f>VLOOKUP(E157,'Regional Mapping'!$A$1:$C$26,3,)</f>
        <v>Northeast</v>
      </c>
      <c r="N157" t="str">
        <f>VLOOKUP(B157,'Acct Type Mapping'!$B$2:$D$1001,3,FALSE)</f>
        <v>GENERAL ACUTE CARE</v>
      </c>
      <c r="O157" s="24">
        <f t="shared" si="4"/>
        <v>-97198.087442499993</v>
      </c>
      <c r="P157" t="str">
        <f t="shared" si="5"/>
        <v>Basic Account</v>
      </c>
    </row>
    <row r="158" spans="1:16" ht="15" customHeight="1" x14ac:dyDescent="0.2">
      <c r="A158" s="1">
        <v>13448453</v>
      </c>
      <c r="B158" t="s">
        <v>2396</v>
      </c>
      <c r="C158" t="s">
        <v>2397</v>
      </c>
      <c r="D158" t="s">
        <v>2398</v>
      </c>
      <c r="E158" s="1" t="s">
        <v>501</v>
      </c>
      <c r="F158" s="1">
        <v>48453</v>
      </c>
      <c r="G158" t="s">
        <v>541</v>
      </c>
      <c r="H158" s="1">
        <v>26151</v>
      </c>
      <c r="I158" t="s">
        <v>16</v>
      </c>
      <c r="J158" t="s">
        <v>3036</v>
      </c>
      <c r="K158" s="3">
        <v>291433.79802750004</v>
      </c>
      <c r="L158" s="2">
        <v>388578.39737000002</v>
      </c>
      <c r="M158" t="str">
        <f>VLOOKUP(E158,'Regional Mapping'!$A$1:$C$26,3,)</f>
        <v>Northeast</v>
      </c>
      <c r="N158" t="str">
        <f>VLOOKUP(B158,'Acct Type Mapping'!$B$2:$D$1001,3,FALSE)</f>
        <v>CRITICAL ACCESS</v>
      </c>
      <c r="O158" s="24">
        <f t="shared" si="4"/>
        <v>-97144.599342499976</v>
      </c>
      <c r="P158" t="str">
        <f t="shared" si="5"/>
        <v>Basic Account</v>
      </c>
    </row>
    <row r="159" spans="1:16" ht="15" customHeight="1" x14ac:dyDescent="0.2">
      <c r="A159" s="1">
        <v>1748658</v>
      </c>
      <c r="B159" t="s">
        <v>1893</v>
      </c>
      <c r="C159" t="s">
        <v>1894</v>
      </c>
      <c r="D159" t="s">
        <v>1895</v>
      </c>
      <c r="E159" s="1" t="s">
        <v>501</v>
      </c>
      <c r="F159" s="1">
        <v>48658</v>
      </c>
      <c r="G159" t="s">
        <v>1896</v>
      </c>
      <c r="H159" s="1">
        <v>26011</v>
      </c>
      <c r="I159" t="s">
        <v>16</v>
      </c>
      <c r="J159" t="s">
        <v>3036</v>
      </c>
      <c r="K159" s="3">
        <v>291358.06211250008</v>
      </c>
      <c r="L159" s="2">
        <v>388477.41615000006</v>
      </c>
      <c r="M159" t="str">
        <f>VLOOKUP(E159,'Regional Mapping'!$A$1:$C$26,3,)</f>
        <v>Northeast</v>
      </c>
      <c r="N159" t="str">
        <f>VLOOKUP(B159,'Acct Type Mapping'!$B$2:$D$1001,3,FALSE)</f>
        <v>CRITICAL ACCESS</v>
      </c>
      <c r="O159" s="24">
        <f t="shared" si="4"/>
        <v>-97119.354037499987</v>
      </c>
      <c r="P159" t="str">
        <f t="shared" si="5"/>
        <v>Basic Account</v>
      </c>
    </row>
    <row r="160" spans="1:16" ht="15" customHeight="1" x14ac:dyDescent="0.2">
      <c r="A160" s="1">
        <v>17716201</v>
      </c>
      <c r="B160" t="s">
        <v>2665</v>
      </c>
      <c r="C160" t="s">
        <v>2666</v>
      </c>
      <c r="D160" t="s">
        <v>2667</v>
      </c>
      <c r="E160" s="1" t="s">
        <v>576</v>
      </c>
      <c r="F160" s="1">
        <v>16201</v>
      </c>
      <c r="G160" t="s">
        <v>2668</v>
      </c>
      <c r="H160" s="1">
        <v>42005</v>
      </c>
      <c r="I160" t="s">
        <v>16</v>
      </c>
      <c r="J160" t="s">
        <v>3036</v>
      </c>
      <c r="K160" s="3">
        <v>290446.21161</v>
      </c>
      <c r="L160" s="2">
        <v>387261.61547999998</v>
      </c>
      <c r="M160" t="str">
        <f>VLOOKUP(E160,'Regional Mapping'!$A$1:$C$26,3,)</f>
        <v>Northeast</v>
      </c>
      <c r="N160" t="str">
        <f>VLOOKUP(B160,'Acct Type Mapping'!$B$2:$D$1001,3,FALSE)</f>
        <v>GENERAL ACUTE CARE</v>
      </c>
      <c r="O160" s="24">
        <f t="shared" si="4"/>
        <v>-96815.40386999998</v>
      </c>
      <c r="P160" t="str">
        <f t="shared" si="5"/>
        <v>Basic Account</v>
      </c>
    </row>
    <row r="161" spans="1:16" ht="15" customHeight="1" x14ac:dyDescent="0.2">
      <c r="A161" s="1">
        <v>103720735</v>
      </c>
      <c r="B161" t="s">
        <v>2388</v>
      </c>
      <c r="C161" t="s">
        <v>2389</v>
      </c>
      <c r="D161" t="s">
        <v>860</v>
      </c>
      <c r="E161" s="1" t="s">
        <v>724</v>
      </c>
      <c r="F161" s="1">
        <v>20735</v>
      </c>
      <c r="G161" t="s">
        <v>869</v>
      </c>
      <c r="H161" s="1">
        <v>24033</v>
      </c>
      <c r="I161" t="s">
        <v>16</v>
      </c>
      <c r="J161" t="s">
        <v>3036</v>
      </c>
      <c r="K161" s="3">
        <v>290409.01653749996</v>
      </c>
      <c r="L161" s="2">
        <v>387212.02204999997</v>
      </c>
      <c r="M161" t="str">
        <f>VLOOKUP(E161,'Regional Mapping'!$A$1:$C$26,3,)</f>
        <v>Northeast</v>
      </c>
      <c r="N161" t="str">
        <f>VLOOKUP(B161,'Acct Type Mapping'!$B$2:$D$1001,3,FALSE)</f>
        <v>GENERAL ACUTE CARE</v>
      </c>
      <c r="O161" s="24">
        <f t="shared" si="4"/>
        <v>-96803.005512500007</v>
      </c>
      <c r="P161" t="str">
        <f t="shared" si="5"/>
        <v>Basic Account</v>
      </c>
    </row>
    <row r="162" spans="1:16" ht="15" customHeight="1" x14ac:dyDescent="0.2">
      <c r="A162" s="1">
        <v>320016</v>
      </c>
      <c r="B162" t="s">
        <v>2338</v>
      </c>
      <c r="C162" t="s">
        <v>2339</v>
      </c>
      <c r="D162" t="s">
        <v>332</v>
      </c>
      <c r="E162" s="1" t="s">
        <v>375</v>
      </c>
      <c r="F162" s="1">
        <v>20016</v>
      </c>
      <c r="G162" t="s">
        <v>376</v>
      </c>
      <c r="H162" s="1">
        <v>11001</v>
      </c>
      <c r="I162" t="s">
        <v>16</v>
      </c>
      <c r="J162" t="s">
        <v>3036</v>
      </c>
      <c r="K162" s="3">
        <v>290341.60106250003</v>
      </c>
      <c r="L162" s="2">
        <v>387122.13475000003</v>
      </c>
      <c r="M162" t="str">
        <f>VLOOKUP(E162,'Regional Mapping'!$A$1:$C$26,3,)</f>
        <v>Northeast</v>
      </c>
      <c r="N162" t="str">
        <f>VLOOKUP(B162,'Acct Type Mapping'!$B$2:$D$1001,3,FALSE)</f>
        <v>GENERAL ACUTE CARE</v>
      </c>
      <c r="O162" s="24">
        <f t="shared" si="4"/>
        <v>-96780.533687499992</v>
      </c>
      <c r="P162" t="str">
        <f t="shared" si="5"/>
        <v>Basic Account</v>
      </c>
    </row>
    <row r="163" spans="1:16" ht="15" customHeight="1" x14ac:dyDescent="0.2">
      <c r="A163" s="1">
        <v>12748060</v>
      </c>
      <c r="B163" t="s">
        <v>2432</v>
      </c>
      <c r="C163" t="s">
        <v>2433</v>
      </c>
      <c r="D163" t="s">
        <v>2434</v>
      </c>
      <c r="E163" s="1" t="s">
        <v>501</v>
      </c>
      <c r="F163" s="1">
        <v>48060</v>
      </c>
      <c r="G163" t="s">
        <v>1391</v>
      </c>
      <c r="H163" s="1">
        <v>26147</v>
      </c>
      <c r="I163" t="s">
        <v>16</v>
      </c>
      <c r="J163" t="s">
        <v>3036</v>
      </c>
      <c r="K163" s="3">
        <v>290338.10628000007</v>
      </c>
      <c r="L163" s="2">
        <v>387117.47504000011</v>
      </c>
      <c r="M163" t="str">
        <f>VLOOKUP(E163,'Regional Mapping'!$A$1:$C$26,3,)</f>
        <v>Northeast</v>
      </c>
      <c r="N163" t="str">
        <f>VLOOKUP(B163,'Acct Type Mapping'!$B$2:$D$1001,3,FALSE)</f>
        <v>GENERAL ACUTE CARE</v>
      </c>
      <c r="O163" s="24">
        <f t="shared" si="4"/>
        <v>-96779.368760000041</v>
      </c>
      <c r="P163" t="str">
        <f t="shared" si="5"/>
        <v>Basic Account</v>
      </c>
    </row>
    <row r="164" spans="1:16" ht="15" customHeight="1" x14ac:dyDescent="0.2">
      <c r="A164" s="1">
        <v>75420007</v>
      </c>
      <c r="B164" t="s">
        <v>373</v>
      </c>
      <c r="C164" t="s">
        <v>374</v>
      </c>
      <c r="D164" t="s">
        <v>332</v>
      </c>
      <c r="E164" s="1" t="s">
        <v>375</v>
      </c>
      <c r="F164" s="1">
        <v>20007</v>
      </c>
      <c r="G164" t="s">
        <v>376</v>
      </c>
      <c r="H164" s="1">
        <v>11001</v>
      </c>
      <c r="I164" t="s">
        <v>16</v>
      </c>
      <c r="J164" t="s">
        <v>3055</v>
      </c>
      <c r="K164" s="3">
        <v>290318.24046000012</v>
      </c>
      <c r="L164" s="2">
        <v>387090.98728000012</v>
      </c>
      <c r="M164" t="str">
        <f>VLOOKUP(E164,'Regional Mapping'!$A$1:$C$26,3,)</f>
        <v>Northeast</v>
      </c>
      <c r="N164" t="str">
        <f>VLOOKUP(B164,'Acct Type Mapping'!$B$2:$D$1001,3,FALSE)</f>
        <v>GENERAL ACUTE CARE</v>
      </c>
      <c r="O164" s="24">
        <f t="shared" si="4"/>
        <v>-96772.74682</v>
      </c>
      <c r="P164" t="str">
        <f t="shared" si="5"/>
        <v>Basic Account</v>
      </c>
    </row>
    <row r="165" spans="1:16" ht="15" customHeight="1" x14ac:dyDescent="0.2">
      <c r="A165" s="1">
        <v>1520032</v>
      </c>
      <c r="B165" t="s">
        <v>1602</v>
      </c>
      <c r="C165" t="s">
        <v>1603</v>
      </c>
      <c r="D165" t="s">
        <v>332</v>
      </c>
      <c r="E165" s="1" t="s">
        <v>375</v>
      </c>
      <c r="F165" s="1">
        <v>20032</v>
      </c>
      <c r="G165" t="s">
        <v>376</v>
      </c>
      <c r="H165" s="1">
        <v>11001</v>
      </c>
      <c r="I165" t="s">
        <v>16</v>
      </c>
      <c r="J165" t="s">
        <v>3054</v>
      </c>
      <c r="K165" s="3">
        <v>290278.61092500004</v>
      </c>
      <c r="L165" s="2">
        <v>387038.14790000004</v>
      </c>
      <c r="M165" t="str">
        <f>VLOOKUP(E165,'Regional Mapping'!$A$1:$C$26,3,)</f>
        <v>Northeast</v>
      </c>
      <c r="N165" t="str">
        <f>VLOOKUP(B165,'Acct Type Mapping'!$B$2:$D$1001,3,FALSE)</f>
        <v>NEAR TERM CARE</v>
      </c>
      <c r="O165" s="24">
        <f t="shared" si="4"/>
        <v>-96759.536974999995</v>
      </c>
      <c r="P165" t="str">
        <f t="shared" si="5"/>
        <v>Basic Account</v>
      </c>
    </row>
    <row r="166" spans="1:16" ht="15" customHeight="1" x14ac:dyDescent="0.2">
      <c r="A166" s="1">
        <v>1220037</v>
      </c>
      <c r="B166" t="s">
        <v>1825</v>
      </c>
      <c r="C166" t="s">
        <v>1826</v>
      </c>
      <c r="D166" t="s">
        <v>332</v>
      </c>
      <c r="E166" s="1" t="s">
        <v>375</v>
      </c>
      <c r="F166" s="1">
        <v>20037</v>
      </c>
      <c r="G166" t="s">
        <v>376</v>
      </c>
      <c r="H166" s="1">
        <v>11001</v>
      </c>
      <c r="I166" t="s">
        <v>16</v>
      </c>
      <c r="J166" t="s">
        <v>3055</v>
      </c>
      <c r="K166" s="3">
        <v>290226.85739250004</v>
      </c>
      <c r="L166" s="2">
        <v>386969.14319000003</v>
      </c>
      <c r="M166" t="str">
        <f>VLOOKUP(E166,'Regional Mapping'!$A$1:$C$26,3,)</f>
        <v>Northeast</v>
      </c>
      <c r="N166" t="str">
        <f>VLOOKUP(B166,'Acct Type Mapping'!$B$2:$D$1001,3,FALSE)</f>
        <v>GENERAL ACUTE CARE</v>
      </c>
      <c r="O166" s="24">
        <f t="shared" si="4"/>
        <v>-96742.285797499993</v>
      </c>
      <c r="P166" t="str">
        <f t="shared" si="5"/>
        <v>Basic Account</v>
      </c>
    </row>
    <row r="167" spans="1:16" ht="15" customHeight="1" x14ac:dyDescent="0.2">
      <c r="A167" s="1">
        <v>1620002</v>
      </c>
      <c r="B167" t="s">
        <v>1604</v>
      </c>
      <c r="C167" t="s">
        <v>1605</v>
      </c>
      <c r="D167" t="s">
        <v>332</v>
      </c>
      <c r="E167" s="1" t="s">
        <v>375</v>
      </c>
      <c r="F167" s="1">
        <v>20002</v>
      </c>
      <c r="G167" t="s">
        <v>376</v>
      </c>
      <c r="H167" s="1">
        <v>11001</v>
      </c>
      <c r="I167" t="s">
        <v>16</v>
      </c>
      <c r="J167" t="s">
        <v>3037</v>
      </c>
      <c r="K167" s="3">
        <v>289859.64288000006</v>
      </c>
      <c r="L167" s="2">
        <v>386479.5238400001</v>
      </c>
      <c r="M167" t="str">
        <f>VLOOKUP(E167,'Regional Mapping'!$A$1:$C$26,3,)</f>
        <v>Northeast</v>
      </c>
      <c r="N167" t="str">
        <f>VLOOKUP(B167,'Acct Type Mapping'!$B$2:$D$1001,3,FALSE)</f>
        <v>LONG TERM CARE</v>
      </c>
      <c r="O167" s="24">
        <f t="shared" si="4"/>
        <v>-96619.880960000039</v>
      </c>
      <c r="P167" t="str">
        <f t="shared" si="5"/>
        <v>Basic Account</v>
      </c>
    </row>
    <row r="168" spans="1:16" ht="15" customHeight="1" x14ac:dyDescent="0.2">
      <c r="A168" s="1">
        <v>3221817</v>
      </c>
      <c r="B168" t="s">
        <v>1869</v>
      </c>
      <c r="C168" t="s">
        <v>1870</v>
      </c>
      <c r="D168" t="s">
        <v>1871</v>
      </c>
      <c r="E168" s="1" t="s">
        <v>724</v>
      </c>
      <c r="F168" s="1">
        <v>21817</v>
      </c>
      <c r="G168" t="s">
        <v>1590</v>
      </c>
      <c r="H168" s="1">
        <v>24039</v>
      </c>
      <c r="I168" t="s">
        <v>16</v>
      </c>
      <c r="J168" t="s">
        <v>3036</v>
      </c>
      <c r="K168" s="3">
        <v>289859.02136999997</v>
      </c>
      <c r="L168" s="2">
        <v>386478.69516</v>
      </c>
      <c r="M168" t="str">
        <f>VLOOKUP(E168,'Regional Mapping'!$A$1:$C$26,3,)</f>
        <v>Northeast</v>
      </c>
      <c r="N168" t="str">
        <f>VLOOKUP(B168,'Acct Type Mapping'!$B$2:$D$1001,3,FALSE)</f>
        <v>GENERAL ACUTE CARE</v>
      </c>
      <c r="O168" s="24">
        <f t="shared" si="4"/>
        <v>-96619.67379000003</v>
      </c>
      <c r="P168" t="str">
        <f t="shared" si="5"/>
        <v>Basic Account</v>
      </c>
    </row>
    <row r="169" spans="1:16" ht="15" customHeight="1" x14ac:dyDescent="0.2">
      <c r="A169" s="1">
        <v>8849913</v>
      </c>
      <c r="B169" t="s">
        <v>1235</v>
      </c>
      <c r="C169" t="s">
        <v>1236</v>
      </c>
      <c r="D169" t="s">
        <v>1237</v>
      </c>
      <c r="E169" s="1" t="s">
        <v>501</v>
      </c>
      <c r="F169" s="1">
        <v>49913</v>
      </c>
      <c r="G169" t="s">
        <v>1238</v>
      </c>
      <c r="H169" s="1">
        <v>26061</v>
      </c>
      <c r="I169" t="s">
        <v>16</v>
      </c>
      <c r="J169" t="s">
        <v>3036</v>
      </c>
      <c r="K169" s="3">
        <v>289826.13352499995</v>
      </c>
      <c r="L169" s="2">
        <v>386434.84469999996</v>
      </c>
      <c r="M169" t="str">
        <f>VLOOKUP(E169,'Regional Mapping'!$A$1:$C$26,3,)</f>
        <v>Northeast</v>
      </c>
      <c r="N169" t="str">
        <f>VLOOKUP(B169,'Acct Type Mapping'!$B$2:$D$1001,3,FALSE)</f>
        <v>GENERAL ACUTE CARE</v>
      </c>
      <c r="O169" s="24">
        <f t="shared" si="4"/>
        <v>-96608.711175000004</v>
      </c>
      <c r="P169" t="str">
        <f t="shared" si="5"/>
        <v>Basic Account</v>
      </c>
    </row>
    <row r="170" spans="1:16" ht="15" customHeight="1" x14ac:dyDescent="0.2">
      <c r="A170" s="1">
        <v>620010</v>
      </c>
      <c r="B170" t="s">
        <v>1823</v>
      </c>
      <c r="C170" t="s">
        <v>1824</v>
      </c>
      <c r="D170" t="s">
        <v>332</v>
      </c>
      <c r="E170" s="1" t="s">
        <v>375</v>
      </c>
      <c r="F170" s="1">
        <v>20010</v>
      </c>
      <c r="G170" t="s">
        <v>376</v>
      </c>
      <c r="H170" s="1">
        <v>11001</v>
      </c>
      <c r="I170" t="s">
        <v>16</v>
      </c>
      <c r="J170" t="s">
        <v>3036</v>
      </c>
      <c r="K170" s="3">
        <v>289630.71980249998</v>
      </c>
      <c r="L170" s="2">
        <v>386174.29306999996</v>
      </c>
      <c r="M170" t="str">
        <f>VLOOKUP(E170,'Regional Mapping'!$A$1:$C$26,3,)</f>
        <v>Northeast</v>
      </c>
      <c r="N170" t="str">
        <f>VLOOKUP(B170,'Acct Type Mapping'!$B$2:$D$1001,3,FALSE)</f>
        <v>GENERAL ACUTE CARE</v>
      </c>
      <c r="O170" s="24">
        <f t="shared" si="4"/>
        <v>-96543.573267499974</v>
      </c>
      <c r="P170" t="str">
        <f t="shared" si="5"/>
        <v>Basic Account</v>
      </c>
    </row>
    <row r="171" spans="1:16" ht="15" customHeight="1" x14ac:dyDescent="0.2">
      <c r="A171" s="1">
        <v>103520850</v>
      </c>
      <c r="B171" t="s">
        <v>1729</v>
      </c>
      <c r="C171" t="s">
        <v>1730</v>
      </c>
      <c r="D171" t="s">
        <v>1080</v>
      </c>
      <c r="E171" s="1" t="s">
        <v>724</v>
      </c>
      <c r="F171" s="1">
        <v>20850</v>
      </c>
      <c r="G171" t="s">
        <v>644</v>
      </c>
      <c r="H171" s="1">
        <v>24031</v>
      </c>
      <c r="I171" t="s">
        <v>179</v>
      </c>
      <c r="J171" t="s">
        <v>3036</v>
      </c>
      <c r="K171" s="3">
        <v>289360.19577749993</v>
      </c>
      <c r="L171" s="2">
        <v>385813.59436999995</v>
      </c>
      <c r="M171" t="str">
        <f>VLOOKUP(E171,'Regional Mapping'!$A$1:$C$26,3,)</f>
        <v>Northeast</v>
      </c>
      <c r="N171" t="str">
        <f>VLOOKUP(B171,'Acct Type Mapping'!$B$2:$D$1001,3,FALSE)</f>
        <v>REHABILITATION</v>
      </c>
      <c r="O171" s="24">
        <f t="shared" si="4"/>
        <v>-96453.398592500016</v>
      </c>
      <c r="P171" t="str">
        <f t="shared" si="5"/>
        <v>Basic Account</v>
      </c>
    </row>
    <row r="172" spans="1:16" ht="15" customHeight="1" x14ac:dyDescent="0.2">
      <c r="A172" s="1">
        <v>103020850</v>
      </c>
      <c r="B172" t="s">
        <v>1078</v>
      </c>
      <c r="C172" t="s">
        <v>1079</v>
      </c>
      <c r="D172" t="s">
        <v>1080</v>
      </c>
      <c r="E172" s="1" t="s">
        <v>724</v>
      </c>
      <c r="F172" s="1">
        <v>20850</v>
      </c>
      <c r="G172" t="s">
        <v>644</v>
      </c>
      <c r="H172" s="1">
        <v>24031</v>
      </c>
      <c r="I172" t="s">
        <v>16</v>
      </c>
      <c r="J172" t="s">
        <v>3036</v>
      </c>
      <c r="K172" s="3">
        <v>289345.10826000012</v>
      </c>
      <c r="L172" s="2">
        <v>385793.47768000013</v>
      </c>
      <c r="M172" t="str">
        <f>VLOOKUP(E172,'Regional Mapping'!$A$1:$C$26,3,)</f>
        <v>Northeast</v>
      </c>
      <c r="N172" t="str">
        <f>VLOOKUP(B172,'Acct Type Mapping'!$B$2:$D$1001,3,FALSE)</f>
        <v>GENERAL ACUTE CARE</v>
      </c>
      <c r="O172" s="24">
        <f t="shared" si="4"/>
        <v>-96448.369420000003</v>
      </c>
      <c r="P172" t="str">
        <f t="shared" si="5"/>
        <v>Basic Account</v>
      </c>
    </row>
    <row r="173" spans="1:16" ht="15" customHeight="1" x14ac:dyDescent="0.2">
      <c r="A173" s="1">
        <v>1520850</v>
      </c>
      <c r="B173" t="s">
        <v>2386</v>
      </c>
      <c r="C173" t="s">
        <v>2387</v>
      </c>
      <c r="D173" t="s">
        <v>1080</v>
      </c>
      <c r="E173" s="1" t="s">
        <v>724</v>
      </c>
      <c r="F173" s="1">
        <v>20850</v>
      </c>
      <c r="G173" t="s">
        <v>644</v>
      </c>
      <c r="H173" s="1">
        <v>24031</v>
      </c>
      <c r="I173" t="s">
        <v>16</v>
      </c>
      <c r="J173" t="s">
        <v>3036</v>
      </c>
      <c r="K173" s="3">
        <v>289332.18908249994</v>
      </c>
      <c r="L173" s="2">
        <v>385776.25210999994</v>
      </c>
      <c r="M173" t="str">
        <f>VLOOKUP(E173,'Regional Mapping'!$A$1:$C$26,3,)</f>
        <v>Northeast</v>
      </c>
      <c r="N173" t="str">
        <f>VLOOKUP(B173,'Acct Type Mapping'!$B$2:$D$1001,3,FALSE)</f>
        <v>NEAR TERM CARE</v>
      </c>
      <c r="O173" s="24">
        <f t="shared" si="4"/>
        <v>-96444.0630275</v>
      </c>
      <c r="P173" t="str">
        <f t="shared" si="5"/>
        <v>Basic Account</v>
      </c>
    </row>
    <row r="174" spans="1:16" ht="15" customHeight="1" x14ac:dyDescent="0.2">
      <c r="A174" s="1">
        <v>13748726</v>
      </c>
      <c r="B174" t="s">
        <v>1921</v>
      </c>
      <c r="C174" t="s">
        <v>1922</v>
      </c>
      <c r="D174" t="s">
        <v>1923</v>
      </c>
      <c r="E174" s="1" t="s">
        <v>501</v>
      </c>
      <c r="F174" s="1">
        <v>48726</v>
      </c>
      <c r="G174" t="s">
        <v>1924</v>
      </c>
      <c r="H174" s="1">
        <v>26157</v>
      </c>
      <c r="I174" t="s">
        <v>16</v>
      </c>
      <c r="J174" t="s">
        <v>3036</v>
      </c>
      <c r="K174" s="3">
        <v>289159.04882999999</v>
      </c>
      <c r="L174" s="2">
        <v>385545.39844000002</v>
      </c>
      <c r="M174" t="str">
        <f>VLOOKUP(E174,'Regional Mapping'!$A$1:$C$26,3,)</f>
        <v>Northeast</v>
      </c>
      <c r="N174" t="str">
        <f>VLOOKUP(B174,'Acct Type Mapping'!$B$2:$D$1001,3,FALSE)</f>
        <v>GENERAL ACUTE CARE</v>
      </c>
      <c r="O174" s="24">
        <f t="shared" si="4"/>
        <v>-96386.349610000034</v>
      </c>
      <c r="P174" t="str">
        <f t="shared" si="5"/>
        <v>Basic Account</v>
      </c>
    </row>
    <row r="175" spans="1:16" ht="15" customHeight="1" x14ac:dyDescent="0.2">
      <c r="A175" s="1">
        <v>103120912</v>
      </c>
      <c r="B175" t="s">
        <v>1734</v>
      </c>
      <c r="C175" t="s">
        <v>1735</v>
      </c>
      <c r="D175" t="s">
        <v>1736</v>
      </c>
      <c r="E175" s="1" t="s">
        <v>724</v>
      </c>
      <c r="F175" s="1">
        <v>20912</v>
      </c>
      <c r="G175" t="s">
        <v>644</v>
      </c>
      <c r="H175" s="1">
        <v>24031</v>
      </c>
      <c r="I175" t="s">
        <v>16</v>
      </c>
      <c r="J175" t="s">
        <v>3036</v>
      </c>
      <c r="K175" s="3">
        <v>288914.31032249995</v>
      </c>
      <c r="L175" s="2">
        <v>385219.08042999997</v>
      </c>
      <c r="M175" t="str">
        <f>VLOOKUP(E175,'Regional Mapping'!$A$1:$C$26,3,)</f>
        <v>Northeast</v>
      </c>
      <c r="N175" t="str">
        <f>VLOOKUP(B175,'Acct Type Mapping'!$B$2:$D$1001,3,FALSE)</f>
        <v>GENERAL ACUTE CARE</v>
      </c>
      <c r="O175" s="24">
        <f t="shared" si="4"/>
        <v>-96304.770107500022</v>
      </c>
      <c r="P175" t="str">
        <f t="shared" si="5"/>
        <v>Basic Account</v>
      </c>
    </row>
    <row r="176" spans="1:16" ht="15" customHeight="1" x14ac:dyDescent="0.2">
      <c r="A176" s="1">
        <v>1920910</v>
      </c>
      <c r="B176" t="s">
        <v>863</v>
      </c>
      <c r="C176" t="s">
        <v>864</v>
      </c>
      <c r="D176" t="s">
        <v>865</v>
      </c>
      <c r="E176" s="1" t="s">
        <v>724</v>
      </c>
      <c r="F176" s="1">
        <v>20910</v>
      </c>
      <c r="G176" t="s">
        <v>644</v>
      </c>
      <c r="H176" s="1">
        <v>24031</v>
      </c>
      <c r="I176" t="s">
        <v>16</v>
      </c>
      <c r="J176" t="s">
        <v>3036</v>
      </c>
      <c r="K176" s="3">
        <v>288884.86541999993</v>
      </c>
      <c r="L176" s="2">
        <v>385179.82055999991</v>
      </c>
      <c r="M176" t="str">
        <f>VLOOKUP(E176,'Regional Mapping'!$A$1:$C$26,3,)</f>
        <v>Northeast</v>
      </c>
      <c r="N176" t="str">
        <f>VLOOKUP(B176,'Acct Type Mapping'!$B$2:$D$1001,3,FALSE)</f>
        <v>GENERAL ACUTE CARE</v>
      </c>
      <c r="O176" s="24">
        <f t="shared" si="4"/>
        <v>-96294.955139999976</v>
      </c>
      <c r="P176" t="str">
        <f t="shared" si="5"/>
        <v>Basic Account</v>
      </c>
    </row>
    <row r="177" spans="1:16" ht="15" customHeight="1" x14ac:dyDescent="0.2">
      <c r="A177" s="1">
        <v>104420876</v>
      </c>
      <c r="B177" t="s">
        <v>1731</v>
      </c>
      <c r="C177" t="s">
        <v>1732</v>
      </c>
      <c r="D177" t="s">
        <v>1733</v>
      </c>
      <c r="E177" s="1" t="s">
        <v>724</v>
      </c>
      <c r="F177" s="1">
        <v>20876</v>
      </c>
      <c r="G177" t="s">
        <v>644</v>
      </c>
      <c r="H177" s="1">
        <v>24031</v>
      </c>
      <c r="I177" t="s">
        <v>16</v>
      </c>
      <c r="J177" t="s">
        <v>3037</v>
      </c>
      <c r="K177" s="3">
        <v>288815.03615249996</v>
      </c>
      <c r="L177" s="2">
        <v>385086.71486999991</v>
      </c>
      <c r="M177" t="str">
        <f>VLOOKUP(E177,'Regional Mapping'!$A$1:$C$26,3,)</f>
        <v>Northeast</v>
      </c>
      <c r="N177" t="str">
        <f>VLOOKUP(B177,'Acct Type Mapping'!$B$2:$D$1001,3,FALSE)</f>
        <v>GENERAL ACUTE CARE</v>
      </c>
      <c r="O177" s="24">
        <f t="shared" si="4"/>
        <v>-96271.678717499948</v>
      </c>
      <c r="P177" t="str">
        <f t="shared" si="5"/>
        <v>Basic Account</v>
      </c>
    </row>
    <row r="178" spans="1:16" ht="15" customHeight="1" x14ac:dyDescent="0.2">
      <c r="A178" s="1">
        <v>13348471</v>
      </c>
      <c r="B178" t="s">
        <v>2393</v>
      </c>
      <c r="C178" t="s">
        <v>2394</v>
      </c>
      <c r="D178" t="s">
        <v>2395</v>
      </c>
      <c r="E178" s="1" t="s">
        <v>501</v>
      </c>
      <c r="F178" s="1">
        <v>48471</v>
      </c>
      <c r="G178" t="s">
        <v>541</v>
      </c>
      <c r="H178" s="1">
        <v>26151</v>
      </c>
      <c r="I178" t="s">
        <v>16</v>
      </c>
      <c r="J178" t="s">
        <v>3036</v>
      </c>
      <c r="K178" s="3">
        <v>288313.27409249998</v>
      </c>
      <c r="L178" s="2">
        <v>384417.69878999999</v>
      </c>
      <c r="M178" t="str">
        <f>VLOOKUP(E178,'Regional Mapping'!$A$1:$C$26,3,)</f>
        <v>Northeast</v>
      </c>
      <c r="N178" t="str">
        <f>VLOOKUP(B178,'Acct Type Mapping'!$B$2:$D$1001,3,FALSE)</f>
        <v>CRITICAL ACCESS</v>
      </c>
      <c r="O178" s="24">
        <f t="shared" si="4"/>
        <v>-96104.424697500013</v>
      </c>
      <c r="P178" t="str">
        <f t="shared" si="5"/>
        <v>Basic Account</v>
      </c>
    </row>
    <row r="179" spans="1:16" ht="15" customHeight="1" x14ac:dyDescent="0.2">
      <c r="A179" s="1">
        <v>3521742</v>
      </c>
      <c r="B179" t="s">
        <v>790</v>
      </c>
      <c r="C179" t="s">
        <v>791</v>
      </c>
      <c r="D179" t="s">
        <v>781</v>
      </c>
      <c r="E179" s="1" t="s">
        <v>724</v>
      </c>
      <c r="F179" s="1">
        <v>21742</v>
      </c>
      <c r="G179" t="s">
        <v>332</v>
      </c>
      <c r="H179" s="1">
        <v>24043</v>
      </c>
      <c r="I179" t="s">
        <v>16</v>
      </c>
      <c r="J179" t="s">
        <v>3036</v>
      </c>
      <c r="K179" s="3">
        <v>287729.40369000006</v>
      </c>
      <c r="L179" s="2">
        <v>383639.20492000005</v>
      </c>
      <c r="M179" t="str">
        <f>VLOOKUP(E179,'Regional Mapping'!$A$1:$C$26,3,)</f>
        <v>Northeast</v>
      </c>
      <c r="N179" t="str">
        <f>VLOOKUP(B179,'Acct Type Mapping'!$B$2:$D$1001,3,FALSE)</f>
        <v>GENERAL ACUTE CARE</v>
      </c>
      <c r="O179" s="24">
        <f t="shared" si="4"/>
        <v>-95909.801229999983</v>
      </c>
      <c r="P179" t="str">
        <f t="shared" si="5"/>
        <v>Basic Account</v>
      </c>
    </row>
    <row r="180" spans="1:16" ht="15" customHeight="1" x14ac:dyDescent="0.2">
      <c r="A180" s="1">
        <v>6221701</v>
      </c>
      <c r="B180" t="s">
        <v>1693</v>
      </c>
      <c r="C180" t="s">
        <v>1694</v>
      </c>
      <c r="D180" t="s">
        <v>983</v>
      </c>
      <c r="E180" s="1" t="s">
        <v>724</v>
      </c>
      <c r="F180" s="1">
        <v>21701</v>
      </c>
      <c r="G180" t="s">
        <v>983</v>
      </c>
      <c r="H180" s="1">
        <v>24021</v>
      </c>
      <c r="I180" t="s">
        <v>16</v>
      </c>
      <c r="J180" t="s">
        <v>3036</v>
      </c>
      <c r="K180" s="3">
        <v>287652.37778999994</v>
      </c>
      <c r="L180" s="2">
        <v>383536.50371999992</v>
      </c>
      <c r="M180" t="str">
        <f>VLOOKUP(E180,'Regional Mapping'!$A$1:$C$26,3,)</f>
        <v>Northeast</v>
      </c>
      <c r="N180" t="str">
        <f>VLOOKUP(B180,'Acct Type Mapping'!$B$2:$D$1001,3,FALSE)</f>
        <v>GENERAL ACUTE CARE</v>
      </c>
      <c r="O180" s="24">
        <f t="shared" si="4"/>
        <v>-95884.12592999998</v>
      </c>
      <c r="P180" t="str">
        <f t="shared" si="5"/>
        <v>Basic Account</v>
      </c>
    </row>
    <row r="181" spans="1:16" ht="15" customHeight="1" x14ac:dyDescent="0.2">
      <c r="A181" s="1">
        <v>17749854</v>
      </c>
      <c r="B181" t="s">
        <v>2402</v>
      </c>
      <c r="C181" t="s">
        <v>2403</v>
      </c>
      <c r="D181" t="s">
        <v>2404</v>
      </c>
      <c r="E181" s="1" t="s">
        <v>501</v>
      </c>
      <c r="F181" s="1">
        <v>49854</v>
      </c>
      <c r="G181" t="s">
        <v>2405</v>
      </c>
      <c r="H181" s="1">
        <v>26153</v>
      </c>
      <c r="I181" t="s">
        <v>16</v>
      </c>
      <c r="J181" t="s">
        <v>3036</v>
      </c>
      <c r="K181" s="3">
        <v>287430.60805499996</v>
      </c>
      <c r="L181" s="2">
        <v>383240.81073999999</v>
      </c>
      <c r="M181" t="str">
        <f>VLOOKUP(E181,'Regional Mapping'!$A$1:$C$26,3,)</f>
        <v>Northeast</v>
      </c>
      <c r="N181" t="str">
        <f>VLOOKUP(B181,'Acct Type Mapping'!$B$2:$D$1001,3,FALSE)</f>
        <v>CRITICAL ACCESS</v>
      </c>
      <c r="O181" s="24">
        <f t="shared" si="4"/>
        <v>-95810.202685000026</v>
      </c>
      <c r="P181" t="str">
        <f t="shared" si="5"/>
        <v>Basic Account</v>
      </c>
    </row>
    <row r="182" spans="1:16" ht="15" customHeight="1" x14ac:dyDescent="0.2">
      <c r="A182" s="1">
        <v>1848755</v>
      </c>
      <c r="B182" t="s">
        <v>2947</v>
      </c>
      <c r="C182" t="s">
        <v>2948</v>
      </c>
      <c r="D182" t="s">
        <v>2949</v>
      </c>
      <c r="E182" s="1" t="s">
        <v>501</v>
      </c>
      <c r="F182" s="1">
        <v>48755</v>
      </c>
      <c r="G182" t="s">
        <v>2876</v>
      </c>
      <c r="H182" s="1">
        <v>26063</v>
      </c>
      <c r="I182" t="s">
        <v>16</v>
      </c>
      <c r="J182" t="s">
        <v>3036</v>
      </c>
      <c r="K182" s="3">
        <v>287300.06600999995</v>
      </c>
      <c r="L182" s="2">
        <v>383066.75467999995</v>
      </c>
      <c r="M182" t="str">
        <f>VLOOKUP(E182,'Regional Mapping'!$A$1:$C$26,3,)</f>
        <v>Northeast</v>
      </c>
      <c r="N182" t="str">
        <f>VLOOKUP(B182,'Acct Type Mapping'!$B$2:$D$1001,3,FALSE)</f>
        <v>CRITICAL ACCESS</v>
      </c>
      <c r="O182" s="24">
        <f t="shared" si="4"/>
        <v>-95766.688670000003</v>
      </c>
      <c r="P182" t="str">
        <f t="shared" si="5"/>
        <v>Basic Account</v>
      </c>
    </row>
    <row r="183" spans="1:16" ht="15" customHeight="1" x14ac:dyDescent="0.2">
      <c r="A183" s="1">
        <v>13549854</v>
      </c>
      <c r="B183" t="s">
        <v>2402</v>
      </c>
      <c r="C183" t="s">
        <v>2453</v>
      </c>
      <c r="D183" t="s">
        <v>2404</v>
      </c>
      <c r="E183" s="1" t="s">
        <v>501</v>
      </c>
      <c r="F183" s="1">
        <v>49854</v>
      </c>
      <c r="G183" t="s">
        <v>2405</v>
      </c>
      <c r="H183" s="1">
        <v>26153</v>
      </c>
      <c r="I183" t="s">
        <v>16</v>
      </c>
      <c r="J183" t="s">
        <v>3036</v>
      </c>
      <c r="K183" s="3">
        <v>286985.73071250005</v>
      </c>
      <c r="L183" s="2">
        <v>382647.64095000003</v>
      </c>
      <c r="M183" t="str">
        <f>VLOOKUP(E183,'Regional Mapping'!$A$1:$C$26,3,)</f>
        <v>Northeast</v>
      </c>
      <c r="N183" t="str">
        <f>VLOOKUP(B183,'Acct Type Mapping'!$B$2:$D$1001,3,FALSE)</f>
        <v>CRITICAL ACCESS</v>
      </c>
      <c r="O183" s="24">
        <f t="shared" si="4"/>
        <v>-95661.910237499978</v>
      </c>
      <c r="P183" t="str">
        <f t="shared" si="5"/>
        <v>Basic Account</v>
      </c>
    </row>
    <row r="184" spans="1:16" ht="15" customHeight="1" x14ac:dyDescent="0.2">
      <c r="A184" s="1">
        <v>949720</v>
      </c>
      <c r="B184" t="s">
        <v>2450</v>
      </c>
      <c r="C184" t="s">
        <v>2451</v>
      </c>
      <c r="D184" t="s">
        <v>2452</v>
      </c>
      <c r="E184" s="1" t="s">
        <v>501</v>
      </c>
      <c r="F184" s="1">
        <v>49720</v>
      </c>
      <c r="G184" t="s">
        <v>2452</v>
      </c>
      <c r="H184" s="1">
        <v>26029</v>
      </c>
      <c r="I184" t="s">
        <v>16</v>
      </c>
      <c r="J184" t="s">
        <v>3036</v>
      </c>
      <c r="K184" s="3">
        <v>286615.04220750008</v>
      </c>
      <c r="L184" s="2">
        <v>382153.38961000007</v>
      </c>
      <c r="M184" t="str">
        <f>VLOOKUP(E184,'Regional Mapping'!$A$1:$C$26,3,)</f>
        <v>Northeast</v>
      </c>
      <c r="N184" t="str">
        <f>VLOOKUP(B184,'Acct Type Mapping'!$B$2:$D$1001,3,FALSE)</f>
        <v>GENERAL ACUTE CARE</v>
      </c>
      <c r="O184" s="24">
        <f t="shared" si="4"/>
        <v>-95538.347402499989</v>
      </c>
      <c r="P184" t="str">
        <f t="shared" si="5"/>
        <v>Basic Account</v>
      </c>
    </row>
    <row r="185" spans="1:16" ht="15" customHeight="1" x14ac:dyDescent="0.2">
      <c r="A185" s="1">
        <v>3421740</v>
      </c>
      <c r="B185" t="s">
        <v>779</v>
      </c>
      <c r="C185" t="s">
        <v>780</v>
      </c>
      <c r="D185" t="s">
        <v>781</v>
      </c>
      <c r="E185" s="1" t="s">
        <v>724</v>
      </c>
      <c r="F185" s="1">
        <v>21740</v>
      </c>
      <c r="G185" t="s">
        <v>332</v>
      </c>
      <c r="H185" s="1">
        <v>24043</v>
      </c>
      <c r="I185" t="s">
        <v>16</v>
      </c>
      <c r="J185" t="s">
        <v>3036</v>
      </c>
      <c r="K185" s="3">
        <v>286534.34001000004</v>
      </c>
      <c r="L185" s="2">
        <v>382045.78668000008</v>
      </c>
      <c r="M185" t="str">
        <f>VLOOKUP(E185,'Regional Mapping'!$A$1:$C$26,3,)</f>
        <v>Northeast</v>
      </c>
      <c r="N185" t="str">
        <f>VLOOKUP(B185,'Acct Type Mapping'!$B$2:$D$1001,3,FALSE)</f>
        <v>NEAR TERM CARE</v>
      </c>
      <c r="O185" s="24">
        <f t="shared" si="4"/>
        <v>-95511.446670000034</v>
      </c>
      <c r="P185" t="str">
        <f t="shared" si="5"/>
        <v>Basic Account</v>
      </c>
    </row>
    <row r="186" spans="1:16" ht="15" customHeight="1" x14ac:dyDescent="0.2">
      <c r="A186" s="1">
        <v>13248427</v>
      </c>
      <c r="B186" t="s">
        <v>538</v>
      </c>
      <c r="C186" t="s">
        <v>539</v>
      </c>
      <c r="D186" t="s">
        <v>540</v>
      </c>
      <c r="E186" s="1" t="s">
        <v>501</v>
      </c>
      <c r="F186" s="1">
        <v>48427</v>
      </c>
      <c r="G186" t="s">
        <v>541</v>
      </c>
      <c r="H186" s="1">
        <v>26151</v>
      </c>
      <c r="I186" t="s">
        <v>16</v>
      </c>
      <c r="J186" t="s">
        <v>3036</v>
      </c>
      <c r="K186" s="3">
        <v>286292.16730500001</v>
      </c>
      <c r="L186" s="2">
        <v>381722.88974000001</v>
      </c>
      <c r="M186" t="str">
        <f>VLOOKUP(E186,'Regional Mapping'!$A$1:$C$26,3,)</f>
        <v>Northeast</v>
      </c>
      <c r="N186" t="str">
        <f>VLOOKUP(B186,'Acct Type Mapping'!$B$2:$D$1001,3,FALSE)</f>
        <v>GENERAL ACUTE CARE</v>
      </c>
      <c r="O186" s="24">
        <f t="shared" si="4"/>
        <v>-95430.722435000003</v>
      </c>
      <c r="P186" t="str">
        <f t="shared" si="5"/>
        <v>Basic Account</v>
      </c>
    </row>
    <row r="187" spans="1:16" ht="15" customHeight="1" x14ac:dyDescent="0.2">
      <c r="A187" s="1">
        <v>6121613</v>
      </c>
      <c r="B187" t="s">
        <v>2381</v>
      </c>
      <c r="C187" t="s">
        <v>2382</v>
      </c>
      <c r="D187" t="s">
        <v>969</v>
      </c>
      <c r="E187" s="1" t="s">
        <v>724</v>
      </c>
      <c r="F187" s="1">
        <v>21613</v>
      </c>
      <c r="G187" t="s">
        <v>970</v>
      </c>
      <c r="H187" s="1">
        <v>24019</v>
      </c>
      <c r="I187" t="s">
        <v>16</v>
      </c>
      <c r="J187" t="s">
        <v>3054</v>
      </c>
      <c r="K187" s="3">
        <v>285860.34220499999</v>
      </c>
      <c r="L187" s="2">
        <v>381147.12293999997</v>
      </c>
      <c r="M187" t="str">
        <f>VLOOKUP(E187,'Regional Mapping'!$A$1:$C$26,3,)</f>
        <v>Northeast</v>
      </c>
      <c r="N187" t="str">
        <f>VLOOKUP(B187,'Acct Type Mapping'!$B$2:$D$1001,3,FALSE)</f>
        <v>NEAR TERM CARE</v>
      </c>
      <c r="O187" s="24">
        <f t="shared" si="4"/>
        <v>-95286.780734999978</v>
      </c>
      <c r="P187" t="str">
        <f t="shared" si="5"/>
        <v>Basic Account</v>
      </c>
    </row>
    <row r="188" spans="1:16" ht="15" customHeight="1" x14ac:dyDescent="0.2">
      <c r="A188" s="1">
        <v>10416673</v>
      </c>
      <c r="B188" t="s">
        <v>2678</v>
      </c>
      <c r="C188" t="s">
        <v>2679</v>
      </c>
      <c r="D188" t="s">
        <v>2680</v>
      </c>
      <c r="E188" s="1" t="s">
        <v>576</v>
      </c>
      <c r="F188" s="1">
        <v>16673</v>
      </c>
      <c r="G188" t="s">
        <v>2681</v>
      </c>
      <c r="H188" s="1">
        <v>42013</v>
      </c>
      <c r="I188" t="s">
        <v>16</v>
      </c>
      <c r="J188" t="s">
        <v>3036</v>
      </c>
      <c r="K188" s="3">
        <v>285813.23576249997</v>
      </c>
      <c r="L188" s="2">
        <v>381084.31434999994</v>
      </c>
      <c r="M188" t="str">
        <f>VLOOKUP(E188,'Regional Mapping'!$A$1:$C$26,3,)</f>
        <v>Northeast</v>
      </c>
      <c r="N188" t="str">
        <f>VLOOKUP(B188,'Acct Type Mapping'!$B$2:$D$1001,3,FALSE)</f>
        <v>GENERAL ACUTE CARE</v>
      </c>
      <c r="O188" s="24">
        <f t="shared" si="4"/>
        <v>-95271.078587499971</v>
      </c>
      <c r="P188" t="str">
        <f t="shared" si="5"/>
        <v>Basic Account</v>
      </c>
    </row>
    <row r="189" spans="1:16" ht="15" customHeight="1" x14ac:dyDescent="0.2">
      <c r="A189" s="1">
        <v>6021613</v>
      </c>
      <c r="B189" t="s">
        <v>967</v>
      </c>
      <c r="C189" t="s">
        <v>968</v>
      </c>
      <c r="D189" t="s">
        <v>969</v>
      </c>
      <c r="E189" s="1" t="s">
        <v>724</v>
      </c>
      <c r="F189" s="1">
        <v>21613</v>
      </c>
      <c r="G189" t="s">
        <v>970</v>
      </c>
      <c r="H189" s="1">
        <v>24019</v>
      </c>
      <c r="I189" t="s">
        <v>16</v>
      </c>
      <c r="J189" t="s">
        <v>3036</v>
      </c>
      <c r="K189" s="3">
        <v>285704.8676174999</v>
      </c>
      <c r="L189" s="2">
        <v>380939.82348999986</v>
      </c>
      <c r="M189" t="str">
        <f>VLOOKUP(E189,'Regional Mapping'!$A$1:$C$26,3,)</f>
        <v>Northeast</v>
      </c>
      <c r="N189" t="str">
        <f>VLOOKUP(B189,'Acct Type Mapping'!$B$2:$D$1001,3,FALSE)</f>
        <v>NEAR TERM CARE</v>
      </c>
      <c r="O189" s="24">
        <f t="shared" si="4"/>
        <v>-95234.955872499966</v>
      </c>
      <c r="P189" t="str">
        <f t="shared" si="5"/>
        <v>Basic Account</v>
      </c>
    </row>
    <row r="190" spans="1:16" ht="15" customHeight="1" x14ac:dyDescent="0.2">
      <c r="A190" s="1">
        <v>4621401</v>
      </c>
      <c r="B190" t="s">
        <v>925</v>
      </c>
      <c r="C190" t="s">
        <v>926</v>
      </c>
      <c r="D190" t="s">
        <v>927</v>
      </c>
      <c r="E190" s="1" t="s">
        <v>724</v>
      </c>
      <c r="F190" s="1">
        <v>21401</v>
      </c>
      <c r="G190" t="s">
        <v>928</v>
      </c>
      <c r="H190" s="1">
        <v>24003</v>
      </c>
      <c r="I190" t="s">
        <v>16</v>
      </c>
      <c r="J190" t="s">
        <v>3036</v>
      </c>
      <c r="K190" s="3">
        <v>284967.39898500009</v>
      </c>
      <c r="L190" s="2">
        <v>379956.53198000009</v>
      </c>
      <c r="M190" t="str">
        <f>VLOOKUP(E190,'Regional Mapping'!$A$1:$C$26,3,)</f>
        <v>Northeast</v>
      </c>
      <c r="N190" t="str">
        <f>VLOOKUP(B190,'Acct Type Mapping'!$B$2:$D$1001,3,FALSE)</f>
        <v>GENERAL ACUTE CARE</v>
      </c>
      <c r="O190" s="24">
        <f t="shared" si="4"/>
        <v>-94989.132994999993</v>
      </c>
      <c r="P190" t="str">
        <f t="shared" si="5"/>
        <v>Basic Account</v>
      </c>
    </row>
    <row r="191" spans="1:16" ht="15" customHeight="1" x14ac:dyDescent="0.2">
      <c r="A191" s="1">
        <v>11649735</v>
      </c>
      <c r="B191" t="s">
        <v>1246</v>
      </c>
      <c r="C191" t="s">
        <v>1247</v>
      </c>
      <c r="D191" t="s">
        <v>1248</v>
      </c>
      <c r="E191" s="1" t="s">
        <v>501</v>
      </c>
      <c r="F191" s="1">
        <v>49735</v>
      </c>
      <c r="G191" t="s">
        <v>1249</v>
      </c>
      <c r="H191" s="1">
        <v>26137</v>
      </c>
      <c r="I191" t="s">
        <v>16</v>
      </c>
      <c r="J191" t="s">
        <v>3036</v>
      </c>
      <c r="K191" s="3">
        <v>284916.29877749993</v>
      </c>
      <c r="L191" s="2">
        <v>379888.39836999995</v>
      </c>
      <c r="M191" t="str">
        <f>VLOOKUP(E191,'Regional Mapping'!$A$1:$C$26,3,)</f>
        <v>Northeast</v>
      </c>
      <c r="N191" t="str">
        <f>VLOOKUP(B191,'Acct Type Mapping'!$B$2:$D$1001,3,FALSE)</f>
        <v>GENERAL ACUTE CARE</v>
      </c>
      <c r="O191" s="24">
        <f t="shared" si="4"/>
        <v>-94972.099592500017</v>
      </c>
      <c r="P191" t="str">
        <f t="shared" si="5"/>
        <v>Basic Account</v>
      </c>
    </row>
    <row r="192" spans="1:16" ht="15" customHeight="1" x14ac:dyDescent="0.2">
      <c r="A192" s="1">
        <v>4116214</v>
      </c>
      <c r="B192" t="s">
        <v>2104</v>
      </c>
      <c r="C192" t="s">
        <v>1490</v>
      </c>
      <c r="D192" t="s">
        <v>2105</v>
      </c>
      <c r="E192" s="1" t="s">
        <v>576</v>
      </c>
      <c r="F192" s="1">
        <v>16214</v>
      </c>
      <c r="G192" t="s">
        <v>2105</v>
      </c>
      <c r="H192" s="1">
        <v>42031</v>
      </c>
      <c r="I192" t="s">
        <v>16</v>
      </c>
      <c r="J192" t="s">
        <v>3036</v>
      </c>
      <c r="K192" s="3">
        <v>284835.46142999991</v>
      </c>
      <c r="L192" s="2">
        <v>379780.6152399999</v>
      </c>
      <c r="M192" t="str">
        <f>VLOOKUP(E192,'Regional Mapping'!$A$1:$C$26,3,)</f>
        <v>Northeast</v>
      </c>
      <c r="N192" t="str">
        <f>VLOOKUP(B192,'Acct Type Mapping'!$B$2:$D$1001,3,FALSE)</f>
        <v>GENERAL ACUTE CARE</v>
      </c>
      <c r="O192" s="24">
        <f t="shared" si="4"/>
        <v>-94945.153809999989</v>
      </c>
      <c r="P192" t="str">
        <f t="shared" si="5"/>
        <v>Basic Account</v>
      </c>
    </row>
    <row r="193" spans="1:16" ht="15" customHeight="1" x14ac:dyDescent="0.2">
      <c r="A193" s="1">
        <v>1549862</v>
      </c>
      <c r="B193" t="s">
        <v>506</v>
      </c>
      <c r="C193" t="s">
        <v>507</v>
      </c>
      <c r="D193" t="s">
        <v>508</v>
      </c>
      <c r="E193" s="1" t="s">
        <v>501</v>
      </c>
      <c r="F193" s="1">
        <v>49862</v>
      </c>
      <c r="G193" t="s">
        <v>509</v>
      </c>
      <c r="H193" s="1">
        <v>26003</v>
      </c>
      <c r="I193" t="s">
        <v>16</v>
      </c>
      <c r="J193" t="s">
        <v>3036</v>
      </c>
      <c r="K193" s="3">
        <v>284573.13183000009</v>
      </c>
      <c r="L193" s="2">
        <v>379430.84244000009</v>
      </c>
      <c r="M193" t="str">
        <f>VLOOKUP(E193,'Regional Mapping'!$A$1:$C$26,3,)</f>
        <v>Northeast</v>
      </c>
      <c r="N193" t="str">
        <f>VLOOKUP(B193,'Acct Type Mapping'!$B$2:$D$1001,3,FALSE)</f>
        <v>CRITICAL ACCESS</v>
      </c>
      <c r="O193" s="24">
        <f t="shared" si="4"/>
        <v>-94857.710610000009</v>
      </c>
      <c r="P193" t="str">
        <f t="shared" si="5"/>
        <v>Basic Account</v>
      </c>
    </row>
    <row r="194" spans="1:16" ht="15" customHeight="1" x14ac:dyDescent="0.2">
      <c r="A194" s="1">
        <v>103821061</v>
      </c>
      <c r="B194" t="s">
        <v>2378</v>
      </c>
      <c r="C194" t="s">
        <v>2379</v>
      </c>
      <c r="D194" t="s">
        <v>2380</v>
      </c>
      <c r="E194" s="1" t="s">
        <v>724</v>
      </c>
      <c r="F194" s="1">
        <v>21061</v>
      </c>
      <c r="G194" t="s">
        <v>928</v>
      </c>
      <c r="H194" s="1">
        <v>24003</v>
      </c>
      <c r="I194" t="s">
        <v>16</v>
      </c>
      <c r="J194" t="s">
        <v>3037</v>
      </c>
      <c r="K194" s="3">
        <v>284118.70636499999</v>
      </c>
      <c r="L194" s="2">
        <v>378824.94181999995</v>
      </c>
      <c r="M194" t="str">
        <f>VLOOKUP(E194,'Regional Mapping'!$A$1:$C$26,3,)</f>
        <v>Northeast</v>
      </c>
      <c r="N194" t="str">
        <f>VLOOKUP(B194,'Acct Type Mapping'!$B$2:$D$1001,3,FALSE)</f>
        <v>GENERAL ACUTE CARE</v>
      </c>
      <c r="O194" s="24">
        <f t="shared" ref="O194:O257" si="6">SUM(K194-L194)</f>
        <v>-94706.235454999958</v>
      </c>
      <c r="P194" t="str">
        <f t="shared" ref="P194:P257" si="7">IF(O194&gt;=1000000,"Key Account", "Basic Account")</f>
        <v>Basic Account</v>
      </c>
    </row>
    <row r="195" spans="1:16" ht="15" customHeight="1" x14ac:dyDescent="0.2">
      <c r="A195" s="1">
        <v>6521228</v>
      </c>
      <c r="B195" t="s">
        <v>1610</v>
      </c>
      <c r="C195" t="s">
        <v>1611</v>
      </c>
      <c r="D195" t="s">
        <v>1612</v>
      </c>
      <c r="E195" s="1" t="s">
        <v>724</v>
      </c>
      <c r="F195" s="1">
        <v>21228</v>
      </c>
      <c r="G195" t="s">
        <v>723</v>
      </c>
      <c r="H195" s="1">
        <v>24005</v>
      </c>
      <c r="I195" t="s">
        <v>16</v>
      </c>
      <c r="J195" t="s">
        <v>3054</v>
      </c>
      <c r="K195" s="3">
        <v>283578.92599499994</v>
      </c>
      <c r="L195" s="2">
        <v>378105.23465999996</v>
      </c>
      <c r="M195" t="str">
        <f>VLOOKUP(E195,'Regional Mapping'!$A$1:$C$26,3,)</f>
        <v>Northeast</v>
      </c>
      <c r="N195" t="str">
        <f>VLOOKUP(B195,'Acct Type Mapping'!$B$2:$D$1001,3,FALSE)</f>
        <v>NEAR TERM CARE</v>
      </c>
      <c r="O195" s="24">
        <f t="shared" si="6"/>
        <v>-94526.308665000019</v>
      </c>
      <c r="P195" t="str">
        <f t="shared" si="7"/>
        <v>Basic Account</v>
      </c>
    </row>
    <row r="196" spans="1:16" ht="15" customHeight="1" x14ac:dyDescent="0.2">
      <c r="A196" s="1">
        <v>4549770</v>
      </c>
      <c r="B196" t="s">
        <v>1960</v>
      </c>
      <c r="C196" t="s">
        <v>1961</v>
      </c>
      <c r="D196" t="s">
        <v>1962</v>
      </c>
      <c r="E196" s="1" t="s">
        <v>501</v>
      </c>
      <c r="F196" s="1">
        <v>49770</v>
      </c>
      <c r="G196" t="s">
        <v>1835</v>
      </c>
      <c r="H196" s="1">
        <v>26047</v>
      </c>
      <c r="I196" t="s">
        <v>16</v>
      </c>
      <c r="J196" t="s">
        <v>3036</v>
      </c>
      <c r="K196" s="3">
        <v>283382.5833225</v>
      </c>
      <c r="L196" s="2">
        <v>377843.44442999997</v>
      </c>
      <c r="M196" t="str">
        <f>VLOOKUP(E196,'Regional Mapping'!$A$1:$C$26,3,)</f>
        <v>Northeast</v>
      </c>
      <c r="N196" t="str">
        <f>VLOOKUP(B196,'Acct Type Mapping'!$B$2:$D$1001,3,FALSE)</f>
        <v>GENERAL ACUTE CARE</v>
      </c>
      <c r="O196" s="24">
        <f t="shared" si="6"/>
        <v>-94460.861107499979</v>
      </c>
      <c r="P196" t="str">
        <f t="shared" si="7"/>
        <v>Basic Account</v>
      </c>
    </row>
    <row r="197" spans="1:16" ht="15" customHeight="1" x14ac:dyDescent="0.2">
      <c r="A197" s="1">
        <v>4021801</v>
      </c>
      <c r="B197" t="s">
        <v>1872</v>
      </c>
      <c r="C197" t="s">
        <v>1873</v>
      </c>
      <c r="D197" t="s">
        <v>1426</v>
      </c>
      <c r="E197" s="1" t="s">
        <v>724</v>
      </c>
      <c r="F197" s="1">
        <v>21801</v>
      </c>
      <c r="G197" t="s">
        <v>1874</v>
      </c>
      <c r="H197" s="1">
        <v>24045</v>
      </c>
      <c r="I197" t="s">
        <v>16</v>
      </c>
      <c r="J197" t="s">
        <v>3037</v>
      </c>
      <c r="K197" s="3">
        <v>283373.62508249993</v>
      </c>
      <c r="L197" s="2">
        <v>377831.50010999991</v>
      </c>
      <c r="M197" t="str">
        <f>VLOOKUP(E197,'Regional Mapping'!$A$1:$C$26,3,)</f>
        <v>Northeast</v>
      </c>
      <c r="N197" t="str">
        <f>VLOOKUP(B197,'Acct Type Mapping'!$B$2:$D$1001,3,FALSE)</f>
        <v>REHABILITATION</v>
      </c>
      <c r="O197" s="24">
        <f t="shared" si="6"/>
        <v>-94457.875027499977</v>
      </c>
      <c r="P197" t="str">
        <f t="shared" si="7"/>
        <v>Basic Account</v>
      </c>
    </row>
    <row r="198" spans="1:16" ht="15" customHeight="1" x14ac:dyDescent="0.2">
      <c r="A198" s="1">
        <v>103221207</v>
      </c>
      <c r="B198" t="s">
        <v>1863</v>
      </c>
      <c r="C198" t="s">
        <v>1864</v>
      </c>
      <c r="D198" t="s">
        <v>723</v>
      </c>
      <c r="E198" s="1" t="s">
        <v>724</v>
      </c>
      <c r="F198" s="1">
        <v>21207</v>
      </c>
      <c r="G198" t="s">
        <v>725</v>
      </c>
      <c r="H198" s="1">
        <v>24510</v>
      </c>
      <c r="I198" t="s">
        <v>625</v>
      </c>
      <c r="J198" t="s">
        <v>3037</v>
      </c>
      <c r="K198" s="3">
        <v>282928.17407250009</v>
      </c>
      <c r="L198" s="2">
        <v>377237.56543000008</v>
      </c>
      <c r="M198" t="str">
        <f>VLOOKUP(E198,'Regional Mapping'!$A$1:$C$26,3,)</f>
        <v>Northeast</v>
      </c>
      <c r="N198" t="str">
        <f>VLOOKUP(B198,'Acct Type Mapping'!$B$2:$D$1001,3,FALSE)</f>
        <v>GENERAL ACUTE CARE</v>
      </c>
      <c r="O198" s="24">
        <f t="shared" si="6"/>
        <v>-94309.39135749999</v>
      </c>
      <c r="P198" t="str">
        <f t="shared" si="7"/>
        <v>Basic Account</v>
      </c>
    </row>
    <row r="199" spans="1:16" ht="15" customHeight="1" x14ac:dyDescent="0.2">
      <c r="A199" s="1">
        <v>721223</v>
      </c>
      <c r="B199" t="s">
        <v>1608</v>
      </c>
      <c r="C199" t="s">
        <v>1609</v>
      </c>
      <c r="D199" t="s">
        <v>723</v>
      </c>
      <c r="E199" s="1" t="s">
        <v>724</v>
      </c>
      <c r="F199" s="1">
        <v>21223</v>
      </c>
      <c r="G199" t="s">
        <v>725</v>
      </c>
      <c r="H199" s="1">
        <v>24510</v>
      </c>
      <c r="I199" t="s">
        <v>16</v>
      </c>
      <c r="J199" t="s">
        <v>3036</v>
      </c>
      <c r="K199" s="3">
        <v>282712.24048499996</v>
      </c>
      <c r="L199" s="2">
        <v>376949.65397999994</v>
      </c>
      <c r="M199" t="str">
        <f>VLOOKUP(E199,'Regional Mapping'!$A$1:$C$26,3,)</f>
        <v>Northeast</v>
      </c>
      <c r="N199" t="str">
        <f>VLOOKUP(B199,'Acct Type Mapping'!$B$2:$D$1001,3,FALSE)</f>
        <v>GENERAL ACUTE CARE</v>
      </c>
      <c r="O199" s="24">
        <f t="shared" si="6"/>
        <v>-94237.413494999986</v>
      </c>
      <c r="P199" t="str">
        <f t="shared" si="7"/>
        <v>Basic Account</v>
      </c>
    </row>
    <row r="200" spans="1:16" ht="15" customHeight="1" x14ac:dyDescent="0.2">
      <c r="A200" s="1">
        <v>4121201</v>
      </c>
      <c r="B200" t="s">
        <v>730</v>
      </c>
      <c r="C200" t="s">
        <v>731</v>
      </c>
      <c r="D200" t="s">
        <v>723</v>
      </c>
      <c r="E200" s="1" t="s">
        <v>724</v>
      </c>
      <c r="F200" s="1">
        <v>21201</v>
      </c>
      <c r="G200" t="s">
        <v>725</v>
      </c>
      <c r="H200" s="1">
        <v>24510</v>
      </c>
      <c r="I200" t="s">
        <v>16</v>
      </c>
      <c r="J200" t="s">
        <v>3055</v>
      </c>
      <c r="K200" s="3">
        <v>282513.85666500009</v>
      </c>
      <c r="L200" s="2">
        <v>376685.1422200001</v>
      </c>
      <c r="M200" t="str">
        <f>VLOOKUP(E200,'Regional Mapping'!$A$1:$C$26,3,)</f>
        <v>Northeast</v>
      </c>
      <c r="N200" t="str">
        <f>VLOOKUP(B200,'Acct Type Mapping'!$B$2:$D$1001,3,FALSE)</f>
        <v>GENERAL ACUTE CARE</v>
      </c>
      <c r="O200" s="24">
        <f t="shared" si="6"/>
        <v>-94171.285555000009</v>
      </c>
      <c r="P200" t="str">
        <f t="shared" si="7"/>
        <v>Basic Account</v>
      </c>
    </row>
    <row r="201" spans="1:16" ht="15" customHeight="1" x14ac:dyDescent="0.2">
      <c r="A201" s="1">
        <v>2321202</v>
      </c>
      <c r="B201" t="s">
        <v>726</v>
      </c>
      <c r="C201" t="s">
        <v>727</v>
      </c>
      <c r="D201" t="s">
        <v>723</v>
      </c>
      <c r="E201" s="1" t="s">
        <v>724</v>
      </c>
      <c r="F201" s="1">
        <v>21202</v>
      </c>
      <c r="G201" t="s">
        <v>725</v>
      </c>
      <c r="H201" s="1">
        <v>24510</v>
      </c>
      <c r="I201" t="s">
        <v>16</v>
      </c>
      <c r="J201" t="s">
        <v>3036</v>
      </c>
      <c r="K201" s="3">
        <v>282359.24337749998</v>
      </c>
      <c r="L201" s="2">
        <v>376478.99116999999</v>
      </c>
      <c r="M201" t="str">
        <f>VLOOKUP(E201,'Regional Mapping'!$A$1:$C$26,3,)</f>
        <v>Northeast</v>
      </c>
      <c r="N201" t="str">
        <f>VLOOKUP(B201,'Acct Type Mapping'!$B$2:$D$1001,3,FALSE)</f>
        <v>GENERAL ACUTE CARE</v>
      </c>
      <c r="O201" s="24">
        <f t="shared" si="6"/>
        <v>-94119.747792500013</v>
      </c>
      <c r="P201" t="str">
        <f t="shared" si="7"/>
        <v>Basic Account</v>
      </c>
    </row>
    <row r="202" spans="1:16" ht="15" customHeight="1" x14ac:dyDescent="0.2">
      <c r="A202" s="1">
        <v>13716354</v>
      </c>
      <c r="B202" t="s">
        <v>2687</v>
      </c>
      <c r="C202" t="s">
        <v>2688</v>
      </c>
      <c r="D202" t="s">
        <v>2078</v>
      </c>
      <c r="E202" s="1" t="s">
        <v>576</v>
      </c>
      <c r="F202" s="1">
        <v>16354</v>
      </c>
      <c r="G202" t="s">
        <v>1491</v>
      </c>
      <c r="H202" s="1">
        <v>42039</v>
      </c>
      <c r="I202" t="s">
        <v>16</v>
      </c>
      <c r="J202" t="s">
        <v>3036</v>
      </c>
      <c r="K202" s="3">
        <v>282273.93394500006</v>
      </c>
      <c r="L202" s="2">
        <v>376365.24526000005</v>
      </c>
      <c r="M202" t="str">
        <f>VLOOKUP(E202,'Regional Mapping'!$A$1:$C$26,3,)</f>
        <v>Northeast</v>
      </c>
      <c r="N202" t="str">
        <f>VLOOKUP(B202,'Acct Type Mapping'!$B$2:$D$1001,3,FALSE)</f>
        <v>GENERAL ACUTE CARE</v>
      </c>
      <c r="O202" s="24">
        <f t="shared" si="6"/>
        <v>-94091.311314999999</v>
      </c>
      <c r="P202" t="str">
        <f t="shared" si="7"/>
        <v>Basic Account</v>
      </c>
    </row>
    <row r="203" spans="1:16" ht="15" customHeight="1" x14ac:dyDescent="0.2">
      <c r="A203" s="1">
        <v>921287</v>
      </c>
      <c r="B203" t="s">
        <v>1841</v>
      </c>
      <c r="C203" t="s">
        <v>1842</v>
      </c>
      <c r="D203" t="s">
        <v>723</v>
      </c>
      <c r="E203" s="1" t="s">
        <v>724</v>
      </c>
      <c r="F203" s="1">
        <v>21287</v>
      </c>
      <c r="G203" t="s">
        <v>725</v>
      </c>
      <c r="H203" s="1">
        <v>24510</v>
      </c>
      <c r="I203" t="s">
        <v>16</v>
      </c>
      <c r="J203" t="s">
        <v>3036</v>
      </c>
      <c r="K203" s="3">
        <v>282150.26634750003</v>
      </c>
      <c r="L203" s="2">
        <v>376200.35513000004</v>
      </c>
      <c r="M203" t="str">
        <f>VLOOKUP(E203,'Regional Mapping'!$A$1:$C$26,3,)</f>
        <v>Northeast</v>
      </c>
      <c r="N203" t="str">
        <f>VLOOKUP(B203,'Acct Type Mapping'!$B$2:$D$1001,3,FALSE)</f>
        <v>GENERAL ACUTE CARE</v>
      </c>
      <c r="O203" s="24">
        <f t="shared" si="6"/>
        <v>-94050.08878250001</v>
      </c>
      <c r="P203" t="str">
        <f t="shared" si="7"/>
        <v>Basic Account</v>
      </c>
    </row>
    <row r="204" spans="1:16" ht="15" customHeight="1" x14ac:dyDescent="0.2">
      <c r="A204" s="1">
        <v>3721215</v>
      </c>
      <c r="B204" t="s">
        <v>728</v>
      </c>
      <c r="C204" t="s">
        <v>729</v>
      </c>
      <c r="D204" t="s">
        <v>723</v>
      </c>
      <c r="E204" s="1" t="s">
        <v>724</v>
      </c>
      <c r="F204" s="1">
        <v>21215</v>
      </c>
      <c r="G204" t="s">
        <v>725</v>
      </c>
      <c r="H204" s="1">
        <v>24510</v>
      </c>
      <c r="I204" t="s">
        <v>16</v>
      </c>
      <c r="J204" t="s">
        <v>3036</v>
      </c>
      <c r="K204" s="3">
        <v>282129.19335750001</v>
      </c>
      <c r="L204" s="2">
        <v>376172.25781000004</v>
      </c>
      <c r="M204" t="str">
        <f>VLOOKUP(E204,'Regional Mapping'!$A$1:$C$26,3,)</f>
        <v>Northeast</v>
      </c>
      <c r="N204" t="str">
        <f>VLOOKUP(B204,'Acct Type Mapping'!$B$2:$D$1001,3,FALSE)</f>
        <v>GENERAL ACUTE CARE</v>
      </c>
      <c r="O204" s="24">
        <f t="shared" si="6"/>
        <v>-94043.064452500024</v>
      </c>
      <c r="P204" t="str">
        <f t="shared" si="7"/>
        <v>Basic Account</v>
      </c>
    </row>
    <row r="205" spans="1:16" ht="15" customHeight="1" x14ac:dyDescent="0.2">
      <c r="A205" s="1">
        <v>1021205</v>
      </c>
      <c r="B205" t="s">
        <v>721</v>
      </c>
      <c r="C205" t="s">
        <v>722</v>
      </c>
      <c r="D205" t="s">
        <v>723</v>
      </c>
      <c r="E205" s="1" t="s">
        <v>724</v>
      </c>
      <c r="F205" s="1">
        <v>21205</v>
      </c>
      <c r="G205" t="s">
        <v>725</v>
      </c>
      <c r="H205" s="1">
        <v>24510</v>
      </c>
      <c r="I205" t="s">
        <v>16</v>
      </c>
      <c r="J205" t="s">
        <v>3036</v>
      </c>
      <c r="K205" s="3">
        <v>282123.1091024999</v>
      </c>
      <c r="L205" s="2">
        <v>376164.14546999987</v>
      </c>
      <c r="M205" t="str">
        <f>VLOOKUP(E205,'Regional Mapping'!$A$1:$C$26,3,)</f>
        <v>Northeast</v>
      </c>
      <c r="N205" t="str">
        <f>VLOOKUP(B205,'Acct Type Mapping'!$B$2:$D$1001,3,FALSE)</f>
        <v>GENERAL ACUTE CARE</v>
      </c>
      <c r="O205" s="24">
        <f t="shared" si="6"/>
        <v>-94041.036367499968</v>
      </c>
      <c r="P205" t="str">
        <f t="shared" si="7"/>
        <v>Basic Account</v>
      </c>
    </row>
    <row r="206" spans="1:16" ht="15" customHeight="1" x14ac:dyDescent="0.2">
      <c r="A206" s="1">
        <v>4821224</v>
      </c>
      <c r="B206" t="s">
        <v>736</v>
      </c>
      <c r="C206" t="s">
        <v>737</v>
      </c>
      <c r="D206" t="s">
        <v>723</v>
      </c>
      <c r="E206" s="1" t="s">
        <v>724</v>
      </c>
      <c r="F206" s="1">
        <v>21224</v>
      </c>
      <c r="G206" t="s">
        <v>725</v>
      </c>
      <c r="H206" s="1">
        <v>24510</v>
      </c>
      <c r="I206" t="s">
        <v>16</v>
      </c>
      <c r="J206" t="s">
        <v>3036</v>
      </c>
      <c r="K206" s="3">
        <v>281831.52064499992</v>
      </c>
      <c r="L206" s="2">
        <v>375775.3608599999</v>
      </c>
      <c r="M206" t="str">
        <f>VLOOKUP(E206,'Regional Mapping'!$A$1:$C$26,3,)</f>
        <v>Northeast</v>
      </c>
      <c r="N206" t="str">
        <f>VLOOKUP(B206,'Acct Type Mapping'!$B$2:$D$1001,3,FALSE)</f>
        <v>GENERAL ACUTE CARE</v>
      </c>
      <c r="O206" s="24">
        <f t="shared" si="6"/>
        <v>-93943.840214999975</v>
      </c>
      <c r="P206" t="str">
        <f t="shared" si="7"/>
        <v>Basic Account</v>
      </c>
    </row>
    <row r="207" spans="1:16" ht="15" customHeight="1" x14ac:dyDescent="0.2">
      <c r="A207" s="1">
        <v>13116505</v>
      </c>
      <c r="B207" t="s">
        <v>2161</v>
      </c>
      <c r="C207" t="s">
        <v>2162</v>
      </c>
      <c r="D207" t="s">
        <v>681</v>
      </c>
      <c r="E207" s="1" t="s">
        <v>576</v>
      </c>
      <c r="F207" s="1">
        <v>16505</v>
      </c>
      <c r="G207" t="s">
        <v>681</v>
      </c>
      <c r="H207" s="1">
        <v>42049</v>
      </c>
      <c r="I207" t="s">
        <v>16</v>
      </c>
      <c r="J207" t="s">
        <v>3036</v>
      </c>
      <c r="K207" s="3">
        <v>280574.61758249998</v>
      </c>
      <c r="L207" s="2">
        <v>374099.49011000001</v>
      </c>
      <c r="M207" t="str">
        <f>VLOOKUP(E207,'Regional Mapping'!$A$1:$C$26,3,)</f>
        <v>Northeast</v>
      </c>
      <c r="N207" t="str">
        <f>VLOOKUP(B207,'Acct Type Mapping'!$B$2:$D$1001,3,FALSE)</f>
        <v>GENERAL ACUTE CARE</v>
      </c>
      <c r="O207" s="24">
        <f t="shared" si="6"/>
        <v>-93524.872527500032</v>
      </c>
      <c r="P207" t="str">
        <f t="shared" si="7"/>
        <v>Basic Account</v>
      </c>
    </row>
    <row r="208" spans="1:16" ht="15" customHeight="1" x14ac:dyDescent="0.2">
      <c r="A208" s="1">
        <v>4915801</v>
      </c>
      <c r="B208" t="s">
        <v>2116</v>
      </c>
      <c r="C208" t="s">
        <v>2117</v>
      </c>
      <c r="D208" t="s">
        <v>2090</v>
      </c>
      <c r="E208" s="1" t="s">
        <v>576</v>
      </c>
      <c r="F208" s="1">
        <v>15801</v>
      </c>
      <c r="G208" t="s">
        <v>2118</v>
      </c>
      <c r="H208" s="1">
        <v>42033</v>
      </c>
      <c r="I208" t="s">
        <v>16</v>
      </c>
      <c r="J208" t="s">
        <v>3036</v>
      </c>
      <c r="K208" s="3">
        <v>280492.22437499999</v>
      </c>
      <c r="L208" s="2">
        <v>373989.63250000001</v>
      </c>
      <c r="M208" t="str">
        <f>VLOOKUP(E208,'Regional Mapping'!$A$1:$C$26,3,)</f>
        <v>Northeast</v>
      </c>
      <c r="N208" t="str">
        <f>VLOOKUP(B208,'Acct Type Mapping'!$B$2:$D$1001,3,FALSE)</f>
        <v>GENERAL ACUTE CARE</v>
      </c>
      <c r="O208" s="24">
        <f t="shared" si="6"/>
        <v>-93497.408125000016</v>
      </c>
      <c r="P208" t="str">
        <f t="shared" si="7"/>
        <v>Basic Account</v>
      </c>
    </row>
    <row r="209" spans="1:16" ht="15" customHeight="1" x14ac:dyDescent="0.2">
      <c r="A209" s="1">
        <v>7017331</v>
      </c>
      <c r="B209" t="s">
        <v>2682</v>
      </c>
      <c r="C209" t="s">
        <v>2683</v>
      </c>
      <c r="D209" t="s">
        <v>2562</v>
      </c>
      <c r="E209" s="1" t="s">
        <v>576</v>
      </c>
      <c r="F209" s="1">
        <v>17331</v>
      </c>
      <c r="G209" t="s">
        <v>1502</v>
      </c>
      <c r="H209" s="1">
        <v>42133</v>
      </c>
      <c r="I209" t="s">
        <v>16</v>
      </c>
      <c r="J209" t="s">
        <v>3036</v>
      </c>
      <c r="K209" s="3">
        <v>279865.0682025</v>
      </c>
      <c r="L209" s="2">
        <v>373153.42427000002</v>
      </c>
      <c r="M209" t="str">
        <f>VLOOKUP(E209,'Regional Mapping'!$A$1:$C$26,3,)</f>
        <v>Northeast</v>
      </c>
      <c r="N209" t="str">
        <f>VLOOKUP(B209,'Acct Type Mapping'!$B$2:$D$1001,3,FALSE)</f>
        <v>GENERAL ACUTE CARE</v>
      </c>
      <c r="O209" s="24">
        <f t="shared" si="6"/>
        <v>-93288.356067500019</v>
      </c>
      <c r="P209" t="str">
        <f t="shared" si="7"/>
        <v>Basic Account</v>
      </c>
    </row>
    <row r="210" spans="1:16" ht="15" customHeight="1" x14ac:dyDescent="0.2">
      <c r="A210" s="1">
        <v>3416407</v>
      </c>
      <c r="B210" t="s">
        <v>1634</v>
      </c>
      <c r="C210" t="s">
        <v>1635</v>
      </c>
      <c r="D210" t="s">
        <v>1636</v>
      </c>
      <c r="E210" s="1" t="s">
        <v>576</v>
      </c>
      <c r="F210" s="1">
        <v>16407</v>
      </c>
      <c r="G210" t="s">
        <v>681</v>
      </c>
      <c r="H210" s="1">
        <v>42049</v>
      </c>
      <c r="I210" t="s">
        <v>16</v>
      </c>
      <c r="J210" t="s">
        <v>3036</v>
      </c>
      <c r="K210" s="3">
        <v>278795.44603499991</v>
      </c>
      <c r="L210" s="2">
        <v>371727.26137999992</v>
      </c>
      <c r="M210" t="str">
        <f>VLOOKUP(E210,'Regional Mapping'!$A$1:$C$26,3,)</f>
        <v>Northeast</v>
      </c>
      <c r="N210" t="str">
        <f>VLOOKUP(B210,'Acct Type Mapping'!$B$2:$D$1001,3,FALSE)</f>
        <v>GENERAL ACUTE CARE</v>
      </c>
      <c r="O210" s="24">
        <f t="shared" si="6"/>
        <v>-92931.81534500001</v>
      </c>
      <c r="P210" t="str">
        <f t="shared" si="7"/>
        <v>Basic Account</v>
      </c>
    </row>
    <row r="211" spans="1:16" ht="15" customHeight="1" x14ac:dyDescent="0.2">
      <c r="A211" s="1">
        <v>18216830</v>
      </c>
      <c r="B211" t="s">
        <v>2228</v>
      </c>
      <c r="C211" t="s">
        <v>2229</v>
      </c>
      <c r="D211" t="s">
        <v>2118</v>
      </c>
      <c r="E211" s="1" t="s">
        <v>576</v>
      </c>
      <c r="F211" s="1">
        <v>16830</v>
      </c>
      <c r="G211" t="s">
        <v>2118</v>
      </c>
      <c r="H211" s="1">
        <v>42033</v>
      </c>
      <c r="I211" t="s">
        <v>16</v>
      </c>
      <c r="J211" t="s">
        <v>3036</v>
      </c>
      <c r="K211" s="3">
        <v>278682.28577249998</v>
      </c>
      <c r="L211" s="2">
        <v>371576.38102999993</v>
      </c>
      <c r="M211" t="str">
        <f>VLOOKUP(E211,'Regional Mapping'!$A$1:$C$26,3,)</f>
        <v>Northeast</v>
      </c>
      <c r="N211" t="str">
        <f>VLOOKUP(B211,'Acct Type Mapping'!$B$2:$D$1001,3,FALSE)</f>
        <v>GENERAL ACUTE CARE</v>
      </c>
      <c r="O211" s="24">
        <f t="shared" si="6"/>
        <v>-92894.095257499954</v>
      </c>
      <c r="P211" t="str">
        <f t="shared" si="7"/>
        <v>Basic Account</v>
      </c>
    </row>
    <row r="212" spans="1:16" ht="15" customHeight="1" x14ac:dyDescent="0.2">
      <c r="A212" s="1">
        <v>103921014</v>
      </c>
      <c r="B212" t="s">
        <v>1865</v>
      </c>
      <c r="C212" t="s">
        <v>1866</v>
      </c>
      <c r="D212" t="s">
        <v>1867</v>
      </c>
      <c r="E212" s="1" t="s">
        <v>724</v>
      </c>
      <c r="F212" s="1">
        <v>21014</v>
      </c>
      <c r="G212" t="s">
        <v>1868</v>
      </c>
      <c r="H212" s="1">
        <v>24025</v>
      </c>
      <c r="I212" t="s">
        <v>16</v>
      </c>
      <c r="J212" t="s">
        <v>3055</v>
      </c>
      <c r="K212" s="3">
        <v>277679.62559999991</v>
      </c>
      <c r="L212" s="2">
        <v>370239.50079999992</v>
      </c>
      <c r="M212" t="str">
        <f>VLOOKUP(E212,'Regional Mapping'!$A$1:$C$26,3,)</f>
        <v>Northeast</v>
      </c>
      <c r="N212" t="str">
        <f>VLOOKUP(B212,'Acct Type Mapping'!$B$2:$D$1001,3,FALSE)</f>
        <v>GENERAL ACUTE CARE</v>
      </c>
      <c r="O212" s="24">
        <f t="shared" si="6"/>
        <v>-92559.875200000009</v>
      </c>
      <c r="P212" t="str">
        <f t="shared" si="7"/>
        <v>Basic Account</v>
      </c>
    </row>
    <row r="213" spans="1:16" ht="15" customHeight="1" x14ac:dyDescent="0.2">
      <c r="A213" s="1">
        <v>189219963</v>
      </c>
      <c r="B213" t="s">
        <v>2028</v>
      </c>
      <c r="C213" t="s">
        <v>2029</v>
      </c>
      <c r="D213" t="s">
        <v>1489</v>
      </c>
      <c r="E213" s="1" t="s">
        <v>2030</v>
      </c>
      <c r="F213" s="1">
        <v>19963</v>
      </c>
      <c r="G213" t="s">
        <v>1552</v>
      </c>
      <c r="H213" s="1">
        <v>10005</v>
      </c>
      <c r="I213" t="s">
        <v>16</v>
      </c>
      <c r="J213" t="s">
        <v>3036</v>
      </c>
      <c r="K213" s="3">
        <v>276531.09040500002</v>
      </c>
      <c r="L213" s="2">
        <v>368708.12054000003</v>
      </c>
      <c r="M213" t="str">
        <f>VLOOKUP(E213,'Regional Mapping'!$A$1:$C$26,3,)</f>
        <v>Northeast</v>
      </c>
      <c r="N213" t="str">
        <f>VLOOKUP(B213,'Acct Type Mapping'!$B$2:$D$1001,3,FALSE)</f>
        <v>GENERAL ACUTE CARE</v>
      </c>
      <c r="O213" s="24">
        <f t="shared" si="6"/>
        <v>-92177.030135000008</v>
      </c>
      <c r="P213" t="str">
        <f t="shared" si="7"/>
        <v>Basic Account</v>
      </c>
    </row>
    <row r="214" spans="1:16" ht="15" customHeight="1" x14ac:dyDescent="0.2">
      <c r="A214" s="1">
        <v>28617403</v>
      </c>
      <c r="B214" t="s">
        <v>1500</v>
      </c>
      <c r="C214" t="s">
        <v>1501</v>
      </c>
      <c r="D214" t="s">
        <v>1502</v>
      </c>
      <c r="E214" s="1" t="s">
        <v>576</v>
      </c>
      <c r="F214" s="1">
        <v>17403</v>
      </c>
      <c r="G214" t="s">
        <v>1502</v>
      </c>
      <c r="H214" s="1">
        <v>42133</v>
      </c>
      <c r="I214" t="s">
        <v>179</v>
      </c>
      <c r="J214" t="s">
        <v>3037</v>
      </c>
      <c r="K214" s="3">
        <v>276381.95955000003</v>
      </c>
      <c r="L214" s="2">
        <v>368509.27940000006</v>
      </c>
      <c r="M214" t="str">
        <f>VLOOKUP(E214,'Regional Mapping'!$A$1:$C$26,3,)</f>
        <v>Northeast</v>
      </c>
      <c r="N214" t="str">
        <f>VLOOKUP(B214,'Acct Type Mapping'!$B$2:$D$1001,3,FALSE)</f>
        <v>REHABILITATION</v>
      </c>
      <c r="O214" s="24">
        <f t="shared" si="6"/>
        <v>-92127.319850000029</v>
      </c>
      <c r="P214" t="str">
        <f t="shared" si="7"/>
        <v>Basic Account</v>
      </c>
    </row>
    <row r="215" spans="1:16" ht="15" customHeight="1" x14ac:dyDescent="0.2">
      <c r="A215" s="1">
        <v>7349868</v>
      </c>
      <c r="B215" t="s">
        <v>502</v>
      </c>
      <c r="C215" t="s">
        <v>503</v>
      </c>
      <c r="D215" t="s">
        <v>504</v>
      </c>
      <c r="E215" s="1" t="s">
        <v>501</v>
      </c>
      <c r="F215" s="1">
        <v>49868</v>
      </c>
      <c r="G215" t="s">
        <v>505</v>
      </c>
      <c r="H215" s="1">
        <v>26095</v>
      </c>
      <c r="I215" t="s">
        <v>16</v>
      </c>
      <c r="J215" t="s">
        <v>3054</v>
      </c>
      <c r="K215" s="3">
        <v>276182.30118749989</v>
      </c>
      <c r="L215" s="2">
        <v>368243.06824999989</v>
      </c>
      <c r="M215" t="str">
        <f>VLOOKUP(E215,'Regional Mapping'!$A$1:$C$26,3,)</f>
        <v>Northeast</v>
      </c>
      <c r="N215" t="str">
        <f>VLOOKUP(B215,'Acct Type Mapping'!$B$2:$D$1001,3,FALSE)</f>
        <v>CRITICAL ACCESS</v>
      </c>
      <c r="O215" s="24">
        <f t="shared" si="6"/>
        <v>-92060.767062500003</v>
      </c>
      <c r="P215" t="str">
        <f t="shared" si="7"/>
        <v>Basic Account</v>
      </c>
    </row>
    <row r="216" spans="1:16" ht="15" customHeight="1" x14ac:dyDescent="0.2">
      <c r="A216" s="1">
        <v>104021078</v>
      </c>
      <c r="B216" t="s">
        <v>2383</v>
      </c>
      <c r="C216" t="s">
        <v>2384</v>
      </c>
      <c r="D216" t="s">
        <v>2385</v>
      </c>
      <c r="E216" s="1" t="s">
        <v>724</v>
      </c>
      <c r="F216" s="1">
        <v>21078</v>
      </c>
      <c r="G216" t="s">
        <v>1868</v>
      </c>
      <c r="H216" s="1">
        <v>24025</v>
      </c>
      <c r="I216" t="s">
        <v>16</v>
      </c>
      <c r="J216" t="s">
        <v>3055</v>
      </c>
      <c r="K216" s="3">
        <v>275297.00921250007</v>
      </c>
      <c r="L216" s="2">
        <v>367062.67895000009</v>
      </c>
      <c r="M216" t="str">
        <f>VLOOKUP(E216,'Regional Mapping'!$A$1:$C$26,3,)</f>
        <v>Northeast</v>
      </c>
      <c r="N216" t="str">
        <f>VLOOKUP(B216,'Acct Type Mapping'!$B$2:$D$1001,3,FALSE)</f>
        <v>GENERAL ACUTE CARE</v>
      </c>
      <c r="O216" s="24">
        <f t="shared" si="6"/>
        <v>-91765.669737500022</v>
      </c>
      <c r="P216" t="str">
        <f t="shared" si="7"/>
        <v>Basic Account</v>
      </c>
    </row>
    <row r="217" spans="1:16" ht="15" customHeight="1" x14ac:dyDescent="0.2">
      <c r="A217" s="1">
        <v>7549781</v>
      </c>
      <c r="B217" t="s">
        <v>1881</v>
      </c>
      <c r="C217" t="s">
        <v>1882</v>
      </c>
      <c r="D217" t="s">
        <v>1883</v>
      </c>
      <c r="E217" s="1" t="s">
        <v>501</v>
      </c>
      <c r="F217" s="1">
        <v>49781</v>
      </c>
      <c r="G217" t="s">
        <v>1884</v>
      </c>
      <c r="H217" s="1">
        <v>26097</v>
      </c>
      <c r="I217" t="s">
        <v>16</v>
      </c>
      <c r="J217" t="s">
        <v>3036</v>
      </c>
      <c r="K217" s="3">
        <v>275189.94056999998</v>
      </c>
      <c r="L217" s="2">
        <v>366919.92076000001</v>
      </c>
      <c r="M217" t="str">
        <f>VLOOKUP(E217,'Regional Mapping'!$A$1:$C$26,3,)</f>
        <v>Northeast</v>
      </c>
      <c r="N217" t="str">
        <f>VLOOKUP(B217,'Acct Type Mapping'!$B$2:$D$1001,3,FALSE)</f>
        <v>CRITICAL ACCESS</v>
      </c>
      <c r="O217" s="24">
        <f t="shared" si="6"/>
        <v>-91729.980190000031</v>
      </c>
      <c r="P217" t="str">
        <f t="shared" si="7"/>
        <v>Basic Account</v>
      </c>
    </row>
    <row r="218" spans="1:16" ht="15" customHeight="1" x14ac:dyDescent="0.2">
      <c r="A218" s="1">
        <v>19117011</v>
      </c>
      <c r="B218" t="s">
        <v>2155</v>
      </c>
      <c r="C218" t="s">
        <v>2156</v>
      </c>
      <c r="D218" t="s">
        <v>2157</v>
      </c>
      <c r="E218" s="1" t="s">
        <v>576</v>
      </c>
      <c r="F218" s="1">
        <v>17011</v>
      </c>
      <c r="G218" t="s">
        <v>923</v>
      </c>
      <c r="H218" s="1">
        <v>42041</v>
      </c>
      <c r="I218" t="s">
        <v>16</v>
      </c>
      <c r="J218" t="s">
        <v>3036</v>
      </c>
      <c r="K218" s="3">
        <v>274498.5003975</v>
      </c>
      <c r="L218" s="2">
        <v>365998.00053000002</v>
      </c>
      <c r="M218" t="str">
        <f>VLOOKUP(E218,'Regional Mapping'!$A$1:$C$26,3,)</f>
        <v>Northeast</v>
      </c>
      <c r="N218" t="str">
        <f>VLOOKUP(B218,'Acct Type Mapping'!$B$2:$D$1001,3,FALSE)</f>
        <v>GENERAL ACUTE CARE</v>
      </c>
      <c r="O218" s="24">
        <f t="shared" si="6"/>
        <v>-91499.500132500019</v>
      </c>
      <c r="P218" t="str">
        <f t="shared" si="7"/>
        <v>Basic Account</v>
      </c>
    </row>
    <row r="219" spans="1:16" ht="15" customHeight="1" x14ac:dyDescent="0.2">
      <c r="A219" s="1">
        <v>120614701</v>
      </c>
      <c r="B219" t="s">
        <v>887</v>
      </c>
      <c r="C219" t="s">
        <v>888</v>
      </c>
      <c r="D219" t="s">
        <v>889</v>
      </c>
      <c r="E219" s="1" t="s">
        <v>676</v>
      </c>
      <c r="F219" s="1">
        <v>14701</v>
      </c>
      <c r="G219" t="s">
        <v>890</v>
      </c>
      <c r="H219" s="1">
        <v>36013</v>
      </c>
      <c r="I219" t="s">
        <v>478</v>
      </c>
      <c r="J219" t="s">
        <v>3036</v>
      </c>
      <c r="K219" s="3">
        <v>273518.10902249999</v>
      </c>
      <c r="L219" s="2">
        <v>364690.81203000003</v>
      </c>
      <c r="M219" t="str">
        <f>VLOOKUP(E219,'Regional Mapping'!$A$1:$C$26,3,)</f>
        <v>Northeast</v>
      </c>
      <c r="N219" t="str">
        <f>VLOOKUP(B219,'Acct Type Mapping'!$B$2:$D$1001,3,FALSE)</f>
        <v>NEAR TERM CARE</v>
      </c>
      <c r="O219" s="24">
        <f t="shared" si="6"/>
        <v>-91172.703007500037</v>
      </c>
      <c r="P219" t="str">
        <f t="shared" si="7"/>
        <v>Basic Account</v>
      </c>
    </row>
    <row r="220" spans="1:16" ht="15" customHeight="1" x14ac:dyDescent="0.2">
      <c r="A220" s="1">
        <v>11949779</v>
      </c>
      <c r="B220" t="s">
        <v>2467</v>
      </c>
      <c r="C220" t="s">
        <v>2468</v>
      </c>
      <c r="D220" t="s">
        <v>2469</v>
      </c>
      <c r="E220" s="1" t="s">
        <v>501</v>
      </c>
      <c r="F220" s="1">
        <v>49779</v>
      </c>
      <c r="G220" t="s">
        <v>2470</v>
      </c>
      <c r="H220" s="1">
        <v>26141</v>
      </c>
      <c r="I220" t="s">
        <v>179</v>
      </c>
      <c r="J220" t="s">
        <v>3037</v>
      </c>
      <c r="K220" s="3">
        <v>273320.91450000007</v>
      </c>
      <c r="L220" s="2">
        <v>364427.88600000006</v>
      </c>
      <c r="M220" t="str">
        <f>VLOOKUP(E220,'Regional Mapping'!$A$1:$C$26,3,)</f>
        <v>Northeast</v>
      </c>
      <c r="N220" t="str">
        <f>VLOOKUP(B220,'Acct Type Mapping'!$B$2:$D$1001,3,FALSE)</f>
        <v>REHABILITATION</v>
      </c>
      <c r="O220" s="24">
        <f t="shared" si="6"/>
        <v>-91106.971499999985</v>
      </c>
      <c r="P220" t="str">
        <f t="shared" si="7"/>
        <v>Basic Account</v>
      </c>
    </row>
    <row r="221" spans="1:16" ht="15" customHeight="1" x14ac:dyDescent="0.2">
      <c r="A221" s="1">
        <v>5821921</v>
      </c>
      <c r="B221" t="s">
        <v>944</v>
      </c>
      <c r="C221" t="s">
        <v>945</v>
      </c>
      <c r="D221" t="s">
        <v>946</v>
      </c>
      <c r="E221" s="1" t="s">
        <v>724</v>
      </c>
      <c r="F221" s="1">
        <v>21921</v>
      </c>
      <c r="G221" t="s">
        <v>947</v>
      </c>
      <c r="H221" s="1">
        <v>24015</v>
      </c>
      <c r="I221" t="s">
        <v>16</v>
      </c>
      <c r="J221" t="s">
        <v>3036</v>
      </c>
      <c r="K221" s="3">
        <v>272427.09428249998</v>
      </c>
      <c r="L221" s="2">
        <v>363236.12570999999</v>
      </c>
      <c r="M221" t="str">
        <f>VLOOKUP(E221,'Regional Mapping'!$A$1:$C$26,3,)</f>
        <v>Northeast</v>
      </c>
      <c r="N221" t="str">
        <f>VLOOKUP(B221,'Acct Type Mapping'!$B$2:$D$1001,3,FALSE)</f>
        <v>GENERAL ACUTE CARE</v>
      </c>
      <c r="O221" s="24">
        <f t="shared" si="6"/>
        <v>-90809.031427500013</v>
      </c>
      <c r="P221" t="str">
        <f t="shared" si="7"/>
        <v>Basic Account</v>
      </c>
    </row>
    <row r="222" spans="1:16" ht="15" customHeight="1" x14ac:dyDescent="0.2">
      <c r="A222" s="1">
        <v>18319390</v>
      </c>
      <c r="B222" t="s">
        <v>1627</v>
      </c>
      <c r="C222" t="s">
        <v>1628</v>
      </c>
      <c r="D222" t="s">
        <v>1629</v>
      </c>
      <c r="E222" s="1" t="s">
        <v>576</v>
      </c>
      <c r="F222" s="1">
        <v>19390</v>
      </c>
      <c r="G222" t="s">
        <v>1630</v>
      </c>
      <c r="H222" s="1">
        <v>42029</v>
      </c>
      <c r="I222" t="s">
        <v>16</v>
      </c>
      <c r="J222" t="s">
        <v>3037</v>
      </c>
      <c r="K222" s="3">
        <v>270575.17092000006</v>
      </c>
      <c r="L222" s="2">
        <v>360766.89456000004</v>
      </c>
      <c r="M222" t="str">
        <f>VLOOKUP(E222,'Regional Mapping'!$A$1:$C$26,3,)</f>
        <v>Northeast</v>
      </c>
      <c r="N222" t="str">
        <f>VLOOKUP(B222,'Acct Type Mapping'!$B$2:$D$1001,3,FALSE)</f>
        <v>GENERAL ACUTE CARE</v>
      </c>
      <c r="O222" s="24">
        <f t="shared" si="6"/>
        <v>-90191.723639999982</v>
      </c>
      <c r="P222" t="str">
        <f t="shared" si="7"/>
        <v>Basic Account</v>
      </c>
    </row>
    <row r="223" spans="1:16" ht="15" customHeight="1" x14ac:dyDescent="0.2">
      <c r="A223" s="1">
        <v>1308302</v>
      </c>
      <c r="B223" t="s">
        <v>2596</v>
      </c>
      <c r="C223" t="s">
        <v>2597</v>
      </c>
      <c r="D223" t="s">
        <v>2598</v>
      </c>
      <c r="E223" s="1" t="s">
        <v>1506</v>
      </c>
      <c r="F223" s="1">
        <v>8302</v>
      </c>
      <c r="G223" t="s">
        <v>923</v>
      </c>
      <c r="H223" s="1">
        <v>34011</v>
      </c>
      <c r="I223" t="s">
        <v>1511</v>
      </c>
      <c r="J223" t="s">
        <v>3037</v>
      </c>
      <c r="K223" s="3">
        <v>268214.75668500003</v>
      </c>
      <c r="L223" s="2">
        <v>357619.67558000004</v>
      </c>
      <c r="M223" t="str">
        <f>VLOOKUP(E223,'Regional Mapping'!$A$1:$C$26,3,)</f>
        <v>Northeast</v>
      </c>
      <c r="N223" t="str">
        <f>VLOOKUP(B223,'Acct Type Mapping'!$B$2:$D$1001,3,FALSE)</f>
        <v>SPECIAL</v>
      </c>
      <c r="O223" s="24">
        <f t="shared" si="6"/>
        <v>-89404.91889500001</v>
      </c>
      <c r="P223" t="str">
        <f t="shared" si="7"/>
        <v>Basic Account</v>
      </c>
    </row>
    <row r="224" spans="1:16" ht="15" customHeight="1" x14ac:dyDescent="0.2">
      <c r="A224" s="1">
        <v>13808360</v>
      </c>
      <c r="B224" t="s">
        <v>1539</v>
      </c>
      <c r="C224" t="s">
        <v>1540</v>
      </c>
      <c r="D224" t="s">
        <v>1541</v>
      </c>
      <c r="E224" s="1" t="s">
        <v>1506</v>
      </c>
      <c r="F224" s="1">
        <v>8360</v>
      </c>
      <c r="G224" t="s">
        <v>923</v>
      </c>
      <c r="H224" s="1">
        <v>34011</v>
      </c>
      <c r="I224" t="s">
        <v>16</v>
      </c>
      <c r="J224" t="s">
        <v>3036</v>
      </c>
      <c r="K224" s="3">
        <v>267738.12650249992</v>
      </c>
      <c r="L224" s="2">
        <v>356984.16866999993</v>
      </c>
      <c r="M224" t="str">
        <f>VLOOKUP(E224,'Regional Mapping'!$A$1:$C$26,3,)</f>
        <v>Northeast</v>
      </c>
      <c r="N224" t="str">
        <f>VLOOKUP(B224,'Acct Type Mapping'!$B$2:$D$1001,3,FALSE)</f>
        <v>GENERAL ACUTE CARE</v>
      </c>
      <c r="O224" s="24">
        <f t="shared" si="6"/>
        <v>-89246.042167500011</v>
      </c>
      <c r="P224" t="str">
        <f t="shared" si="7"/>
        <v>Basic Account</v>
      </c>
    </row>
    <row r="225" spans="1:16" ht="15" customHeight="1" x14ac:dyDescent="0.2">
      <c r="A225" s="1">
        <v>109608360</v>
      </c>
      <c r="B225" t="s">
        <v>1594</v>
      </c>
      <c r="C225" t="s">
        <v>1595</v>
      </c>
      <c r="D225" t="s">
        <v>1541</v>
      </c>
      <c r="E225" s="1" t="s">
        <v>1506</v>
      </c>
      <c r="F225" s="1">
        <v>8360</v>
      </c>
      <c r="G225" t="s">
        <v>923</v>
      </c>
      <c r="H225" s="1">
        <v>34011</v>
      </c>
      <c r="I225" t="s">
        <v>179</v>
      </c>
      <c r="J225" t="s">
        <v>3037</v>
      </c>
      <c r="K225" s="3">
        <v>267688.28996249998</v>
      </c>
      <c r="L225" s="2">
        <v>356917.71995</v>
      </c>
      <c r="M225" t="str">
        <f>VLOOKUP(E225,'Regional Mapping'!$A$1:$C$26,3,)</f>
        <v>Northeast</v>
      </c>
      <c r="N225" t="str">
        <f>VLOOKUP(B225,'Acct Type Mapping'!$B$2:$D$1001,3,FALSE)</f>
        <v>REHABILITATION</v>
      </c>
      <c r="O225" s="24">
        <f t="shared" si="6"/>
        <v>-89229.429987500014</v>
      </c>
      <c r="P225" t="str">
        <f t="shared" si="7"/>
        <v>Basic Account</v>
      </c>
    </row>
    <row r="226" spans="1:16" ht="15" customHeight="1" x14ac:dyDescent="0.2">
      <c r="A226" s="1">
        <v>8708318</v>
      </c>
      <c r="B226" t="s">
        <v>2606</v>
      </c>
      <c r="C226" t="s">
        <v>2607</v>
      </c>
      <c r="D226" t="s">
        <v>2608</v>
      </c>
      <c r="E226" s="1" t="s">
        <v>1506</v>
      </c>
      <c r="F226" s="1">
        <v>8318</v>
      </c>
      <c r="G226" t="s">
        <v>832</v>
      </c>
      <c r="H226" s="1">
        <v>34033</v>
      </c>
      <c r="I226" t="s">
        <v>16</v>
      </c>
      <c r="J226" t="s">
        <v>3036</v>
      </c>
      <c r="K226" s="3">
        <v>267212.92186499992</v>
      </c>
      <c r="L226" s="2">
        <v>356283.89581999992</v>
      </c>
      <c r="M226" t="str">
        <f>VLOOKUP(E226,'Regional Mapping'!$A$1:$C$26,3,)</f>
        <v>Northeast</v>
      </c>
      <c r="N226" t="str">
        <f>VLOOKUP(B226,'Acct Type Mapping'!$B$2:$D$1001,3,FALSE)</f>
        <v>GENERAL ACUTE CARE</v>
      </c>
      <c r="O226" s="24">
        <f t="shared" si="6"/>
        <v>-89070.973954999994</v>
      </c>
      <c r="P226" t="str">
        <f t="shared" si="7"/>
        <v>Basic Account</v>
      </c>
    </row>
    <row r="227" spans="1:16" ht="15" customHeight="1" x14ac:dyDescent="0.2">
      <c r="A227" s="1">
        <v>714760</v>
      </c>
      <c r="B227" t="s">
        <v>2652</v>
      </c>
      <c r="C227" t="s">
        <v>2653</v>
      </c>
      <c r="D227" t="s">
        <v>2654</v>
      </c>
      <c r="E227" s="1" t="s">
        <v>676</v>
      </c>
      <c r="F227" s="1">
        <v>14760</v>
      </c>
      <c r="G227" t="s">
        <v>2655</v>
      </c>
      <c r="H227" s="1">
        <v>36009</v>
      </c>
      <c r="I227" t="s">
        <v>16</v>
      </c>
      <c r="J227" t="s">
        <v>3036</v>
      </c>
      <c r="K227" s="3">
        <v>266706.49518750003</v>
      </c>
      <c r="L227" s="2">
        <v>355608.66025000002</v>
      </c>
      <c r="M227" t="str">
        <f>VLOOKUP(E227,'Regional Mapping'!$A$1:$C$26,3,)</f>
        <v>Northeast</v>
      </c>
      <c r="N227" t="str">
        <f>VLOOKUP(B227,'Acct Type Mapping'!$B$2:$D$1001,3,FALSE)</f>
        <v>GENERAL ACUTE CARE</v>
      </c>
      <c r="O227" s="24">
        <f t="shared" si="6"/>
        <v>-88902.165062499989</v>
      </c>
      <c r="P227" t="str">
        <f t="shared" si="7"/>
        <v>Basic Account</v>
      </c>
    </row>
    <row r="228" spans="1:16" ht="15" customHeight="1" x14ac:dyDescent="0.2">
      <c r="A228" s="1">
        <v>23317837</v>
      </c>
      <c r="B228" t="s">
        <v>2121</v>
      </c>
      <c r="C228" t="s">
        <v>1490</v>
      </c>
      <c r="D228" t="s">
        <v>2122</v>
      </c>
      <c r="E228" s="1" t="s">
        <v>576</v>
      </c>
      <c r="F228" s="1">
        <v>17837</v>
      </c>
      <c r="G228" t="s">
        <v>98</v>
      </c>
      <c r="H228" s="1">
        <v>42119</v>
      </c>
      <c r="I228" t="s">
        <v>16</v>
      </c>
      <c r="J228" t="s">
        <v>3036</v>
      </c>
      <c r="K228" s="3">
        <v>266221.97600999998</v>
      </c>
      <c r="L228" s="2">
        <v>354962.63467999996</v>
      </c>
      <c r="M228" t="str">
        <f>VLOOKUP(E228,'Regional Mapping'!$A$1:$C$26,3,)</f>
        <v>Northeast</v>
      </c>
      <c r="N228" t="str">
        <f>VLOOKUP(B228,'Acct Type Mapping'!$B$2:$D$1001,3,FALSE)</f>
        <v>GENERAL ACUTE CARE</v>
      </c>
      <c r="O228" s="24">
        <f t="shared" si="6"/>
        <v>-88740.658669999975</v>
      </c>
      <c r="P228" t="str">
        <f t="shared" si="7"/>
        <v>Basic Account</v>
      </c>
    </row>
    <row r="229" spans="1:16" ht="15" customHeight="1" x14ac:dyDescent="0.2">
      <c r="A229" s="1">
        <v>12917866</v>
      </c>
      <c r="B229" t="s">
        <v>2133</v>
      </c>
      <c r="C229" t="s">
        <v>2134</v>
      </c>
      <c r="D229" t="s">
        <v>2135</v>
      </c>
      <c r="E229" s="1" t="s">
        <v>576</v>
      </c>
      <c r="F229" s="1">
        <v>17866</v>
      </c>
      <c r="G229" t="s">
        <v>2136</v>
      </c>
      <c r="H229" s="1">
        <v>42097</v>
      </c>
      <c r="I229" t="s">
        <v>16</v>
      </c>
      <c r="J229" t="s">
        <v>3036</v>
      </c>
      <c r="K229" s="3">
        <v>265503.04102499993</v>
      </c>
      <c r="L229" s="2">
        <v>354004.05469999992</v>
      </c>
      <c r="M229" t="str">
        <f>VLOOKUP(E229,'Regional Mapping'!$A$1:$C$26,3,)</f>
        <v>Northeast</v>
      </c>
      <c r="N229" t="str">
        <f>VLOOKUP(B229,'Acct Type Mapping'!$B$2:$D$1001,3,FALSE)</f>
        <v>GENERAL ACUTE CARE</v>
      </c>
      <c r="O229" s="24">
        <f t="shared" si="6"/>
        <v>-88501.013674999995</v>
      </c>
      <c r="P229" t="str">
        <f t="shared" si="7"/>
        <v>Basic Account</v>
      </c>
    </row>
    <row r="230" spans="1:16" ht="15" customHeight="1" x14ac:dyDescent="0.2">
      <c r="A230" s="1">
        <v>1008094</v>
      </c>
      <c r="B230" t="s">
        <v>1528</v>
      </c>
      <c r="C230" t="s">
        <v>1529</v>
      </c>
      <c r="D230" t="s">
        <v>1530</v>
      </c>
      <c r="E230" s="1" t="s">
        <v>1506</v>
      </c>
      <c r="F230" s="1">
        <v>8094</v>
      </c>
      <c r="G230" t="s">
        <v>491</v>
      </c>
      <c r="H230" s="1">
        <v>34015</v>
      </c>
      <c r="I230" t="s">
        <v>1511</v>
      </c>
      <c r="J230" t="s">
        <v>3037</v>
      </c>
      <c r="K230" s="3">
        <v>265481.89331250009</v>
      </c>
      <c r="L230" s="2">
        <v>353975.85775000008</v>
      </c>
      <c r="M230" t="str">
        <f>VLOOKUP(E230,'Regional Mapping'!$A$1:$C$26,3,)</f>
        <v>Northeast</v>
      </c>
      <c r="N230" t="str">
        <f>VLOOKUP(B230,'Acct Type Mapping'!$B$2:$D$1001,3,FALSE)</f>
        <v>SPECIAL</v>
      </c>
      <c r="O230" s="24">
        <f t="shared" si="6"/>
        <v>-88493.964437499992</v>
      </c>
      <c r="P230" t="str">
        <f t="shared" si="7"/>
        <v>Basic Account</v>
      </c>
    </row>
    <row r="231" spans="1:16" ht="15" customHeight="1" x14ac:dyDescent="0.2">
      <c r="A231" s="1">
        <v>118</v>
      </c>
      <c r="B231" t="s">
        <v>2178</v>
      </c>
      <c r="C231" t="s">
        <v>2179</v>
      </c>
      <c r="D231" t="s">
        <v>2180</v>
      </c>
      <c r="E231" s="1" t="s">
        <v>576</v>
      </c>
      <c r="F231" s="1">
        <v>19605</v>
      </c>
      <c r="G231" t="s">
        <v>2181</v>
      </c>
      <c r="H231" s="1">
        <v>42011</v>
      </c>
      <c r="I231" t="s">
        <v>16</v>
      </c>
      <c r="J231" t="s">
        <v>3036</v>
      </c>
      <c r="K231" s="3">
        <v>265293.33447750006</v>
      </c>
      <c r="L231" s="2">
        <v>353724.44597000006</v>
      </c>
      <c r="M231" t="str">
        <f>VLOOKUP(E231,'Regional Mapping'!$A$1:$C$26,3,)</f>
        <v>Northeast</v>
      </c>
      <c r="N231" t="str">
        <f>VLOOKUP(B231,'Acct Type Mapping'!$B$2:$D$1001,3,FALSE)</f>
        <v>GENERAL ACUTE CARE</v>
      </c>
      <c r="O231" s="24">
        <f t="shared" si="6"/>
        <v>-88431.1114925</v>
      </c>
      <c r="P231" t="str">
        <f t="shared" si="7"/>
        <v>Basic Account</v>
      </c>
    </row>
    <row r="232" spans="1:16" ht="15" customHeight="1" x14ac:dyDescent="0.2">
      <c r="A232" s="1">
        <v>15319601</v>
      </c>
      <c r="B232" t="s">
        <v>2663</v>
      </c>
      <c r="C232" t="s">
        <v>2664</v>
      </c>
      <c r="D232" t="s">
        <v>2180</v>
      </c>
      <c r="E232" s="1" t="s">
        <v>576</v>
      </c>
      <c r="F232" s="1">
        <v>19601</v>
      </c>
      <c r="G232" t="s">
        <v>2181</v>
      </c>
      <c r="H232" s="1">
        <v>42011</v>
      </c>
      <c r="I232" t="s">
        <v>42</v>
      </c>
      <c r="J232" t="s">
        <v>3037</v>
      </c>
      <c r="K232" s="3">
        <v>265259.49626249995</v>
      </c>
      <c r="L232" s="2">
        <v>353679.32834999997</v>
      </c>
      <c r="M232" t="str">
        <f>VLOOKUP(E232,'Regional Mapping'!$A$1:$C$26,3,)</f>
        <v>Northeast</v>
      </c>
      <c r="N232" t="str">
        <f>VLOOKUP(B232,'Acct Type Mapping'!$B$2:$D$1001,3,FALSE)</f>
        <v>NEAR TERM CARE</v>
      </c>
      <c r="O232" s="24">
        <f t="shared" si="6"/>
        <v>-88419.832087500021</v>
      </c>
      <c r="P232" t="str">
        <f t="shared" si="7"/>
        <v>Basic Account</v>
      </c>
    </row>
    <row r="233" spans="1:16" ht="15" customHeight="1" x14ac:dyDescent="0.2">
      <c r="A233" s="1">
        <v>3649783</v>
      </c>
      <c r="B233" t="s">
        <v>2972</v>
      </c>
      <c r="C233" t="s">
        <v>2973</v>
      </c>
      <c r="D233" t="s">
        <v>2974</v>
      </c>
      <c r="E233" s="1" t="s">
        <v>501</v>
      </c>
      <c r="F233" s="1">
        <v>49783</v>
      </c>
      <c r="G233" t="s">
        <v>1256</v>
      </c>
      <c r="H233" s="1">
        <v>26033</v>
      </c>
      <c r="I233" t="s">
        <v>16</v>
      </c>
      <c r="J233" t="s">
        <v>3036</v>
      </c>
      <c r="K233" s="3">
        <v>264699.81961500004</v>
      </c>
      <c r="L233" s="2">
        <v>352933.09282000002</v>
      </c>
      <c r="M233" t="str">
        <f>VLOOKUP(E233,'Regional Mapping'!$A$1:$C$26,3,)</f>
        <v>Northeast</v>
      </c>
      <c r="N233" t="str">
        <f>VLOOKUP(B233,'Acct Type Mapping'!$B$2:$D$1001,3,FALSE)</f>
        <v>GENERAL ACUTE CARE</v>
      </c>
      <c r="O233" s="24">
        <f t="shared" si="6"/>
        <v>-88233.273204999976</v>
      </c>
      <c r="P233" t="str">
        <f t="shared" si="7"/>
        <v>Basic Account</v>
      </c>
    </row>
    <row r="234" spans="1:16" ht="15" customHeight="1" x14ac:dyDescent="0.2">
      <c r="A234" s="1">
        <v>8408012</v>
      </c>
      <c r="B234" t="s">
        <v>2586</v>
      </c>
      <c r="C234" t="s">
        <v>2587</v>
      </c>
      <c r="D234" t="s">
        <v>2588</v>
      </c>
      <c r="E234" s="1" t="s">
        <v>1506</v>
      </c>
      <c r="F234" s="1">
        <v>8012</v>
      </c>
      <c r="G234" t="s">
        <v>491</v>
      </c>
      <c r="H234" s="1">
        <v>34015</v>
      </c>
      <c r="I234" t="s">
        <v>16</v>
      </c>
      <c r="J234" t="s">
        <v>3036</v>
      </c>
      <c r="K234" s="3">
        <v>264657.51264000009</v>
      </c>
      <c r="L234" s="2">
        <v>352876.68352000008</v>
      </c>
      <c r="M234" t="str">
        <f>VLOOKUP(E234,'Regional Mapping'!$A$1:$C$26,3,)</f>
        <v>Northeast</v>
      </c>
      <c r="N234" t="str">
        <f>VLOOKUP(B234,'Acct Type Mapping'!$B$2:$D$1001,3,FALSE)</f>
        <v>GENERAL ACUTE CARE</v>
      </c>
      <c r="O234" s="24">
        <f t="shared" si="6"/>
        <v>-88219.170879999991</v>
      </c>
      <c r="P234" t="str">
        <f t="shared" si="7"/>
        <v>Basic Account</v>
      </c>
    </row>
    <row r="235" spans="1:16" ht="15" customHeight="1" x14ac:dyDescent="0.2">
      <c r="A235" s="1">
        <v>16917701</v>
      </c>
      <c r="B235" t="s">
        <v>1492</v>
      </c>
      <c r="C235" t="s">
        <v>1493</v>
      </c>
      <c r="D235" t="s">
        <v>1494</v>
      </c>
      <c r="E235" s="1" t="s">
        <v>576</v>
      </c>
      <c r="F235" s="1">
        <v>17701</v>
      </c>
      <c r="G235" t="s">
        <v>1495</v>
      </c>
      <c r="H235" s="1">
        <v>42081</v>
      </c>
      <c r="I235" t="s">
        <v>16</v>
      </c>
      <c r="J235" t="s">
        <v>3036</v>
      </c>
      <c r="K235" s="3">
        <v>264340.04971499997</v>
      </c>
      <c r="L235" s="2">
        <v>352453.39961999992</v>
      </c>
      <c r="M235" t="str">
        <f>VLOOKUP(E235,'Regional Mapping'!$A$1:$C$26,3,)</f>
        <v>Northeast</v>
      </c>
      <c r="N235" t="str">
        <f>VLOOKUP(B235,'Acct Type Mapping'!$B$2:$D$1001,3,FALSE)</f>
        <v>GENERAL ACUTE CARE</v>
      </c>
      <c r="O235" s="24">
        <f t="shared" si="6"/>
        <v>-88113.349904999952</v>
      </c>
      <c r="P235" t="str">
        <f t="shared" si="7"/>
        <v>Basic Account</v>
      </c>
    </row>
    <row r="236" spans="1:16" ht="15" customHeight="1" x14ac:dyDescent="0.2">
      <c r="A236" s="1">
        <v>4819026</v>
      </c>
      <c r="B236" t="s">
        <v>2158</v>
      </c>
      <c r="C236" t="s">
        <v>2159</v>
      </c>
      <c r="D236" t="s">
        <v>2160</v>
      </c>
      <c r="E236" s="1" t="s">
        <v>576</v>
      </c>
      <c r="F236" s="1">
        <v>19026</v>
      </c>
      <c r="G236" t="s">
        <v>966</v>
      </c>
      <c r="H236" s="1">
        <v>42045</v>
      </c>
      <c r="I236" t="s">
        <v>16</v>
      </c>
      <c r="J236" t="s">
        <v>3036</v>
      </c>
      <c r="K236" s="3">
        <v>264087.1837874999</v>
      </c>
      <c r="L236" s="2">
        <v>352116.24504999991</v>
      </c>
      <c r="M236" t="str">
        <f>VLOOKUP(E236,'Regional Mapping'!$A$1:$C$26,3,)</f>
        <v>Northeast</v>
      </c>
      <c r="N236" t="str">
        <f>VLOOKUP(B236,'Acct Type Mapping'!$B$2:$D$1001,3,FALSE)</f>
        <v>GENERAL ACUTE CARE</v>
      </c>
      <c r="O236" s="24">
        <f t="shared" si="6"/>
        <v>-88029.061262500007</v>
      </c>
      <c r="P236" t="str">
        <f t="shared" si="7"/>
        <v>Basic Account</v>
      </c>
    </row>
    <row r="237" spans="1:16" ht="15" customHeight="1" x14ac:dyDescent="0.2">
      <c r="A237" s="1">
        <v>6017822</v>
      </c>
      <c r="B237" t="s">
        <v>585</v>
      </c>
      <c r="C237" t="s">
        <v>586</v>
      </c>
      <c r="D237" t="s">
        <v>587</v>
      </c>
      <c r="E237" s="1" t="s">
        <v>576</v>
      </c>
      <c r="F237" s="1">
        <v>17822</v>
      </c>
      <c r="G237" t="s">
        <v>588</v>
      </c>
      <c r="H237" s="1">
        <v>42093</v>
      </c>
      <c r="I237" t="s">
        <v>16</v>
      </c>
      <c r="J237" t="s">
        <v>3036</v>
      </c>
      <c r="K237" s="3">
        <v>264001.0435425</v>
      </c>
      <c r="L237" s="2">
        <v>352001.39139</v>
      </c>
      <c r="M237" t="str">
        <f>VLOOKUP(E237,'Regional Mapping'!$A$1:$C$26,3,)</f>
        <v>Northeast</v>
      </c>
      <c r="N237" t="str">
        <f>VLOOKUP(B237,'Acct Type Mapping'!$B$2:$D$1001,3,FALSE)</f>
        <v>GENERAL ACUTE CARE</v>
      </c>
      <c r="O237" s="24">
        <f t="shared" si="6"/>
        <v>-88000.347847500001</v>
      </c>
      <c r="P237" t="str">
        <f t="shared" si="7"/>
        <v>Basic Account</v>
      </c>
    </row>
    <row r="238" spans="1:16" ht="15" customHeight="1" x14ac:dyDescent="0.2">
      <c r="A238" s="1">
        <v>4617701</v>
      </c>
      <c r="B238" t="s">
        <v>2153</v>
      </c>
      <c r="C238" t="s">
        <v>2154</v>
      </c>
      <c r="D238" t="s">
        <v>1494</v>
      </c>
      <c r="E238" s="1" t="s">
        <v>576</v>
      </c>
      <c r="F238" s="1">
        <v>17701</v>
      </c>
      <c r="G238" t="s">
        <v>1495</v>
      </c>
      <c r="H238" s="1">
        <v>42081</v>
      </c>
      <c r="I238" t="s">
        <v>42</v>
      </c>
      <c r="J238" t="s">
        <v>3036</v>
      </c>
      <c r="K238" s="3">
        <v>263934.8727375</v>
      </c>
      <c r="L238" s="2">
        <v>351913.16365</v>
      </c>
      <c r="M238" t="str">
        <f>VLOOKUP(E238,'Regional Mapping'!$A$1:$C$26,3,)</f>
        <v>Northeast</v>
      </c>
      <c r="N238" t="str">
        <f>VLOOKUP(B238,'Acct Type Mapping'!$B$2:$D$1001,3,FALSE)</f>
        <v>NEAR TERM CARE</v>
      </c>
      <c r="O238" s="24">
        <f t="shared" si="6"/>
        <v>-87978.290912500001</v>
      </c>
      <c r="P238" t="str">
        <f t="shared" si="7"/>
        <v>Basic Account</v>
      </c>
    </row>
    <row r="239" spans="1:16" ht="15" customHeight="1" x14ac:dyDescent="0.2">
      <c r="A239" s="1">
        <v>11219464</v>
      </c>
      <c r="B239" t="s">
        <v>2140</v>
      </c>
      <c r="C239" t="s">
        <v>2141</v>
      </c>
      <c r="D239" t="s">
        <v>2142</v>
      </c>
      <c r="E239" s="1" t="s">
        <v>576</v>
      </c>
      <c r="F239" s="1">
        <v>19464</v>
      </c>
      <c r="G239" t="s">
        <v>644</v>
      </c>
      <c r="H239" s="1">
        <v>42091</v>
      </c>
      <c r="I239" t="s">
        <v>16</v>
      </c>
      <c r="J239" t="s">
        <v>3037</v>
      </c>
      <c r="K239" s="3">
        <v>263688.89124750008</v>
      </c>
      <c r="L239" s="2">
        <v>351585.18833000009</v>
      </c>
      <c r="M239" t="str">
        <f>VLOOKUP(E239,'Regional Mapping'!$A$1:$C$26,3,)</f>
        <v>Northeast</v>
      </c>
      <c r="N239" t="str">
        <f>VLOOKUP(B239,'Acct Type Mapping'!$B$2:$D$1001,3,FALSE)</f>
        <v>GENERAL ACUTE CARE</v>
      </c>
      <c r="O239" s="24">
        <f t="shared" si="6"/>
        <v>-87896.297082500008</v>
      </c>
      <c r="P239" t="str">
        <f t="shared" si="7"/>
        <v>Basic Account</v>
      </c>
    </row>
    <row r="240" spans="1:16" ht="15" customHeight="1" x14ac:dyDescent="0.2">
      <c r="A240" s="1">
        <v>9619143</v>
      </c>
      <c r="B240" t="s">
        <v>2114</v>
      </c>
      <c r="C240" t="s">
        <v>2115</v>
      </c>
      <c r="D240" t="s">
        <v>575</v>
      </c>
      <c r="E240" s="1" t="s">
        <v>576</v>
      </c>
      <c r="F240" s="1">
        <v>19143</v>
      </c>
      <c r="G240" t="s">
        <v>575</v>
      </c>
      <c r="H240" s="1">
        <v>42101</v>
      </c>
      <c r="I240" t="s">
        <v>16</v>
      </c>
      <c r="J240" t="s">
        <v>3036</v>
      </c>
      <c r="K240" s="3">
        <v>263669.23988999997</v>
      </c>
      <c r="L240" s="2">
        <v>351558.98651999998</v>
      </c>
      <c r="M240" t="str">
        <f>VLOOKUP(E240,'Regional Mapping'!$A$1:$C$26,3,)</f>
        <v>Northeast</v>
      </c>
      <c r="N240" t="str">
        <f>VLOOKUP(B240,'Acct Type Mapping'!$B$2:$D$1001,3,FALSE)</f>
        <v>GENERAL ACUTE CARE</v>
      </c>
      <c r="O240" s="24">
        <f t="shared" si="6"/>
        <v>-87889.746630000009</v>
      </c>
      <c r="P240" t="str">
        <f t="shared" si="7"/>
        <v>Basic Account</v>
      </c>
    </row>
    <row r="241" spans="1:16" ht="15" customHeight="1" x14ac:dyDescent="0.2">
      <c r="A241" s="1">
        <v>23717901</v>
      </c>
      <c r="B241" t="s">
        <v>2106</v>
      </c>
      <c r="C241" t="s">
        <v>2107</v>
      </c>
      <c r="D241" t="s">
        <v>2108</v>
      </c>
      <c r="E241" s="1" t="s">
        <v>576</v>
      </c>
      <c r="F241" s="1">
        <v>17901</v>
      </c>
      <c r="G241" t="s">
        <v>2109</v>
      </c>
      <c r="H241" s="1">
        <v>42107</v>
      </c>
      <c r="I241" t="s">
        <v>16</v>
      </c>
      <c r="J241" t="s">
        <v>3036</v>
      </c>
      <c r="K241" s="3">
        <v>263578.78257000004</v>
      </c>
      <c r="L241" s="2">
        <v>351438.37676000001</v>
      </c>
      <c r="M241" t="str">
        <f>VLOOKUP(E241,'Regional Mapping'!$A$1:$C$26,3,)</f>
        <v>Northeast</v>
      </c>
      <c r="N241" t="str">
        <f>VLOOKUP(B241,'Acct Type Mapping'!$B$2:$D$1001,3,FALSE)</f>
        <v>GENERAL ACUTE CARE</v>
      </c>
      <c r="O241" s="24">
        <f t="shared" si="6"/>
        <v>-87859.594189999974</v>
      </c>
      <c r="P241" t="str">
        <f t="shared" si="7"/>
        <v>Basic Account</v>
      </c>
    </row>
    <row r="242" spans="1:16" ht="15" customHeight="1" x14ac:dyDescent="0.2">
      <c r="A242" s="1">
        <v>7819139</v>
      </c>
      <c r="B242" t="s">
        <v>2110</v>
      </c>
      <c r="C242" t="s">
        <v>2111</v>
      </c>
      <c r="D242" t="s">
        <v>575</v>
      </c>
      <c r="E242" s="1" t="s">
        <v>576</v>
      </c>
      <c r="F242" s="1">
        <v>19139</v>
      </c>
      <c r="G242" t="s">
        <v>575</v>
      </c>
      <c r="H242" s="1">
        <v>42101</v>
      </c>
      <c r="I242" t="s">
        <v>42</v>
      </c>
      <c r="J242" t="s">
        <v>3037</v>
      </c>
      <c r="K242" s="3">
        <v>263469.87326250004</v>
      </c>
      <c r="L242" s="2">
        <v>351293.16435000004</v>
      </c>
      <c r="M242" t="str">
        <f>VLOOKUP(E242,'Regional Mapping'!$A$1:$C$26,3,)</f>
        <v>Northeast</v>
      </c>
      <c r="N242" t="str">
        <f>VLOOKUP(B242,'Acct Type Mapping'!$B$2:$D$1001,3,FALSE)</f>
        <v>NEAR TERM CARE</v>
      </c>
      <c r="O242" s="24">
        <f t="shared" si="6"/>
        <v>-87823.291087499994</v>
      </c>
      <c r="P242" t="str">
        <f t="shared" si="7"/>
        <v>Basic Account</v>
      </c>
    </row>
    <row r="243" spans="1:16" ht="15" customHeight="1" x14ac:dyDescent="0.2">
      <c r="A243" s="1">
        <v>25019104</v>
      </c>
      <c r="B243" t="s">
        <v>583</v>
      </c>
      <c r="C243" t="s">
        <v>584</v>
      </c>
      <c r="D243" t="s">
        <v>575</v>
      </c>
      <c r="E243" s="1" t="s">
        <v>576</v>
      </c>
      <c r="F243" s="1">
        <v>19104</v>
      </c>
      <c r="G243" t="s">
        <v>575</v>
      </c>
      <c r="H243" s="1">
        <v>42101</v>
      </c>
      <c r="I243" t="s">
        <v>16</v>
      </c>
      <c r="J243" t="s">
        <v>3054</v>
      </c>
      <c r="K243" s="3">
        <v>263464.66069499997</v>
      </c>
      <c r="L243" s="2">
        <v>351286.21425999998</v>
      </c>
      <c r="M243" t="str">
        <f>VLOOKUP(E243,'Regional Mapping'!$A$1:$C$26,3,)</f>
        <v>Northeast</v>
      </c>
      <c r="N243" t="str">
        <f>VLOOKUP(B243,'Acct Type Mapping'!$B$2:$D$1001,3,FALSE)</f>
        <v>MILITARY</v>
      </c>
      <c r="O243" s="24">
        <f t="shared" si="6"/>
        <v>-87821.553565000009</v>
      </c>
      <c r="P243" t="str">
        <f t="shared" si="7"/>
        <v>Basic Account</v>
      </c>
    </row>
    <row r="244" spans="1:16" ht="15" customHeight="1" x14ac:dyDescent="0.2">
      <c r="A244" s="1">
        <v>5108401</v>
      </c>
      <c r="B244" t="s">
        <v>1507</v>
      </c>
      <c r="C244" t="s">
        <v>1508</v>
      </c>
      <c r="D244" t="s">
        <v>1509</v>
      </c>
      <c r="E244" s="1" t="s">
        <v>1506</v>
      </c>
      <c r="F244" s="1">
        <v>8401</v>
      </c>
      <c r="G244" t="s">
        <v>1510</v>
      </c>
      <c r="H244" s="1">
        <v>34001</v>
      </c>
      <c r="I244" t="s">
        <v>1511</v>
      </c>
      <c r="J244" t="s">
        <v>3037</v>
      </c>
      <c r="K244" s="3">
        <v>263369.33124750003</v>
      </c>
      <c r="L244" s="2">
        <v>351159.10833000002</v>
      </c>
      <c r="M244" t="str">
        <f>VLOOKUP(E244,'Regional Mapping'!$A$1:$C$26,3,)</f>
        <v>Northeast</v>
      </c>
      <c r="N244" t="str">
        <f>VLOOKUP(B244,'Acct Type Mapping'!$B$2:$D$1001,3,FALSE)</f>
        <v>SPECIAL</v>
      </c>
      <c r="O244" s="24">
        <f t="shared" si="6"/>
        <v>-87789.77708249999</v>
      </c>
      <c r="P244" t="str">
        <f t="shared" si="7"/>
        <v>Basic Account</v>
      </c>
    </row>
    <row r="245" spans="1:16" ht="15" customHeight="1" x14ac:dyDescent="0.2">
      <c r="A245" s="1">
        <v>20819104</v>
      </c>
      <c r="B245" t="s">
        <v>579</v>
      </c>
      <c r="C245" t="s">
        <v>580</v>
      </c>
      <c r="D245" t="s">
        <v>575</v>
      </c>
      <c r="E245" s="1" t="s">
        <v>576</v>
      </c>
      <c r="F245" s="1">
        <v>19104</v>
      </c>
      <c r="G245" t="s">
        <v>575</v>
      </c>
      <c r="H245" s="1">
        <v>42101</v>
      </c>
      <c r="I245" t="s">
        <v>16</v>
      </c>
      <c r="J245" t="s">
        <v>3036</v>
      </c>
      <c r="K245" s="3">
        <v>263338.21512750001</v>
      </c>
      <c r="L245" s="2">
        <v>351117.62017000001</v>
      </c>
      <c r="M245" t="str">
        <f>VLOOKUP(E245,'Regional Mapping'!$A$1:$C$26,3,)</f>
        <v>Northeast</v>
      </c>
      <c r="N245" t="str">
        <f>VLOOKUP(B245,'Acct Type Mapping'!$B$2:$D$1001,3,FALSE)</f>
        <v>GENERAL ACUTE CARE</v>
      </c>
      <c r="O245" s="24">
        <f t="shared" si="6"/>
        <v>-87779.405042500002</v>
      </c>
      <c r="P245" t="str">
        <f t="shared" si="7"/>
        <v>Basic Account</v>
      </c>
    </row>
    <row r="246" spans="1:16" ht="15" customHeight="1" x14ac:dyDescent="0.2">
      <c r="A246" s="1">
        <v>11308037</v>
      </c>
      <c r="B246" t="s">
        <v>1515</v>
      </c>
      <c r="C246" t="s">
        <v>1516</v>
      </c>
      <c r="D246" t="s">
        <v>1517</v>
      </c>
      <c r="E246" s="1" t="s">
        <v>1506</v>
      </c>
      <c r="F246" s="1">
        <v>8037</v>
      </c>
      <c r="G246" t="s">
        <v>1510</v>
      </c>
      <c r="H246" s="1">
        <v>34001</v>
      </c>
      <c r="I246" t="s">
        <v>16</v>
      </c>
      <c r="J246" t="s">
        <v>3036</v>
      </c>
      <c r="K246" s="3">
        <v>263325.22746750002</v>
      </c>
      <c r="L246" s="2">
        <v>351100.30329000001</v>
      </c>
      <c r="M246" t="str">
        <f>VLOOKUP(E246,'Regional Mapping'!$A$1:$C$26,3,)</f>
        <v>Northeast</v>
      </c>
      <c r="N246" t="str">
        <f>VLOOKUP(B246,'Acct Type Mapping'!$B$2:$D$1001,3,FALSE)</f>
        <v>GENERAL ACUTE CARE</v>
      </c>
      <c r="O246" s="24">
        <f t="shared" si="6"/>
        <v>-87775.075822499988</v>
      </c>
      <c r="P246" t="str">
        <f t="shared" si="7"/>
        <v>Basic Account</v>
      </c>
    </row>
    <row r="247" spans="1:16" ht="15" customHeight="1" x14ac:dyDescent="0.2">
      <c r="A247" s="1">
        <v>13619107</v>
      </c>
      <c r="B247" t="s">
        <v>577</v>
      </c>
      <c r="C247" t="s">
        <v>578</v>
      </c>
      <c r="D247" t="s">
        <v>575</v>
      </c>
      <c r="E247" s="1" t="s">
        <v>576</v>
      </c>
      <c r="F247" s="1">
        <v>19107</v>
      </c>
      <c r="G247" t="s">
        <v>575</v>
      </c>
      <c r="H247" s="1">
        <v>42101</v>
      </c>
      <c r="I247" t="s">
        <v>16</v>
      </c>
      <c r="J247" t="s">
        <v>3055</v>
      </c>
      <c r="K247" s="3">
        <v>263093.06670750002</v>
      </c>
      <c r="L247" s="2">
        <v>350790.75560999999</v>
      </c>
      <c r="M247" t="str">
        <f>VLOOKUP(E247,'Regional Mapping'!$A$1:$C$26,3,)</f>
        <v>Northeast</v>
      </c>
      <c r="N247" t="str">
        <f>VLOOKUP(B247,'Acct Type Mapping'!$B$2:$D$1001,3,FALSE)</f>
        <v>GENERAL ACUTE CARE</v>
      </c>
      <c r="O247" s="24">
        <f t="shared" si="6"/>
        <v>-87697.688902499969</v>
      </c>
      <c r="P247" t="str">
        <f t="shared" si="7"/>
        <v>Basic Account</v>
      </c>
    </row>
    <row r="248" spans="1:16" ht="15" customHeight="1" x14ac:dyDescent="0.2">
      <c r="A248" s="1">
        <v>11008240</v>
      </c>
      <c r="B248" t="s">
        <v>1512</v>
      </c>
      <c r="C248" t="s">
        <v>1513</v>
      </c>
      <c r="D248" t="s">
        <v>1514</v>
      </c>
      <c r="E248" s="1" t="s">
        <v>1506</v>
      </c>
      <c r="F248" s="1">
        <v>8240</v>
      </c>
      <c r="G248" t="s">
        <v>1510</v>
      </c>
      <c r="H248" s="1">
        <v>34001</v>
      </c>
      <c r="I248" t="s">
        <v>16</v>
      </c>
      <c r="J248" t="s">
        <v>3036</v>
      </c>
      <c r="K248" s="3">
        <v>263043.53624250006</v>
      </c>
      <c r="L248" s="2">
        <v>350724.71499000007</v>
      </c>
      <c r="M248" t="str">
        <f>VLOOKUP(E248,'Regional Mapping'!$A$1:$C$26,3,)</f>
        <v>Northeast</v>
      </c>
      <c r="N248" t="str">
        <f>VLOOKUP(B248,'Acct Type Mapping'!$B$2:$D$1001,3,FALSE)</f>
        <v>GENERAL ACUTE CARE</v>
      </c>
      <c r="O248" s="24">
        <f t="shared" si="6"/>
        <v>-87681.178747500002</v>
      </c>
      <c r="P248" t="str">
        <f t="shared" si="7"/>
        <v>Basic Account</v>
      </c>
    </row>
    <row r="249" spans="1:16" ht="15" customHeight="1" x14ac:dyDescent="0.2">
      <c r="A249" s="1">
        <v>2608240</v>
      </c>
      <c r="B249" t="s">
        <v>2575</v>
      </c>
      <c r="C249" t="s">
        <v>2576</v>
      </c>
      <c r="D249" t="s">
        <v>1514</v>
      </c>
      <c r="E249" s="1" t="s">
        <v>1506</v>
      </c>
      <c r="F249" s="1">
        <v>8240</v>
      </c>
      <c r="G249" t="s">
        <v>1510</v>
      </c>
      <c r="H249" s="1">
        <v>34001</v>
      </c>
      <c r="I249" t="s">
        <v>179</v>
      </c>
      <c r="J249" t="s">
        <v>3036</v>
      </c>
      <c r="K249" s="3">
        <v>263041.68428250006</v>
      </c>
      <c r="L249" s="2">
        <v>350722.24571000005</v>
      </c>
      <c r="M249" t="str">
        <f>VLOOKUP(E249,'Regional Mapping'!$A$1:$C$26,3,)</f>
        <v>Northeast</v>
      </c>
      <c r="N249" t="str">
        <f>VLOOKUP(B249,'Acct Type Mapping'!$B$2:$D$1001,3,FALSE)</f>
        <v>REHABILITATION</v>
      </c>
      <c r="O249" s="24">
        <f t="shared" si="6"/>
        <v>-87680.561427499983</v>
      </c>
      <c r="P249" t="str">
        <f t="shared" si="7"/>
        <v>Basic Account</v>
      </c>
    </row>
    <row r="250" spans="1:16" ht="15" customHeight="1" x14ac:dyDescent="0.2">
      <c r="A250" s="1">
        <v>11419131</v>
      </c>
      <c r="B250" t="s">
        <v>2694</v>
      </c>
      <c r="C250" t="s">
        <v>2695</v>
      </c>
      <c r="D250" t="s">
        <v>575</v>
      </c>
      <c r="E250" s="1" t="s">
        <v>576</v>
      </c>
      <c r="F250" s="1">
        <v>19131</v>
      </c>
      <c r="G250" t="s">
        <v>575</v>
      </c>
      <c r="H250" s="1">
        <v>42101</v>
      </c>
      <c r="I250" t="s">
        <v>42</v>
      </c>
      <c r="J250" t="s">
        <v>3036</v>
      </c>
      <c r="K250" s="3">
        <v>263017.17364499997</v>
      </c>
      <c r="L250" s="2">
        <v>350689.56485999998</v>
      </c>
      <c r="M250" t="str">
        <f>VLOOKUP(E250,'Regional Mapping'!$A$1:$C$26,3,)</f>
        <v>Northeast</v>
      </c>
      <c r="N250" t="str">
        <f>VLOOKUP(B250,'Acct Type Mapping'!$B$2:$D$1001,3,FALSE)</f>
        <v>NEAR TERM CARE</v>
      </c>
      <c r="O250" s="24">
        <f t="shared" si="6"/>
        <v>-87672.391215000011</v>
      </c>
      <c r="P250" t="str">
        <f t="shared" si="7"/>
        <v>Basic Account</v>
      </c>
    </row>
    <row r="251" spans="1:16" ht="15" customHeight="1" x14ac:dyDescent="0.2">
      <c r="A251" s="1">
        <v>21419130</v>
      </c>
      <c r="B251" t="s">
        <v>581</v>
      </c>
      <c r="C251" t="s">
        <v>582</v>
      </c>
      <c r="D251" t="s">
        <v>575</v>
      </c>
      <c r="E251" s="1" t="s">
        <v>576</v>
      </c>
      <c r="F251" s="1">
        <v>19130</v>
      </c>
      <c r="G251" t="s">
        <v>575</v>
      </c>
      <c r="H251" s="1">
        <v>42101</v>
      </c>
      <c r="I251" t="s">
        <v>16</v>
      </c>
      <c r="J251" t="s">
        <v>3036</v>
      </c>
      <c r="K251" s="3">
        <v>262899.63555749995</v>
      </c>
      <c r="L251" s="2">
        <v>350532.84740999993</v>
      </c>
      <c r="M251" t="str">
        <f>VLOOKUP(E251,'Regional Mapping'!$A$1:$C$26,3,)</f>
        <v>Northeast</v>
      </c>
      <c r="N251" t="str">
        <f>VLOOKUP(B251,'Acct Type Mapping'!$B$2:$D$1001,3,FALSE)</f>
        <v>GENERAL ACUTE CARE</v>
      </c>
      <c r="O251" s="24">
        <f t="shared" si="6"/>
        <v>-87633.211852499982</v>
      </c>
      <c r="P251" t="str">
        <f t="shared" si="7"/>
        <v>Basic Account</v>
      </c>
    </row>
    <row r="252" spans="1:16" ht="15" customHeight="1" x14ac:dyDescent="0.2">
      <c r="A252" s="1">
        <v>8519122</v>
      </c>
      <c r="B252" t="s">
        <v>2692</v>
      </c>
      <c r="C252" t="s">
        <v>2693</v>
      </c>
      <c r="D252" t="s">
        <v>575</v>
      </c>
      <c r="E252" s="1" t="s">
        <v>576</v>
      </c>
      <c r="F252" s="1">
        <v>19122</v>
      </c>
      <c r="G252" t="s">
        <v>575</v>
      </c>
      <c r="H252" s="1">
        <v>42101</v>
      </c>
      <c r="I252" t="s">
        <v>16</v>
      </c>
      <c r="J252" t="s">
        <v>3036</v>
      </c>
      <c r="K252" s="3">
        <v>262549.89742500009</v>
      </c>
      <c r="L252" s="2">
        <v>350066.52990000008</v>
      </c>
      <c r="M252" t="str">
        <f>VLOOKUP(E252,'Regional Mapping'!$A$1:$C$26,3,)</f>
        <v>Northeast</v>
      </c>
      <c r="N252" t="str">
        <f>VLOOKUP(B252,'Acct Type Mapping'!$B$2:$D$1001,3,FALSE)</f>
        <v>GENERAL ACUTE CARE</v>
      </c>
      <c r="O252" s="24">
        <f t="shared" si="6"/>
        <v>-87516.632474999991</v>
      </c>
      <c r="P252" t="str">
        <f t="shared" si="7"/>
        <v>Basic Account</v>
      </c>
    </row>
    <row r="253" spans="1:16" ht="15" customHeight="1" x14ac:dyDescent="0.2">
      <c r="A253" s="1">
        <v>21619140</v>
      </c>
      <c r="B253" t="s">
        <v>2696</v>
      </c>
      <c r="C253" t="s">
        <v>2697</v>
      </c>
      <c r="D253" t="s">
        <v>575</v>
      </c>
      <c r="E253" s="1" t="s">
        <v>576</v>
      </c>
      <c r="F253" s="1">
        <v>19140</v>
      </c>
      <c r="G253" t="s">
        <v>575</v>
      </c>
      <c r="H253" s="1">
        <v>42101</v>
      </c>
      <c r="I253" t="s">
        <v>16</v>
      </c>
      <c r="J253" t="s">
        <v>3036</v>
      </c>
      <c r="K253" s="3">
        <v>262414.20791250002</v>
      </c>
      <c r="L253" s="2">
        <v>349885.61055000004</v>
      </c>
      <c r="M253" t="str">
        <f>VLOOKUP(E253,'Regional Mapping'!$A$1:$C$26,3,)</f>
        <v>Northeast</v>
      </c>
      <c r="N253" t="str">
        <f>VLOOKUP(B253,'Acct Type Mapping'!$B$2:$D$1001,3,FALSE)</f>
        <v>CHILDREN</v>
      </c>
      <c r="O253" s="24">
        <f t="shared" si="6"/>
        <v>-87471.402637500025</v>
      </c>
      <c r="P253" t="str">
        <f t="shared" si="7"/>
        <v>Basic Account</v>
      </c>
    </row>
    <row r="254" spans="1:16" ht="15" customHeight="1" x14ac:dyDescent="0.2">
      <c r="A254" s="1">
        <v>13319401</v>
      </c>
      <c r="B254" t="s">
        <v>2143</v>
      </c>
      <c r="C254" t="s">
        <v>2144</v>
      </c>
      <c r="D254" t="s">
        <v>2145</v>
      </c>
      <c r="E254" s="1" t="s">
        <v>576</v>
      </c>
      <c r="F254" s="1">
        <v>19401</v>
      </c>
      <c r="G254" t="s">
        <v>644</v>
      </c>
      <c r="H254" s="1">
        <v>42091</v>
      </c>
      <c r="I254" t="s">
        <v>16</v>
      </c>
      <c r="J254" t="s">
        <v>3036</v>
      </c>
      <c r="K254" s="3">
        <v>262338.26948250004</v>
      </c>
      <c r="L254" s="2">
        <v>349784.35931000003</v>
      </c>
      <c r="M254" t="str">
        <f>VLOOKUP(E254,'Regional Mapping'!$A$1:$C$26,3,)</f>
        <v>Northeast</v>
      </c>
      <c r="N254" t="str">
        <f>VLOOKUP(B254,'Acct Type Mapping'!$B$2:$D$1001,3,FALSE)</f>
        <v>GENERAL ACUTE CARE</v>
      </c>
      <c r="O254" s="24">
        <f t="shared" si="6"/>
        <v>-87446.089827499993</v>
      </c>
      <c r="P254" t="str">
        <f t="shared" si="7"/>
        <v>Basic Account</v>
      </c>
    </row>
    <row r="255" spans="1:16" ht="15" customHeight="1" x14ac:dyDescent="0.2">
      <c r="A255" s="1">
        <v>3117815</v>
      </c>
      <c r="B255" t="s">
        <v>2689</v>
      </c>
      <c r="C255" t="s">
        <v>2690</v>
      </c>
      <c r="D255" t="s">
        <v>2691</v>
      </c>
      <c r="E255" s="1" t="s">
        <v>576</v>
      </c>
      <c r="F255" s="1">
        <v>17815</v>
      </c>
      <c r="G255" t="s">
        <v>110</v>
      </c>
      <c r="H255" s="1">
        <v>42037</v>
      </c>
      <c r="I255" t="s">
        <v>16</v>
      </c>
      <c r="J255" t="s">
        <v>3036</v>
      </c>
      <c r="K255" s="3">
        <v>262266.2488200001</v>
      </c>
      <c r="L255" s="2">
        <v>349688.33176000009</v>
      </c>
      <c r="M255" t="str">
        <f>VLOOKUP(E255,'Regional Mapping'!$A$1:$C$26,3,)</f>
        <v>Northeast</v>
      </c>
      <c r="N255" t="str">
        <f>VLOOKUP(B255,'Acct Type Mapping'!$B$2:$D$1001,3,FALSE)</f>
        <v>GENERAL ACUTE CARE</v>
      </c>
      <c r="O255" s="24">
        <f t="shared" si="6"/>
        <v>-87422.082939999993</v>
      </c>
      <c r="P255" t="str">
        <f t="shared" si="7"/>
        <v>Basic Account</v>
      </c>
    </row>
    <row r="256" spans="1:16" ht="15" customHeight="1" x14ac:dyDescent="0.2">
      <c r="A256" s="1">
        <v>8608002</v>
      </c>
      <c r="B256" t="s">
        <v>2572</v>
      </c>
      <c r="C256" t="s">
        <v>2573</v>
      </c>
      <c r="D256" t="s">
        <v>2574</v>
      </c>
      <c r="E256" s="1" t="s">
        <v>1506</v>
      </c>
      <c r="F256" s="1">
        <v>8002</v>
      </c>
      <c r="G256" t="s">
        <v>457</v>
      </c>
      <c r="H256" s="1">
        <v>34007</v>
      </c>
      <c r="I256" t="s">
        <v>16</v>
      </c>
      <c r="J256" t="s">
        <v>3036</v>
      </c>
      <c r="K256" s="3">
        <v>262143.14396999998</v>
      </c>
      <c r="L256" s="2">
        <v>349524.19195999997</v>
      </c>
      <c r="M256" t="str">
        <f>VLOOKUP(E256,'Regional Mapping'!$A$1:$C$26,3,)</f>
        <v>Northeast</v>
      </c>
      <c r="N256" t="str">
        <f>VLOOKUP(B256,'Acct Type Mapping'!$B$2:$D$1001,3,FALSE)</f>
        <v>GENERAL ACUTE CARE</v>
      </c>
      <c r="O256" s="24">
        <f t="shared" si="6"/>
        <v>-87381.047989999992</v>
      </c>
      <c r="P256" t="str">
        <f t="shared" si="7"/>
        <v>Basic Account</v>
      </c>
    </row>
    <row r="257" spans="1:16" ht="15" customHeight="1" x14ac:dyDescent="0.2">
      <c r="A257" s="1">
        <v>12119124</v>
      </c>
      <c r="B257" t="s">
        <v>573</v>
      </c>
      <c r="C257" t="s">
        <v>574</v>
      </c>
      <c r="D257" t="s">
        <v>575</v>
      </c>
      <c r="E257" s="1" t="s">
        <v>576</v>
      </c>
      <c r="F257" s="1">
        <v>19124</v>
      </c>
      <c r="G257" t="s">
        <v>575</v>
      </c>
      <c r="H257" s="1">
        <v>42101</v>
      </c>
      <c r="I257" t="s">
        <v>16</v>
      </c>
      <c r="J257" t="s">
        <v>3037</v>
      </c>
      <c r="K257" s="3">
        <v>261851.81923499994</v>
      </c>
      <c r="L257" s="2">
        <v>349135.75897999993</v>
      </c>
      <c r="M257" t="str">
        <f>VLOOKUP(E257,'Regional Mapping'!$A$1:$C$26,3,)</f>
        <v>Northeast</v>
      </c>
      <c r="N257" t="str">
        <f>VLOOKUP(B257,'Acct Type Mapping'!$B$2:$D$1001,3,FALSE)</f>
        <v>GENERAL ACUTE CARE</v>
      </c>
      <c r="O257" s="24">
        <f t="shared" si="6"/>
        <v>-87283.939744999981</v>
      </c>
      <c r="P257" t="str">
        <f t="shared" si="7"/>
        <v>Basic Account</v>
      </c>
    </row>
    <row r="258" spans="1:16" ht="15" customHeight="1" x14ac:dyDescent="0.2">
      <c r="A258" s="1">
        <v>4908053</v>
      </c>
      <c r="B258" t="s">
        <v>1503</v>
      </c>
      <c r="C258" t="s">
        <v>1504</v>
      </c>
      <c r="D258" t="s">
        <v>1505</v>
      </c>
      <c r="E258" s="1" t="s">
        <v>1506</v>
      </c>
      <c r="F258" s="1">
        <v>8053</v>
      </c>
      <c r="G258" t="s">
        <v>1001</v>
      </c>
      <c r="H258" s="1">
        <v>34005</v>
      </c>
      <c r="I258" t="s">
        <v>883</v>
      </c>
      <c r="J258" t="s">
        <v>3037</v>
      </c>
      <c r="K258" s="3">
        <v>261815.34053249995</v>
      </c>
      <c r="L258" s="2">
        <v>349087.12070999993</v>
      </c>
      <c r="M258" t="str">
        <f>VLOOKUP(E258,'Regional Mapping'!$A$1:$C$26,3,)</f>
        <v>Northeast</v>
      </c>
      <c r="N258" t="str">
        <f>VLOOKUP(B258,'Acct Type Mapping'!$B$2:$D$1001,3,FALSE)</f>
        <v>CHILDREN</v>
      </c>
      <c r="O258" s="24">
        <f t="shared" ref="O258:O321" si="8">SUM(K258-L258)</f>
        <v>-87271.780177499983</v>
      </c>
      <c r="P258" t="str">
        <f t="shared" ref="P258:P321" si="9">IF(O258&gt;=1000000,"Key Account", "Basic Account")</f>
        <v>Basic Account</v>
      </c>
    </row>
    <row r="259" spans="1:16" ht="15" customHeight="1" x14ac:dyDescent="0.2">
      <c r="A259" s="1">
        <v>8119111</v>
      </c>
      <c r="B259" t="s">
        <v>2112</v>
      </c>
      <c r="C259" t="s">
        <v>2113</v>
      </c>
      <c r="D259" t="s">
        <v>575</v>
      </c>
      <c r="E259" s="1" t="s">
        <v>576</v>
      </c>
      <c r="F259" s="1">
        <v>19111</v>
      </c>
      <c r="G259" t="s">
        <v>575</v>
      </c>
      <c r="H259" s="1">
        <v>42101</v>
      </c>
      <c r="I259" t="s">
        <v>16</v>
      </c>
      <c r="J259" t="s">
        <v>3036</v>
      </c>
      <c r="K259" s="3">
        <v>261188.84132999997</v>
      </c>
      <c r="L259" s="2">
        <v>348251.78843999997</v>
      </c>
      <c r="M259" t="str">
        <f>VLOOKUP(E259,'Regional Mapping'!$A$1:$C$26,3,)</f>
        <v>Northeast</v>
      </c>
      <c r="N259" t="str">
        <f>VLOOKUP(B259,'Acct Type Mapping'!$B$2:$D$1001,3,FALSE)</f>
        <v>GENERAL ACUTE CARE</v>
      </c>
      <c r="O259" s="24">
        <f t="shared" si="8"/>
        <v>-87062.947110000008</v>
      </c>
      <c r="P259" t="str">
        <f t="shared" si="9"/>
        <v>Basic Account</v>
      </c>
    </row>
    <row r="260" spans="1:16" ht="15" customHeight="1" x14ac:dyDescent="0.2">
      <c r="A260" s="1">
        <v>120114222</v>
      </c>
      <c r="B260" t="s">
        <v>881</v>
      </c>
      <c r="C260" t="s">
        <v>882</v>
      </c>
      <c r="D260" t="s">
        <v>680</v>
      </c>
      <c r="E260" s="1" t="s">
        <v>676</v>
      </c>
      <c r="F260" s="1">
        <v>14222</v>
      </c>
      <c r="G260" t="s">
        <v>681</v>
      </c>
      <c r="H260" s="1">
        <v>36029</v>
      </c>
      <c r="I260" t="s">
        <v>883</v>
      </c>
      <c r="J260" t="s">
        <v>3036</v>
      </c>
      <c r="K260" s="3">
        <v>261163.90898250006</v>
      </c>
      <c r="L260" s="2">
        <v>348218.54531000007</v>
      </c>
      <c r="M260" t="str">
        <f>VLOOKUP(E260,'Regional Mapping'!$A$1:$C$26,3,)</f>
        <v>Northeast</v>
      </c>
      <c r="N260" t="str">
        <f>VLOOKUP(B260,'Acct Type Mapping'!$B$2:$D$1001,3,FALSE)</f>
        <v>CHILDREN</v>
      </c>
      <c r="O260" s="24">
        <f t="shared" si="8"/>
        <v>-87054.636327500019</v>
      </c>
      <c r="P260" t="str">
        <f t="shared" si="9"/>
        <v>Basic Account</v>
      </c>
    </row>
    <row r="261" spans="1:16" ht="15" customHeight="1" x14ac:dyDescent="0.2">
      <c r="A261" s="1">
        <v>17519001</v>
      </c>
      <c r="B261" t="s">
        <v>2146</v>
      </c>
      <c r="C261" t="s">
        <v>2147</v>
      </c>
      <c r="D261" t="s">
        <v>2148</v>
      </c>
      <c r="E261" s="1" t="s">
        <v>576</v>
      </c>
      <c r="F261" s="1">
        <v>19001</v>
      </c>
      <c r="G261" t="s">
        <v>644</v>
      </c>
      <c r="H261" s="1">
        <v>42091</v>
      </c>
      <c r="I261" t="s">
        <v>16</v>
      </c>
      <c r="J261" t="s">
        <v>3036</v>
      </c>
      <c r="K261" s="3">
        <v>260939.7384375</v>
      </c>
      <c r="L261" s="2">
        <v>347919.65125</v>
      </c>
      <c r="M261" t="str">
        <f>VLOOKUP(E261,'Regional Mapping'!$A$1:$C$26,3,)</f>
        <v>Northeast</v>
      </c>
      <c r="N261" t="str">
        <f>VLOOKUP(B261,'Acct Type Mapping'!$B$2:$D$1001,3,FALSE)</f>
        <v>GENERAL ACUTE CARE</v>
      </c>
      <c r="O261" s="24">
        <f t="shared" si="8"/>
        <v>-86979.912812499999</v>
      </c>
      <c r="P261" t="str">
        <f t="shared" si="9"/>
        <v>Basic Account</v>
      </c>
    </row>
    <row r="262" spans="1:16" ht="15" customHeight="1" x14ac:dyDescent="0.2">
      <c r="A262" s="1">
        <v>7519046</v>
      </c>
      <c r="B262" t="s">
        <v>2137</v>
      </c>
      <c r="C262" t="s">
        <v>2138</v>
      </c>
      <c r="D262" t="s">
        <v>2139</v>
      </c>
      <c r="E262" s="1" t="s">
        <v>576</v>
      </c>
      <c r="F262" s="1">
        <v>19046</v>
      </c>
      <c r="G262" t="s">
        <v>644</v>
      </c>
      <c r="H262" s="1">
        <v>42091</v>
      </c>
      <c r="I262" t="s">
        <v>16</v>
      </c>
      <c r="J262" t="s">
        <v>3036</v>
      </c>
      <c r="K262" s="3">
        <v>260718.48942750003</v>
      </c>
      <c r="L262" s="2">
        <v>347624.65257000003</v>
      </c>
      <c r="M262" t="str">
        <f>VLOOKUP(E262,'Regional Mapping'!$A$1:$C$26,3,)</f>
        <v>Northeast</v>
      </c>
      <c r="N262" t="str">
        <f>VLOOKUP(B262,'Acct Type Mapping'!$B$2:$D$1001,3,FALSE)</f>
        <v>GENERAL ACUTE CARE</v>
      </c>
      <c r="O262" s="24">
        <f t="shared" si="8"/>
        <v>-86906.163142500009</v>
      </c>
      <c r="P262" t="str">
        <f t="shared" si="9"/>
        <v>Basic Account</v>
      </c>
    </row>
    <row r="263" spans="1:16" ht="15" customHeight="1" x14ac:dyDescent="0.2">
      <c r="A263" s="1">
        <v>3214215</v>
      </c>
      <c r="B263" t="s">
        <v>678</v>
      </c>
      <c r="C263" t="s">
        <v>679</v>
      </c>
      <c r="D263" t="s">
        <v>680</v>
      </c>
      <c r="E263" s="1" t="s">
        <v>676</v>
      </c>
      <c r="F263" s="1">
        <v>14215</v>
      </c>
      <c r="G263" t="s">
        <v>681</v>
      </c>
      <c r="H263" s="1">
        <v>36029</v>
      </c>
      <c r="I263" t="s">
        <v>16</v>
      </c>
      <c r="J263" t="s">
        <v>3054</v>
      </c>
      <c r="K263" s="3">
        <v>260615.11827749995</v>
      </c>
      <c r="L263" s="2">
        <v>347486.82436999993</v>
      </c>
      <c r="M263" t="str">
        <f>VLOOKUP(E263,'Regional Mapping'!$A$1:$C$26,3,)</f>
        <v>Northeast</v>
      </c>
      <c r="N263" t="str">
        <f>VLOOKUP(B263,'Acct Type Mapping'!$B$2:$D$1001,3,FALSE)</f>
        <v>GENERAL ACUTE CARE</v>
      </c>
      <c r="O263" s="24">
        <f t="shared" si="8"/>
        <v>-86871.706092499982</v>
      </c>
      <c r="P263" t="str">
        <f t="shared" si="9"/>
        <v>Basic Account</v>
      </c>
    </row>
    <row r="264" spans="1:16" ht="15" customHeight="1" x14ac:dyDescent="0.2">
      <c r="A264" s="1">
        <v>3408060</v>
      </c>
      <c r="B264" t="s">
        <v>2569</v>
      </c>
      <c r="C264" t="s">
        <v>2570</v>
      </c>
      <c r="D264" t="s">
        <v>2571</v>
      </c>
      <c r="E264" s="1" t="s">
        <v>1506</v>
      </c>
      <c r="F264" s="1">
        <v>8060</v>
      </c>
      <c r="G264" t="s">
        <v>1001</v>
      </c>
      <c r="H264" s="1">
        <v>34005</v>
      </c>
      <c r="I264" t="s">
        <v>42</v>
      </c>
      <c r="J264" t="s">
        <v>3037</v>
      </c>
      <c r="K264" s="3">
        <v>259858.60991999996</v>
      </c>
      <c r="L264" s="2">
        <v>346478.14655999996</v>
      </c>
      <c r="M264" t="str">
        <f>VLOOKUP(E264,'Regional Mapping'!$A$1:$C$26,3,)</f>
        <v>Northeast</v>
      </c>
      <c r="N264" t="str">
        <f>VLOOKUP(B264,'Acct Type Mapping'!$B$2:$D$1001,3,FALSE)</f>
        <v>NEAR TERM CARE</v>
      </c>
      <c r="O264" s="24">
        <f t="shared" si="8"/>
        <v>-86619.536640000006</v>
      </c>
      <c r="P264" t="str">
        <f t="shared" si="9"/>
        <v>Basic Account</v>
      </c>
    </row>
    <row r="265" spans="1:16" ht="15" customHeight="1" x14ac:dyDescent="0.2">
      <c r="A265" s="1">
        <v>108508046</v>
      </c>
      <c r="B265" t="s">
        <v>2626</v>
      </c>
      <c r="C265" t="s">
        <v>2627</v>
      </c>
      <c r="D265" t="s">
        <v>2628</v>
      </c>
      <c r="E265" s="1" t="s">
        <v>1506</v>
      </c>
      <c r="F265" s="1">
        <v>8046</v>
      </c>
      <c r="G265" t="s">
        <v>1001</v>
      </c>
      <c r="H265" s="1">
        <v>34005</v>
      </c>
      <c r="I265" t="s">
        <v>107</v>
      </c>
      <c r="J265" t="s">
        <v>3037</v>
      </c>
      <c r="K265" s="3">
        <v>259721.35663499997</v>
      </c>
      <c r="L265" s="2">
        <v>346295.14217999997</v>
      </c>
      <c r="M265" t="str">
        <f>VLOOKUP(E265,'Regional Mapping'!$A$1:$C$26,3,)</f>
        <v>Northeast</v>
      </c>
      <c r="N265" t="str">
        <f>VLOOKUP(B265,'Acct Type Mapping'!$B$2:$D$1001,3,FALSE)</f>
        <v>LONG TERM CARE</v>
      </c>
      <c r="O265" s="24">
        <f t="shared" si="8"/>
        <v>-86573.785544999992</v>
      </c>
      <c r="P265" t="str">
        <f t="shared" si="9"/>
        <v>Basic Account</v>
      </c>
    </row>
    <row r="266" spans="1:16" ht="15" customHeight="1" x14ac:dyDescent="0.2">
      <c r="A266" s="1">
        <v>13918104</v>
      </c>
      <c r="B266" t="s">
        <v>2127</v>
      </c>
      <c r="C266" t="s">
        <v>2128</v>
      </c>
      <c r="D266" t="s">
        <v>2129</v>
      </c>
      <c r="E266" s="1" t="s">
        <v>576</v>
      </c>
      <c r="F266" s="1">
        <v>18104</v>
      </c>
      <c r="G266" t="s">
        <v>2130</v>
      </c>
      <c r="H266" s="1">
        <v>42077</v>
      </c>
      <c r="I266" t="s">
        <v>16</v>
      </c>
      <c r="J266" t="s">
        <v>3037</v>
      </c>
      <c r="K266" s="3">
        <v>259466.08896750011</v>
      </c>
      <c r="L266" s="2">
        <v>345954.78529000015</v>
      </c>
      <c r="M266" t="str">
        <f>VLOOKUP(E266,'Regional Mapping'!$A$1:$C$26,3,)</f>
        <v>Northeast</v>
      </c>
      <c r="N266" t="str">
        <f>VLOOKUP(B266,'Acct Type Mapping'!$B$2:$D$1001,3,FALSE)</f>
        <v>GENERAL ACUTE CARE</v>
      </c>
      <c r="O266" s="24">
        <f t="shared" si="8"/>
        <v>-86488.696322500036</v>
      </c>
      <c r="P266" t="str">
        <f t="shared" si="9"/>
        <v>Basic Account</v>
      </c>
    </row>
    <row r="267" spans="1:16" ht="15" customHeight="1" x14ac:dyDescent="0.2">
      <c r="A267" s="1">
        <v>2718069</v>
      </c>
      <c r="B267" t="s">
        <v>2705</v>
      </c>
      <c r="C267" t="s">
        <v>2706</v>
      </c>
      <c r="D267" t="s">
        <v>2707</v>
      </c>
      <c r="E267" s="1" t="s">
        <v>576</v>
      </c>
      <c r="F267" s="1">
        <v>18069</v>
      </c>
      <c r="G267" t="s">
        <v>2130</v>
      </c>
      <c r="H267" s="1">
        <v>42077</v>
      </c>
      <c r="I267" t="s">
        <v>42</v>
      </c>
      <c r="J267" t="s">
        <v>3036</v>
      </c>
      <c r="K267" s="3">
        <v>259243.44257250006</v>
      </c>
      <c r="L267" s="2">
        <v>345657.92343000008</v>
      </c>
      <c r="M267" t="str">
        <f>VLOOKUP(E267,'Regional Mapping'!$A$1:$C$26,3,)</f>
        <v>Northeast</v>
      </c>
      <c r="N267" t="str">
        <f>VLOOKUP(B267,'Acct Type Mapping'!$B$2:$D$1001,3,FALSE)</f>
        <v>NEAR TERM CARE</v>
      </c>
      <c r="O267" s="24">
        <f t="shared" si="8"/>
        <v>-86414.480857500021</v>
      </c>
      <c r="P267" t="str">
        <f t="shared" si="9"/>
        <v>Basic Account</v>
      </c>
    </row>
    <row r="268" spans="1:16" ht="15" customHeight="1" x14ac:dyDescent="0.2">
      <c r="A268" s="1">
        <v>18518901</v>
      </c>
      <c r="B268" t="s">
        <v>2659</v>
      </c>
      <c r="C268" t="s">
        <v>2660</v>
      </c>
      <c r="D268" t="s">
        <v>2661</v>
      </c>
      <c r="E268" s="1" t="s">
        <v>576</v>
      </c>
      <c r="F268" s="1">
        <v>18901</v>
      </c>
      <c r="G268" t="s">
        <v>2662</v>
      </c>
      <c r="H268" s="1">
        <v>42017</v>
      </c>
      <c r="I268" t="s">
        <v>16</v>
      </c>
      <c r="J268" t="s">
        <v>3036</v>
      </c>
      <c r="K268" s="3">
        <v>259104.78983249993</v>
      </c>
      <c r="L268" s="2">
        <v>345473.05310999992</v>
      </c>
      <c r="M268" t="str">
        <f>VLOOKUP(E268,'Regional Mapping'!$A$1:$C$26,3,)</f>
        <v>Northeast</v>
      </c>
      <c r="N268" t="str">
        <f>VLOOKUP(B268,'Acct Type Mapping'!$B$2:$D$1001,3,FALSE)</f>
        <v>GENERAL ACUTE CARE</v>
      </c>
      <c r="O268" s="24">
        <f t="shared" si="8"/>
        <v>-86368.263277499995</v>
      </c>
      <c r="P268" t="str">
        <f t="shared" si="9"/>
        <v>Basic Account</v>
      </c>
    </row>
    <row r="269" spans="1:16" ht="15" customHeight="1" x14ac:dyDescent="0.2">
      <c r="A269" s="1">
        <v>25718103</v>
      </c>
      <c r="B269" t="s">
        <v>2131</v>
      </c>
      <c r="C269" t="s">
        <v>2132</v>
      </c>
      <c r="D269" t="s">
        <v>2129</v>
      </c>
      <c r="E269" s="1" t="s">
        <v>576</v>
      </c>
      <c r="F269" s="1">
        <v>18103</v>
      </c>
      <c r="G269" t="s">
        <v>2130</v>
      </c>
      <c r="H269" s="1">
        <v>42077</v>
      </c>
      <c r="I269" t="s">
        <v>179</v>
      </c>
      <c r="J269" t="s">
        <v>3036</v>
      </c>
      <c r="K269" s="3">
        <v>258612.15012000009</v>
      </c>
      <c r="L269" s="2">
        <v>344816.20016000012</v>
      </c>
      <c r="M269" t="str">
        <f>VLOOKUP(E269,'Regional Mapping'!$A$1:$C$26,3,)</f>
        <v>Northeast</v>
      </c>
      <c r="N269" t="str">
        <f>VLOOKUP(B269,'Acct Type Mapping'!$B$2:$D$1001,3,FALSE)</f>
        <v>REHABILITATION</v>
      </c>
      <c r="O269" s="24">
        <f t="shared" si="8"/>
        <v>-86204.050040000031</v>
      </c>
      <c r="P269" t="str">
        <f t="shared" si="9"/>
        <v>Basic Account</v>
      </c>
    </row>
    <row r="270" spans="1:16" ht="15" customHeight="1" x14ac:dyDescent="0.2">
      <c r="A270" s="1">
        <v>11614843</v>
      </c>
      <c r="B270" t="s">
        <v>732</v>
      </c>
      <c r="C270" t="s">
        <v>733</v>
      </c>
      <c r="D270" t="s">
        <v>734</v>
      </c>
      <c r="E270" s="1" t="s">
        <v>676</v>
      </c>
      <c r="F270" s="1">
        <v>14843</v>
      </c>
      <c r="G270" t="s">
        <v>735</v>
      </c>
      <c r="H270" s="1">
        <v>36101</v>
      </c>
      <c r="I270" t="s">
        <v>16</v>
      </c>
      <c r="J270" t="s">
        <v>3036</v>
      </c>
      <c r="K270" s="3">
        <v>257777.03943750006</v>
      </c>
      <c r="L270" s="2">
        <v>343702.71925000008</v>
      </c>
      <c r="M270" t="str">
        <f>VLOOKUP(E270,'Regional Mapping'!$A$1:$C$26,3,)</f>
        <v>Northeast</v>
      </c>
      <c r="N270" t="str">
        <f>VLOOKUP(B270,'Acct Type Mapping'!$B$2:$D$1001,3,FALSE)</f>
        <v>GENERAL ACUTE CARE</v>
      </c>
      <c r="O270" s="24">
        <f t="shared" si="8"/>
        <v>-85925.67981250002</v>
      </c>
      <c r="P270" t="str">
        <f t="shared" si="9"/>
        <v>Basic Account</v>
      </c>
    </row>
    <row r="271" spans="1:16" ht="15" customHeight="1" x14ac:dyDescent="0.2">
      <c r="A271" s="1">
        <v>908618</v>
      </c>
      <c r="B271" t="s">
        <v>2612</v>
      </c>
      <c r="C271" t="s">
        <v>2613</v>
      </c>
      <c r="D271" t="s">
        <v>1354</v>
      </c>
      <c r="E271" s="1" t="s">
        <v>1506</v>
      </c>
      <c r="F271" s="1">
        <v>8618</v>
      </c>
      <c r="G271" t="s">
        <v>950</v>
      </c>
      <c r="H271" s="1">
        <v>34021</v>
      </c>
      <c r="I271" t="s">
        <v>42</v>
      </c>
      <c r="J271" t="s">
        <v>3054</v>
      </c>
      <c r="K271" s="3">
        <v>256942.81876499997</v>
      </c>
      <c r="L271" s="2">
        <v>342590.42501999997</v>
      </c>
      <c r="M271" t="str">
        <f>VLOOKUP(E271,'Regional Mapping'!$A$1:$C$26,3,)</f>
        <v>Northeast</v>
      </c>
      <c r="N271" t="str">
        <f>VLOOKUP(B271,'Acct Type Mapping'!$B$2:$D$1001,3,FALSE)</f>
        <v>NEAR TERM CARE</v>
      </c>
      <c r="O271" s="24">
        <f t="shared" si="8"/>
        <v>-85647.606254999992</v>
      </c>
      <c r="P271" t="str">
        <f t="shared" si="9"/>
        <v>Basic Account</v>
      </c>
    </row>
    <row r="272" spans="1:16" ht="15" customHeight="1" x14ac:dyDescent="0.2">
      <c r="A272" s="1">
        <v>11108629</v>
      </c>
      <c r="B272" t="s">
        <v>929</v>
      </c>
      <c r="C272" t="s">
        <v>1561</v>
      </c>
      <c r="D272" t="s">
        <v>1354</v>
      </c>
      <c r="E272" s="1" t="s">
        <v>1506</v>
      </c>
      <c r="F272" s="1">
        <v>8629</v>
      </c>
      <c r="G272" t="s">
        <v>950</v>
      </c>
      <c r="H272" s="1">
        <v>34021</v>
      </c>
      <c r="I272" t="s">
        <v>16</v>
      </c>
      <c r="J272" t="s">
        <v>3036</v>
      </c>
      <c r="K272" s="3">
        <v>256705.93782750002</v>
      </c>
      <c r="L272" s="2">
        <v>342274.58377000003</v>
      </c>
      <c r="M272" t="str">
        <f>VLOOKUP(E272,'Regional Mapping'!$A$1:$C$26,3,)</f>
        <v>Northeast</v>
      </c>
      <c r="N272" t="str">
        <f>VLOOKUP(B272,'Acct Type Mapping'!$B$2:$D$1001,3,FALSE)</f>
        <v>GENERAL ACUTE CARE</v>
      </c>
      <c r="O272" s="24">
        <f t="shared" si="8"/>
        <v>-85568.645942500007</v>
      </c>
      <c r="P272" t="str">
        <f t="shared" si="9"/>
        <v>Basic Account</v>
      </c>
    </row>
    <row r="273" spans="1:16" ht="15" customHeight="1" x14ac:dyDescent="0.2">
      <c r="A273" s="1">
        <v>10518634</v>
      </c>
      <c r="B273" t="s">
        <v>2702</v>
      </c>
      <c r="C273" t="s">
        <v>2703</v>
      </c>
      <c r="D273" t="s">
        <v>2704</v>
      </c>
      <c r="E273" s="1" t="s">
        <v>576</v>
      </c>
      <c r="F273" s="1">
        <v>18634</v>
      </c>
      <c r="G273" t="s">
        <v>2126</v>
      </c>
      <c r="H273" s="1">
        <v>42079</v>
      </c>
      <c r="I273" t="s">
        <v>116</v>
      </c>
      <c r="J273" t="s">
        <v>3037</v>
      </c>
      <c r="K273" s="3">
        <v>256469.07432749995</v>
      </c>
      <c r="L273" s="2">
        <v>341958.76576999994</v>
      </c>
      <c r="M273" t="str">
        <f>VLOOKUP(E273,'Regional Mapping'!$A$1:$C$26,3,)</f>
        <v>Northeast</v>
      </c>
      <c r="N273" t="str">
        <f>VLOOKUP(B273,'Acct Type Mapping'!$B$2:$D$1001,3,FALSE)</f>
        <v>LONG TERM CARE</v>
      </c>
      <c r="O273" s="24">
        <f t="shared" si="8"/>
        <v>-85489.691442499985</v>
      </c>
      <c r="P273" t="str">
        <f t="shared" si="9"/>
        <v>Basic Account</v>
      </c>
    </row>
    <row r="274" spans="1:16" ht="15" customHeight="1" x14ac:dyDescent="0.2">
      <c r="A274" s="1">
        <v>28516947</v>
      </c>
      <c r="B274" t="s">
        <v>2182</v>
      </c>
      <c r="C274" t="s">
        <v>2183</v>
      </c>
      <c r="D274" t="s">
        <v>708</v>
      </c>
      <c r="E274" s="1" t="s">
        <v>576</v>
      </c>
      <c r="F274" s="1">
        <v>16947</v>
      </c>
      <c r="G274" t="s">
        <v>2184</v>
      </c>
      <c r="H274" s="1">
        <v>42015</v>
      </c>
      <c r="I274" t="s">
        <v>16</v>
      </c>
      <c r="J274" t="s">
        <v>3036</v>
      </c>
      <c r="K274" s="3">
        <v>256394.09586750006</v>
      </c>
      <c r="L274" s="2">
        <v>341858.79449000006</v>
      </c>
      <c r="M274" t="str">
        <f>VLOOKUP(E274,'Regional Mapping'!$A$1:$C$26,3,)</f>
        <v>Northeast</v>
      </c>
      <c r="N274" t="str">
        <f>VLOOKUP(B274,'Acct Type Mapping'!$B$2:$D$1001,3,FALSE)</f>
        <v>GENERAL ACUTE CARE</v>
      </c>
      <c r="O274" s="24">
        <f t="shared" si="8"/>
        <v>-85464.6986225</v>
      </c>
      <c r="P274" t="str">
        <f t="shared" si="9"/>
        <v>Basic Account</v>
      </c>
    </row>
    <row r="275" spans="1:16" ht="15" customHeight="1" x14ac:dyDescent="0.2">
      <c r="A275" s="1">
        <v>110308534</v>
      </c>
      <c r="B275" t="s">
        <v>2629</v>
      </c>
      <c r="C275" t="s">
        <v>2630</v>
      </c>
      <c r="D275" t="s">
        <v>2214</v>
      </c>
      <c r="E275" s="1" t="s">
        <v>1506</v>
      </c>
      <c r="F275" s="1">
        <v>8534</v>
      </c>
      <c r="G275" t="s">
        <v>950</v>
      </c>
      <c r="H275" s="1">
        <v>34021</v>
      </c>
      <c r="I275" t="s">
        <v>16</v>
      </c>
      <c r="J275" t="s">
        <v>3036</v>
      </c>
      <c r="K275" s="3">
        <v>256391.93654250004</v>
      </c>
      <c r="L275" s="2">
        <v>341855.91539000004</v>
      </c>
      <c r="M275" t="str">
        <f>VLOOKUP(E275,'Regional Mapping'!$A$1:$C$26,3,)</f>
        <v>Northeast</v>
      </c>
      <c r="N275" t="str">
        <f>VLOOKUP(B275,'Acct Type Mapping'!$B$2:$D$1001,3,FALSE)</f>
        <v>GENERAL ACUTE CARE</v>
      </c>
      <c r="O275" s="24">
        <f t="shared" si="8"/>
        <v>-85463.978847499995</v>
      </c>
      <c r="P275" t="str">
        <f t="shared" si="9"/>
        <v>Basic Account</v>
      </c>
    </row>
    <row r="276" spans="1:16" ht="15" customHeight="1" x14ac:dyDescent="0.2">
      <c r="A276" s="1">
        <v>2908755</v>
      </c>
      <c r="B276" t="s">
        <v>1565</v>
      </c>
      <c r="C276" t="s">
        <v>1566</v>
      </c>
      <c r="D276" t="s">
        <v>1567</v>
      </c>
      <c r="E276" s="1" t="s">
        <v>1506</v>
      </c>
      <c r="F276" s="1">
        <v>8755</v>
      </c>
      <c r="G276" t="s">
        <v>1568</v>
      </c>
      <c r="H276" s="1">
        <v>34029</v>
      </c>
      <c r="I276" t="s">
        <v>179</v>
      </c>
      <c r="J276" t="s">
        <v>3037</v>
      </c>
      <c r="K276" s="3">
        <v>255100.0274775</v>
      </c>
      <c r="L276" s="2">
        <v>340133.36997</v>
      </c>
      <c r="M276" t="str">
        <f>VLOOKUP(E276,'Regional Mapping'!$A$1:$C$26,3,)</f>
        <v>Northeast</v>
      </c>
      <c r="N276" t="str">
        <f>VLOOKUP(B276,'Acct Type Mapping'!$B$2:$D$1001,3,FALSE)</f>
        <v>REHABILITATION</v>
      </c>
      <c r="O276" s="24">
        <f t="shared" si="8"/>
        <v>-85033.3424925</v>
      </c>
      <c r="P276" t="str">
        <f t="shared" si="9"/>
        <v>Basic Account</v>
      </c>
    </row>
    <row r="277" spans="1:16" ht="15" customHeight="1" x14ac:dyDescent="0.2">
      <c r="A277" s="1">
        <v>16818764</v>
      </c>
      <c r="B277" t="s">
        <v>2123</v>
      </c>
      <c r="C277" t="s">
        <v>2124</v>
      </c>
      <c r="D277" t="s">
        <v>2125</v>
      </c>
      <c r="E277" s="1" t="s">
        <v>576</v>
      </c>
      <c r="F277" s="1">
        <v>18764</v>
      </c>
      <c r="G277" t="s">
        <v>2126</v>
      </c>
      <c r="H277" s="1">
        <v>42079</v>
      </c>
      <c r="I277" t="s">
        <v>16</v>
      </c>
      <c r="J277" t="s">
        <v>3037</v>
      </c>
      <c r="K277" s="3">
        <v>254618.18238749995</v>
      </c>
      <c r="L277" s="2">
        <v>339490.90984999994</v>
      </c>
      <c r="M277" t="str">
        <f>VLOOKUP(E277,'Regional Mapping'!$A$1:$C$26,3,)</f>
        <v>Northeast</v>
      </c>
      <c r="N277" t="str">
        <f>VLOOKUP(B277,'Acct Type Mapping'!$B$2:$D$1001,3,FALSE)</f>
        <v>GENERAL ACUTE CARE</v>
      </c>
      <c r="O277" s="24">
        <f t="shared" si="8"/>
        <v>-84872.727462499985</v>
      </c>
      <c r="P277" t="str">
        <f t="shared" si="9"/>
        <v>Basic Account</v>
      </c>
    </row>
    <row r="278" spans="1:16" ht="15" customHeight="1" x14ac:dyDescent="0.2">
      <c r="A278" s="1">
        <v>3908755</v>
      </c>
      <c r="B278" t="s">
        <v>1569</v>
      </c>
      <c r="C278" t="s">
        <v>1570</v>
      </c>
      <c r="D278" t="s">
        <v>1567</v>
      </c>
      <c r="E278" s="1" t="s">
        <v>1506</v>
      </c>
      <c r="F278" s="1">
        <v>8755</v>
      </c>
      <c r="G278" t="s">
        <v>1568</v>
      </c>
      <c r="H278" s="1">
        <v>34029</v>
      </c>
      <c r="I278" t="s">
        <v>42</v>
      </c>
      <c r="J278" t="s">
        <v>3036</v>
      </c>
      <c r="K278" s="3">
        <v>254539.33447499995</v>
      </c>
      <c r="L278" s="2">
        <v>339385.77929999994</v>
      </c>
      <c r="M278" t="str">
        <f>VLOOKUP(E278,'Regional Mapping'!$A$1:$C$26,3,)</f>
        <v>Northeast</v>
      </c>
      <c r="N278" t="str">
        <f>VLOOKUP(B278,'Acct Type Mapping'!$B$2:$D$1001,3,FALSE)</f>
        <v>NEAR TERM CARE</v>
      </c>
      <c r="O278" s="24">
        <f t="shared" si="8"/>
        <v>-84846.444824999984</v>
      </c>
      <c r="P278" t="str">
        <f t="shared" si="9"/>
        <v>Basic Account</v>
      </c>
    </row>
    <row r="279" spans="1:16" ht="15" customHeight="1" x14ac:dyDescent="0.2">
      <c r="A279" s="1">
        <v>108808701</v>
      </c>
      <c r="B279" t="s">
        <v>1585</v>
      </c>
      <c r="C279" t="s">
        <v>1586</v>
      </c>
      <c r="D279" t="s">
        <v>32</v>
      </c>
      <c r="E279" s="1" t="s">
        <v>1506</v>
      </c>
      <c r="F279" s="1">
        <v>8701</v>
      </c>
      <c r="G279" t="s">
        <v>1568</v>
      </c>
      <c r="H279" s="1">
        <v>34029</v>
      </c>
      <c r="I279" t="s">
        <v>107</v>
      </c>
      <c r="J279" t="s">
        <v>3036</v>
      </c>
      <c r="K279" s="3">
        <v>253909.22487749998</v>
      </c>
      <c r="L279" s="2">
        <v>338545.63316999999</v>
      </c>
      <c r="M279" t="str">
        <f>VLOOKUP(E279,'Regional Mapping'!$A$1:$C$26,3,)</f>
        <v>Northeast</v>
      </c>
      <c r="N279" t="str">
        <f>VLOOKUP(B279,'Acct Type Mapping'!$B$2:$D$1001,3,FALSE)</f>
        <v>LONG TERM CARE</v>
      </c>
      <c r="O279" s="24">
        <f t="shared" si="8"/>
        <v>-84636.408292500011</v>
      </c>
      <c r="P279" t="str">
        <f t="shared" si="9"/>
        <v>Basic Account</v>
      </c>
    </row>
    <row r="280" spans="1:16" ht="15" customHeight="1" x14ac:dyDescent="0.2">
      <c r="A280" s="1">
        <v>117114810</v>
      </c>
      <c r="B280" t="s">
        <v>847</v>
      </c>
      <c r="C280" t="s">
        <v>848</v>
      </c>
      <c r="D280" t="s">
        <v>849</v>
      </c>
      <c r="E280" s="1" t="s">
        <v>676</v>
      </c>
      <c r="F280" s="1">
        <v>14810</v>
      </c>
      <c r="G280" t="s">
        <v>735</v>
      </c>
      <c r="H280" s="1">
        <v>36101</v>
      </c>
      <c r="I280" t="s">
        <v>16</v>
      </c>
      <c r="J280" t="s">
        <v>3036</v>
      </c>
      <c r="K280" s="3">
        <v>253907.28107250005</v>
      </c>
      <c r="L280" s="2">
        <v>338543.04143000004</v>
      </c>
      <c r="M280" t="str">
        <f>VLOOKUP(E280,'Regional Mapping'!$A$1:$C$26,3,)</f>
        <v>Northeast</v>
      </c>
      <c r="N280" t="str">
        <f>VLOOKUP(B280,'Acct Type Mapping'!$B$2:$D$1001,3,FALSE)</f>
        <v>GENERAL ACUTE CARE</v>
      </c>
      <c r="O280" s="24">
        <f t="shared" si="8"/>
        <v>-84635.760357499996</v>
      </c>
      <c r="P280" t="str">
        <f t="shared" si="9"/>
        <v>Basic Account</v>
      </c>
    </row>
    <row r="281" spans="1:16" ht="15" customHeight="1" x14ac:dyDescent="0.2">
      <c r="A281" s="1">
        <v>109408502</v>
      </c>
      <c r="B281" t="s">
        <v>1587</v>
      </c>
      <c r="C281" t="s">
        <v>1588</v>
      </c>
      <c r="D281" t="s">
        <v>1589</v>
      </c>
      <c r="E281" s="1" t="s">
        <v>1506</v>
      </c>
      <c r="F281" s="1">
        <v>8502</v>
      </c>
      <c r="G281" t="s">
        <v>1590</v>
      </c>
      <c r="H281" s="1">
        <v>34035</v>
      </c>
      <c r="I281" t="s">
        <v>42</v>
      </c>
      <c r="J281" t="s">
        <v>3036</v>
      </c>
      <c r="K281" s="3">
        <v>253484.06256750005</v>
      </c>
      <c r="L281" s="2">
        <v>337978.75009000005</v>
      </c>
      <c r="M281" t="str">
        <f>VLOOKUP(E281,'Regional Mapping'!$A$1:$C$26,3,)</f>
        <v>Northeast</v>
      </c>
      <c r="N281" t="str">
        <f>VLOOKUP(B281,'Acct Type Mapping'!$B$2:$D$1001,3,FALSE)</f>
        <v>NEAR TERM CARE</v>
      </c>
      <c r="O281" s="24">
        <f t="shared" si="8"/>
        <v>-84494.687522499997</v>
      </c>
      <c r="P281" t="str">
        <f t="shared" si="9"/>
        <v>Basic Account</v>
      </c>
    </row>
    <row r="282" spans="1:16" ht="15" customHeight="1" x14ac:dyDescent="0.2">
      <c r="A282" s="1">
        <v>1314905</v>
      </c>
      <c r="B282" t="s">
        <v>2222</v>
      </c>
      <c r="C282" t="s">
        <v>2223</v>
      </c>
      <c r="D282" t="s">
        <v>2224</v>
      </c>
      <c r="E282" s="1" t="s">
        <v>676</v>
      </c>
      <c r="F282" s="1">
        <v>14905</v>
      </c>
      <c r="G282" t="s">
        <v>2225</v>
      </c>
      <c r="H282" s="1">
        <v>36015</v>
      </c>
      <c r="I282" t="s">
        <v>16</v>
      </c>
      <c r="J282" t="s">
        <v>3036</v>
      </c>
      <c r="K282" s="3">
        <v>253232.54552250006</v>
      </c>
      <c r="L282" s="2">
        <v>337643.39403000008</v>
      </c>
      <c r="M282" t="str">
        <f>VLOOKUP(E282,'Regional Mapping'!$A$1:$C$26,3,)</f>
        <v>Northeast</v>
      </c>
      <c r="N282" t="str">
        <f>VLOOKUP(B282,'Acct Type Mapping'!$B$2:$D$1001,3,FALSE)</f>
        <v>GENERAL ACUTE CARE</v>
      </c>
      <c r="O282" s="24">
        <f t="shared" si="8"/>
        <v>-84410.848507500021</v>
      </c>
      <c r="P282" t="str">
        <f t="shared" si="9"/>
        <v>Basic Account</v>
      </c>
    </row>
    <row r="283" spans="1:16" ht="15" customHeight="1" x14ac:dyDescent="0.2">
      <c r="A283" s="1">
        <v>9408724</v>
      </c>
      <c r="B283" t="s">
        <v>1571</v>
      </c>
      <c r="C283" t="s">
        <v>1572</v>
      </c>
      <c r="D283" t="s">
        <v>1573</v>
      </c>
      <c r="E283" s="1" t="s">
        <v>1506</v>
      </c>
      <c r="F283" s="1">
        <v>8724</v>
      </c>
      <c r="G283" t="s">
        <v>1568</v>
      </c>
      <c r="H283" s="1">
        <v>34029</v>
      </c>
      <c r="I283" t="s">
        <v>16</v>
      </c>
      <c r="J283" t="s">
        <v>3036</v>
      </c>
      <c r="K283" s="3">
        <v>253133.26974000002</v>
      </c>
      <c r="L283" s="2">
        <v>337511.02632</v>
      </c>
      <c r="M283" t="str">
        <f>VLOOKUP(E283,'Regional Mapping'!$A$1:$C$26,3,)</f>
        <v>Northeast</v>
      </c>
      <c r="N283" t="str">
        <f>VLOOKUP(B283,'Acct Type Mapping'!$B$2:$D$1001,3,FALSE)</f>
        <v>GENERAL ACUTE CARE</v>
      </c>
      <c r="O283" s="24">
        <f t="shared" si="8"/>
        <v>-84377.756579999987</v>
      </c>
      <c r="P283" t="str">
        <f t="shared" si="9"/>
        <v>Basic Account</v>
      </c>
    </row>
    <row r="284" spans="1:16" ht="15" customHeight="1" x14ac:dyDescent="0.2">
      <c r="A284" s="1">
        <v>10307728</v>
      </c>
      <c r="B284" t="s">
        <v>2620</v>
      </c>
      <c r="C284" t="s">
        <v>2621</v>
      </c>
      <c r="D284" t="s">
        <v>2622</v>
      </c>
      <c r="E284" s="1" t="s">
        <v>1506</v>
      </c>
      <c r="F284" s="1">
        <v>7728</v>
      </c>
      <c r="G284" t="s">
        <v>985</v>
      </c>
      <c r="H284" s="1">
        <v>34025</v>
      </c>
      <c r="I284" t="s">
        <v>16</v>
      </c>
      <c r="J284" t="s">
        <v>3036</v>
      </c>
      <c r="K284" s="3">
        <v>252877.41129000005</v>
      </c>
      <c r="L284" s="2">
        <v>337169.88172000006</v>
      </c>
      <c r="M284" t="str">
        <f>VLOOKUP(E284,'Regional Mapping'!$A$1:$C$26,3,)</f>
        <v>Northeast</v>
      </c>
      <c r="N284" t="str">
        <f>VLOOKUP(B284,'Acct Type Mapping'!$B$2:$D$1001,3,FALSE)</f>
        <v>GENERAL ACUTE CARE</v>
      </c>
      <c r="O284" s="24">
        <f t="shared" si="8"/>
        <v>-84292.470430000016</v>
      </c>
      <c r="P284" t="str">
        <f t="shared" si="9"/>
        <v>Basic Account</v>
      </c>
    </row>
    <row r="285" spans="1:16" ht="15" customHeight="1" x14ac:dyDescent="0.2">
      <c r="A285" s="1">
        <v>10208857</v>
      </c>
      <c r="B285" t="s">
        <v>2609</v>
      </c>
      <c r="C285" t="s">
        <v>2610</v>
      </c>
      <c r="D285" t="s">
        <v>2611</v>
      </c>
      <c r="E285" s="1" t="s">
        <v>1506</v>
      </c>
      <c r="F285" s="1">
        <v>8857</v>
      </c>
      <c r="G285" t="s">
        <v>451</v>
      </c>
      <c r="H285" s="1">
        <v>34023</v>
      </c>
      <c r="I285" t="s">
        <v>16</v>
      </c>
      <c r="J285" t="s">
        <v>3036</v>
      </c>
      <c r="K285" s="3">
        <v>251389.95176249999</v>
      </c>
      <c r="L285" s="2">
        <v>335186.60235</v>
      </c>
      <c r="M285" t="str">
        <f>VLOOKUP(E285,'Regional Mapping'!$A$1:$C$26,3,)</f>
        <v>Northeast</v>
      </c>
      <c r="N285" t="str">
        <f>VLOOKUP(B285,'Acct Type Mapping'!$B$2:$D$1001,3,FALSE)</f>
        <v>GENERAL ACUTE CARE</v>
      </c>
      <c r="O285" s="24">
        <f t="shared" si="8"/>
        <v>-83796.650587500015</v>
      </c>
      <c r="P285" t="str">
        <f t="shared" si="9"/>
        <v>Basic Account</v>
      </c>
    </row>
    <row r="286" spans="1:16" ht="15" customHeight="1" x14ac:dyDescent="0.2">
      <c r="A286" s="1">
        <v>108108901</v>
      </c>
      <c r="B286" t="s">
        <v>1583</v>
      </c>
      <c r="C286" t="s">
        <v>1584</v>
      </c>
      <c r="D286" t="s">
        <v>1560</v>
      </c>
      <c r="E286" s="1" t="s">
        <v>1506</v>
      </c>
      <c r="F286" s="1">
        <v>8901</v>
      </c>
      <c r="G286" t="s">
        <v>451</v>
      </c>
      <c r="H286" s="1">
        <v>34023</v>
      </c>
      <c r="I286" t="s">
        <v>883</v>
      </c>
      <c r="J286" t="s">
        <v>3037</v>
      </c>
      <c r="K286" s="3">
        <v>251235.94776750004</v>
      </c>
      <c r="L286" s="2">
        <v>334981.26369000005</v>
      </c>
      <c r="M286" t="str">
        <f>VLOOKUP(E286,'Regional Mapping'!$A$1:$C$26,3,)</f>
        <v>Northeast</v>
      </c>
      <c r="N286" t="str">
        <f>VLOOKUP(B286,'Acct Type Mapping'!$B$2:$D$1001,3,FALSE)</f>
        <v>CHILDREN</v>
      </c>
      <c r="O286" s="24">
        <f t="shared" si="8"/>
        <v>-83745.315922500013</v>
      </c>
      <c r="P286" t="str">
        <f t="shared" si="9"/>
        <v>Basic Account</v>
      </c>
    </row>
    <row r="287" spans="1:16" ht="15" customHeight="1" x14ac:dyDescent="0.2">
      <c r="A287" s="1">
        <v>1808901</v>
      </c>
      <c r="B287" t="s">
        <v>1558</v>
      </c>
      <c r="C287" t="s">
        <v>1559</v>
      </c>
      <c r="D287" t="s">
        <v>1560</v>
      </c>
      <c r="E287" s="1" t="s">
        <v>1506</v>
      </c>
      <c r="F287" s="1">
        <v>8901</v>
      </c>
      <c r="G287" t="s">
        <v>451</v>
      </c>
      <c r="H287" s="1">
        <v>34023</v>
      </c>
      <c r="I287" t="s">
        <v>107</v>
      </c>
      <c r="J287" t="s">
        <v>3054</v>
      </c>
      <c r="K287" s="3">
        <v>251197.71611250003</v>
      </c>
      <c r="L287" s="2">
        <v>334930.28815000004</v>
      </c>
      <c r="M287" t="str">
        <f>VLOOKUP(E287,'Regional Mapping'!$A$1:$C$26,3,)</f>
        <v>Northeast</v>
      </c>
      <c r="N287" t="str">
        <f>VLOOKUP(B287,'Acct Type Mapping'!$B$2:$D$1001,3,FALSE)</f>
        <v>SPECIAL</v>
      </c>
      <c r="O287" s="24">
        <f t="shared" si="8"/>
        <v>-83732.572037500009</v>
      </c>
      <c r="P287" t="str">
        <f t="shared" si="9"/>
        <v>Basic Account</v>
      </c>
    </row>
    <row r="288" spans="1:16" ht="15" customHeight="1" x14ac:dyDescent="0.2">
      <c r="A288" s="1">
        <v>1618501</v>
      </c>
      <c r="B288" t="s">
        <v>2149</v>
      </c>
      <c r="C288" t="s">
        <v>2150</v>
      </c>
      <c r="D288" t="s">
        <v>2151</v>
      </c>
      <c r="E288" s="1" t="s">
        <v>576</v>
      </c>
      <c r="F288" s="1">
        <v>18501</v>
      </c>
      <c r="G288" t="s">
        <v>2152</v>
      </c>
      <c r="H288" s="1">
        <v>42069</v>
      </c>
      <c r="I288" t="s">
        <v>179</v>
      </c>
      <c r="J288" t="s">
        <v>3036</v>
      </c>
      <c r="K288" s="3">
        <v>250859.27770500001</v>
      </c>
      <c r="L288" s="2">
        <v>334479.03694000002</v>
      </c>
      <c r="M288" t="str">
        <f>VLOOKUP(E288,'Regional Mapping'!$A$1:$C$26,3,)</f>
        <v>Northeast</v>
      </c>
      <c r="N288" t="str">
        <f>VLOOKUP(B288,'Acct Type Mapping'!$B$2:$D$1001,3,FALSE)</f>
        <v>REHABILITATION</v>
      </c>
      <c r="O288" s="24">
        <f t="shared" si="8"/>
        <v>-83619.759235000005</v>
      </c>
      <c r="P288" t="str">
        <f t="shared" si="9"/>
        <v>Basic Account</v>
      </c>
    </row>
    <row r="289" spans="1:16" ht="15" customHeight="1" x14ac:dyDescent="0.2">
      <c r="A289" s="1">
        <v>108307724</v>
      </c>
      <c r="B289" t="s">
        <v>2623</v>
      </c>
      <c r="C289" t="s">
        <v>2624</v>
      </c>
      <c r="D289" t="s">
        <v>2625</v>
      </c>
      <c r="E289" s="1" t="s">
        <v>1506</v>
      </c>
      <c r="F289" s="1">
        <v>7724</v>
      </c>
      <c r="G289" t="s">
        <v>985</v>
      </c>
      <c r="H289" s="1">
        <v>34025</v>
      </c>
      <c r="I289" t="s">
        <v>179</v>
      </c>
      <c r="J289" t="s">
        <v>3037</v>
      </c>
      <c r="K289" s="3">
        <v>250454.15606250006</v>
      </c>
      <c r="L289" s="2">
        <v>333938.87475000008</v>
      </c>
      <c r="M289" t="str">
        <f>VLOOKUP(E289,'Regional Mapping'!$A$1:$C$26,3,)</f>
        <v>Northeast</v>
      </c>
      <c r="N289" t="str">
        <f>VLOOKUP(B289,'Acct Type Mapping'!$B$2:$D$1001,3,FALSE)</f>
        <v>REHABILITATION</v>
      </c>
      <c r="O289" s="24">
        <f t="shared" si="8"/>
        <v>-83484.718687500019</v>
      </c>
      <c r="P289" t="str">
        <f t="shared" si="9"/>
        <v>Basic Account</v>
      </c>
    </row>
    <row r="290" spans="1:16" ht="15" customHeight="1" x14ac:dyDescent="0.2">
      <c r="A290" s="1">
        <v>2307977</v>
      </c>
      <c r="B290" t="s">
        <v>2583</v>
      </c>
      <c r="C290" t="s">
        <v>2584</v>
      </c>
      <c r="D290" t="s">
        <v>2585</v>
      </c>
      <c r="E290" s="1" t="s">
        <v>1506</v>
      </c>
      <c r="F290" s="1">
        <v>7977</v>
      </c>
      <c r="G290" t="s">
        <v>1590</v>
      </c>
      <c r="H290" s="1">
        <v>34035</v>
      </c>
      <c r="I290" t="s">
        <v>107</v>
      </c>
      <c r="J290" t="s">
        <v>3036</v>
      </c>
      <c r="K290" s="3">
        <v>250425.41321249996</v>
      </c>
      <c r="L290" s="2">
        <v>333900.55094999995</v>
      </c>
      <c r="M290" t="str">
        <f>VLOOKUP(E290,'Regional Mapping'!$A$1:$C$26,3,)</f>
        <v>Northeast</v>
      </c>
      <c r="N290" t="str">
        <f>VLOOKUP(B290,'Acct Type Mapping'!$B$2:$D$1001,3,FALSE)</f>
        <v>SPECIAL</v>
      </c>
      <c r="O290" s="24">
        <f t="shared" si="8"/>
        <v>-83475.137737499987</v>
      </c>
      <c r="P290" t="str">
        <f t="shared" si="9"/>
        <v>Basic Account</v>
      </c>
    </row>
    <row r="291" spans="1:16" ht="15" customHeight="1" x14ac:dyDescent="0.2">
      <c r="A291" s="1">
        <v>9807733</v>
      </c>
      <c r="B291" t="s">
        <v>2085</v>
      </c>
      <c r="C291" t="s">
        <v>2086</v>
      </c>
      <c r="D291" t="s">
        <v>2087</v>
      </c>
      <c r="E291" s="1" t="s">
        <v>1506</v>
      </c>
      <c r="F291" s="1">
        <v>7733</v>
      </c>
      <c r="G291" t="s">
        <v>985</v>
      </c>
      <c r="H291" s="1">
        <v>34025</v>
      </c>
      <c r="I291" t="s">
        <v>16</v>
      </c>
      <c r="J291" t="s">
        <v>3036</v>
      </c>
      <c r="K291" s="3">
        <v>250048.90673249995</v>
      </c>
      <c r="L291" s="2">
        <v>333398.54230999993</v>
      </c>
      <c r="M291" t="str">
        <f>VLOOKUP(E291,'Regional Mapping'!$A$1:$C$26,3,)</f>
        <v>Northeast</v>
      </c>
      <c r="N291" t="str">
        <f>VLOOKUP(B291,'Acct Type Mapping'!$B$2:$D$1001,3,FALSE)</f>
        <v>GENERAL ACUTE CARE</v>
      </c>
      <c r="O291" s="24">
        <f t="shared" si="8"/>
        <v>-83349.635577499983</v>
      </c>
      <c r="P291" t="str">
        <f t="shared" si="9"/>
        <v>Basic Account</v>
      </c>
    </row>
    <row r="292" spans="1:16" ht="15" customHeight="1" x14ac:dyDescent="0.2">
      <c r="A292" s="1">
        <v>119614420</v>
      </c>
      <c r="B292" t="s">
        <v>878</v>
      </c>
      <c r="C292" t="s">
        <v>879</v>
      </c>
      <c r="D292" t="s">
        <v>880</v>
      </c>
      <c r="E292" s="1" t="s">
        <v>676</v>
      </c>
      <c r="F292" s="1">
        <v>14420</v>
      </c>
      <c r="G292" t="s">
        <v>188</v>
      </c>
      <c r="H292" s="1">
        <v>36055</v>
      </c>
      <c r="I292" t="s">
        <v>16</v>
      </c>
      <c r="J292" t="s">
        <v>3036</v>
      </c>
      <c r="K292" s="3">
        <v>249823.94460749999</v>
      </c>
      <c r="L292" s="2">
        <v>333098.59281</v>
      </c>
      <c r="M292" t="str">
        <f>VLOOKUP(E292,'Regional Mapping'!$A$1:$C$26,3,)</f>
        <v>Northeast</v>
      </c>
      <c r="N292" t="str">
        <f>VLOOKUP(B292,'Acct Type Mapping'!$B$2:$D$1001,3,FALSE)</f>
        <v>GENERAL ACUTE CARE</v>
      </c>
      <c r="O292" s="24">
        <f t="shared" si="8"/>
        <v>-83274.648202500015</v>
      </c>
      <c r="P292" t="str">
        <f t="shared" si="9"/>
        <v>Basic Account</v>
      </c>
    </row>
    <row r="293" spans="1:16" ht="15" customHeight="1" x14ac:dyDescent="0.2">
      <c r="A293" s="1">
        <v>10608820</v>
      </c>
      <c r="B293" t="s">
        <v>2082</v>
      </c>
      <c r="C293" t="s">
        <v>2083</v>
      </c>
      <c r="D293" t="s">
        <v>2084</v>
      </c>
      <c r="E293" s="1" t="s">
        <v>1506</v>
      </c>
      <c r="F293" s="1">
        <v>8820</v>
      </c>
      <c r="G293" t="s">
        <v>451</v>
      </c>
      <c r="H293" s="1">
        <v>34023</v>
      </c>
      <c r="I293" t="s">
        <v>16</v>
      </c>
      <c r="J293" t="s">
        <v>3036</v>
      </c>
      <c r="K293" s="3">
        <v>249711.30741000001</v>
      </c>
      <c r="L293" s="2">
        <v>332948.40987999999</v>
      </c>
      <c r="M293" t="str">
        <f>VLOOKUP(E293,'Regional Mapping'!$A$1:$C$26,3,)</f>
        <v>Northeast</v>
      </c>
      <c r="N293" t="str">
        <f>VLOOKUP(B293,'Acct Type Mapping'!$B$2:$D$1001,3,FALSE)</f>
        <v>GENERAL ACUTE CARE</v>
      </c>
      <c r="O293" s="24">
        <f t="shared" si="8"/>
        <v>-83237.102469999983</v>
      </c>
      <c r="P293" t="str">
        <f t="shared" si="9"/>
        <v>Basic Account</v>
      </c>
    </row>
    <row r="294" spans="1:16" ht="15" customHeight="1" x14ac:dyDescent="0.2">
      <c r="A294" s="1">
        <v>1708861</v>
      </c>
      <c r="B294" t="s">
        <v>1555</v>
      </c>
      <c r="C294" t="s">
        <v>1556</v>
      </c>
      <c r="D294" t="s">
        <v>1557</v>
      </c>
      <c r="E294" s="1" t="s">
        <v>1506</v>
      </c>
      <c r="F294" s="1">
        <v>8861</v>
      </c>
      <c r="G294" t="s">
        <v>451</v>
      </c>
      <c r="H294" s="1">
        <v>34023</v>
      </c>
      <c r="I294" t="s">
        <v>107</v>
      </c>
      <c r="J294" t="s">
        <v>3037</v>
      </c>
      <c r="K294" s="3">
        <v>249546.67036500003</v>
      </c>
      <c r="L294" s="2">
        <v>332728.89382000006</v>
      </c>
      <c r="M294" t="str">
        <f>VLOOKUP(E294,'Regional Mapping'!$A$1:$C$26,3,)</f>
        <v>Northeast</v>
      </c>
      <c r="N294" t="str">
        <f>VLOOKUP(B294,'Acct Type Mapping'!$B$2:$D$1001,3,FALSE)</f>
        <v>LONG TERM CARE</v>
      </c>
      <c r="O294" s="24">
        <f t="shared" si="8"/>
        <v>-83182.223455000028</v>
      </c>
      <c r="P294" t="str">
        <f t="shared" si="9"/>
        <v>Basic Account</v>
      </c>
    </row>
    <row r="295" spans="1:16" ht="15" customHeight="1" x14ac:dyDescent="0.2">
      <c r="A295" s="1">
        <v>10007701</v>
      </c>
      <c r="B295" t="s">
        <v>2617</v>
      </c>
      <c r="C295" t="s">
        <v>2618</v>
      </c>
      <c r="D295" t="s">
        <v>2619</v>
      </c>
      <c r="E295" s="1" t="s">
        <v>1506</v>
      </c>
      <c r="F295" s="1">
        <v>7701</v>
      </c>
      <c r="G295" t="s">
        <v>985</v>
      </c>
      <c r="H295" s="1">
        <v>34025</v>
      </c>
      <c r="I295" t="s">
        <v>16</v>
      </c>
      <c r="J295" t="s">
        <v>3036</v>
      </c>
      <c r="K295" s="3">
        <v>249542.48824500002</v>
      </c>
      <c r="L295" s="2">
        <v>332723.31766</v>
      </c>
      <c r="M295" t="str">
        <f>VLOOKUP(E295,'Regional Mapping'!$A$1:$C$26,3,)</f>
        <v>Northeast</v>
      </c>
      <c r="N295" t="str">
        <f>VLOOKUP(B295,'Acct Type Mapping'!$B$2:$D$1001,3,FALSE)</f>
        <v>GENERAL ACUTE CARE</v>
      </c>
      <c r="O295" s="24">
        <f t="shared" si="8"/>
        <v>-83180.829414999986</v>
      </c>
      <c r="P295" t="str">
        <f t="shared" si="9"/>
        <v>Basic Account</v>
      </c>
    </row>
    <row r="296" spans="1:16" ht="15" customHeight="1" x14ac:dyDescent="0.2">
      <c r="A296" s="1">
        <v>21210305</v>
      </c>
      <c r="B296" t="s">
        <v>1002</v>
      </c>
      <c r="C296" t="s">
        <v>1003</v>
      </c>
      <c r="D296" t="s">
        <v>1004</v>
      </c>
      <c r="E296" s="1" t="s">
        <v>676</v>
      </c>
      <c r="F296" s="1">
        <v>10305</v>
      </c>
      <c r="G296" t="s">
        <v>1005</v>
      </c>
      <c r="H296" s="1">
        <v>36085</v>
      </c>
      <c r="I296" t="s">
        <v>16</v>
      </c>
      <c r="J296" t="s">
        <v>3055</v>
      </c>
      <c r="K296" s="3">
        <v>248866.32687750005</v>
      </c>
      <c r="L296" s="2">
        <v>331821.76917000004</v>
      </c>
      <c r="M296" t="str">
        <f>VLOOKUP(E296,'Regional Mapping'!$A$1:$C$26,3,)</f>
        <v>Northeast</v>
      </c>
      <c r="N296" t="str">
        <f>VLOOKUP(B296,'Acct Type Mapping'!$B$2:$D$1001,3,FALSE)</f>
        <v>GENERAL ACUTE CARE</v>
      </c>
      <c r="O296" s="24">
        <f t="shared" si="8"/>
        <v>-82955.442292499996</v>
      </c>
      <c r="P296" t="str">
        <f t="shared" si="9"/>
        <v>Basic Account</v>
      </c>
    </row>
    <row r="297" spans="1:16" ht="15" customHeight="1" x14ac:dyDescent="0.2">
      <c r="A297" s="1">
        <v>4507092</v>
      </c>
      <c r="B297" t="s">
        <v>2601</v>
      </c>
      <c r="C297" t="s">
        <v>2602</v>
      </c>
      <c r="D297" t="s">
        <v>2603</v>
      </c>
      <c r="E297" s="1" t="s">
        <v>1506</v>
      </c>
      <c r="F297" s="1">
        <v>7092</v>
      </c>
      <c r="G297" t="s">
        <v>98</v>
      </c>
      <c r="H297" s="1">
        <v>34039</v>
      </c>
      <c r="I297" t="s">
        <v>883</v>
      </c>
      <c r="J297" t="s">
        <v>3036</v>
      </c>
      <c r="K297" s="3">
        <v>248496.42729749999</v>
      </c>
      <c r="L297" s="2">
        <v>331328.56972999999</v>
      </c>
      <c r="M297" t="str">
        <f>VLOOKUP(E297,'Regional Mapping'!$A$1:$C$26,3,)</f>
        <v>Northeast</v>
      </c>
      <c r="N297" t="str">
        <f>VLOOKUP(B297,'Acct Type Mapping'!$B$2:$D$1001,3,FALSE)</f>
        <v>CHILDREN</v>
      </c>
      <c r="O297" s="24">
        <f t="shared" si="8"/>
        <v>-82832.142432499997</v>
      </c>
      <c r="P297" t="str">
        <f t="shared" si="9"/>
        <v>Basic Account</v>
      </c>
    </row>
    <row r="298" spans="1:16" ht="15" customHeight="1" x14ac:dyDescent="0.2">
      <c r="A298" s="1">
        <v>107807962</v>
      </c>
      <c r="B298" t="s">
        <v>1574</v>
      </c>
      <c r="C298" t="s">
        <v>1575</v>
      </c>
      <c r="D298" t="s">
        <v>1576</v>
      </c>
      <c r="E298" s="1" t="s">
        <v>1506</v>
      </c>
      <c r="F298" s="1">
        <v>7962</v>
      </c>
      <c r="G298" t="s">
        <v>855</v>
      </c>
      <c r="H298" s="1">
        <v>34027</v>
      </c>
      <c r="I298" t="s">
        <v>179</v>
      </c>
      <c r="J298" t="s">
        <v>3036</v>
      </c>
      <c r="K298" s="3">
        <v>248305.31260500001</v>
      </c>
      <c r="L298" s="2">
        <v>331073.75014000002</v>
      </c>
      <c r="M298" t="str">
        <f>VLOOKUP(E298,'Regional Mapping'!$A$1:$C$26,3,)</f>
        <v>Northeast</v>
      </c>
      <c r="N298" t="str">
        <f>VLOOKUP(B298,'Acct Type Mapping'!$B$2:$D$1001,3,FALSE)</f>
        <v>REHABILITATION</v>
      </c>
      <c r="O298" s="24">
        <f t="shared" si="8"/>
        <v>-82768.437535000005</v>
      </c>
      <c r="P298" t="str">
        <f t="shared" si="9"/>
        <v>Basic Account</v>
      </c>
    </row>
    <row r="299" spans="1:16" ht="15" customHeight="1" x14ac:dyDescent="0.2">
      <c r="A299" s="1">
        <v>5514607</v>
      </c>
      <c r="B299" t="s">
        <v>682</v>
      </c>
      <c r="C299" t="s">
        <v>683</v>
      </c>
      <c r="D299" t="s">
        <v>684</v>
      </c>
      <c r="E299" s="1" t="s">
        <v>676</v>
      </c>
      <c r="F299" s="1">
        <v>14607</v>
      </c>
      <c r="G299" t="s">
        <v>188</v>
      </c>
      <c r="H299" s="1">
        <v>36055</v>
      </c>
      <c r="I299" t="s">
        <v>16</v>
      </c>
      <c r="J299" t="s">
        <v>3036</v>
      </c>
      <c r="K299" s="3">
        <v>248280.72768750007</v>
      </c>
      <c r="L299" s="2">
        <v>331040.97025000007</v>
      </c>
      <c r="M299" t="str">
        <f>VLOOKUP(E299,'Regional Mapping'!$A$1:$C$26,3,)</f>
        <v>Northeast</v>
      </c>
      <c r="N299" t="str">
        <f>VLOOKUP(B299,'Acct Type Mapping'!$B$2:$D$1001,3,FALSE)</f>
        <v>GENERAL ACUTE CARE</v>
      </c>
      <c r="O299" s="24">
        <f t="shared" si="8"/>
        <v>-82760.242562500003</v>
      </c>
      <c r="P299" t="str">
        <f t="shared" si="9"/>
        <v>Basic Account</v>
      </c>
    </row>
    <row r="300" spans="1:16" ht="15" customHeight="1" x14ac:dyDescent="0.2">
      <c r="A300" s="1">
        <v>9918801</v>
      </c>
      <c r="B300" t="s">
        <v>2698</v>
      </c>
      <c r="C300" t="s">
        <v>2699</v>
      </c>
      <c r="D300" t="s">
        <v>2700</v>
      </c>
      <c r="E300" s="1" t="s">
        <v>576</v>
      </c>
      <c r="F300" s="1">
        <v>18801</v>
      </c>
      <c r="G300" t="s">
        <v>2701</v>
      </c>
      <c r="H300" s="1">
        <v>42115</v>
      </c>
      <c r="I300" t="s">
        <v>16</v>
      </c>
      <c r="J300" t="s">
        <v>3036</v>
      </c>
      <c r="K300" s="3">
        <v>248264.31325499996</v>
      </c>
      <c r="L300" s="2">
        <v>331019.08433999994</v>
      </c>
      <c r="M300" t="str">
        <f>VLOOKUP(E300,'Regional Mapping'!$A$1:$C$26,3,)</f>
        <v>Northeast</v>
      </c>
      <c r="N300" t="str">
        <f>VLOOKUP(B300,'Acct Type Mapping'!$B$2:$D$1001,3,FALSE)</f>
        <v>GENERAL ACUTE CARE</v>
      </c>
      <c r="O300" s="24">
        <f t="shared" si="8"/>
        <v>-82754.771084999986</v>
      </c>
      <c r="P300" t="str">
        <f t="shared" si="9"/>
        <v>Basic Account</v>
      </c>
    </row>
    <row r="301" spans="1:16" ht="15" customHeight="1" x14ac:dyDescent="0.2">
      <c r="A301" s="1">
        <v>8207901</v>
      </c>
      <c r="B301" t="s">
        <v>2604</v>
      </c>
      <c r="C301" t="s">
        <v>2605</v>
      </c>
      <c r="D301" t="s">
        <v>689</v>
      </c>
      <c r="E301" s="1" t="s">
        <v>1506</v>
      </c>
      <c r="F301" s="1">
        <v>7901</v>
      </c>
      <c r="G301" t="s">
        <v>98</v>
      </c>
      <c r="H301" s="1">
        <v>34039</v>
      </c>
      <c r="I301" t="s">
        <v>16</v>
      </c>
      <c r="J301" t="s">
        <v>3036</v>
      </c>
      <c r="K301" s="3">
        <v>248032.68591749994</v>
      </c>
      <c r="L301" s="2">
        <v>330710.24788999994</v>
      </c>
      <c r="M301" t="str">
        <f>VLOOKUP(E301,'Regional Mapping'!$A$1:$C$26,3,)</f>
        <v>Northeast</v>
      </c>
      <c r="N301" t="str">
        <f>VLOOKUP(B301,'Acct Type Mapping'!$B$2:$D$1001,3,FALSE)</f>
        <v>GENERAL ACUTE CARE</v>
      </c>
      <c r="O301" s="24">
        <f t="shared" si="8"/>
        <v>-82677.5619725</v>
      </c>
      <c r="P301" t="str">
        <f t="shared" si="9"/>
        <v>Basic Account</v>
      </c>
    </row>
    <row r="302" spans="1:16" ht="15" customHeight="1" x14ac:dyDescent="0.2">
      <c r="A302" s="1">
        <v>4307950</v>
      </c>
      <c r="B302" t="s">
        <v>1562</v>
      </c>
      <c r="C302" t="s">
        <v>1563</v>
      </c>
      <c r="D302" t="s">
        <v>1564</v>
      </c>
      <c r="E302" s="1" t="s">
        <v>1506</v>
      </c>
      <c r="F302" s="1">
        <v>7950</v>
      </c>
      <c r="G302" t="s">
        <v>855</v>
      </c>
      <c r="H302" s="1">
        <v>34027</v>
      </c>
      <c r="I302" t="s">
        <v>42</v>
      </c>
      <c r="J302" t="s">
        <v>3054</v>
      </c>
      <c r="K302" s="3">
        <v>247936.90740000003</v>
      </c>
      <c r="L302" s="2">
        <v>330582.54320000001</v>
      </c>
      <c r="M302" t="str">
        <f>VLOOKUP(E302,'Regional Mapping'!$A$1:$C$26,3,)</f>
        <v>Northeast</v>
      </c>
      <c r="N302" t="str">
        <f>VLOOKUP(B302,'Acct Type Mapping'!$B$2:$D$1001,3,FALSE)</f>
        <v>NEAR TERM CARE</v>
      </c>
      <c r="O302" s="24">
        <f t="shared" si="8"/>
        <v>-82645.635799999989</v>
      </c>
      <c r="P302" t="str">
        <f t="shared" si="9"/>
        <v>Basic Account</v>
      </c>
    </row>
    <row r="303" spans="1:16" ht="15" customHeight="1" x14ac:dyDescent="0.2">
      <c r="A303" s="1">
        <v>10314424</v>
      </c>
      <c r="B303" t="s">
        <v>894</v>
      </c>
      <c r="C303" t="s">
        <v>895</v>
      </c>
      <c r="D303" t="s">
        <v>896</v>
      </c>
      <c r="E303" s="1" t="s">
        <v>676</v>
      </c>
      <c r="F303" s="1">
        <v>14424</v>
      </c>
      <c r="G303" t="s">
        <v>208</v>
      </c>
      <c r="H303" s="1">
        <v>36069</v>
      </c>
      <c r="I303" t="s">
        <v>16</v>
      </c>
      <c r="J303" t="s">
        <v>3054</v>
      </c>
      <c r="K303" s="3">
        <v>247849.89756750001</v>
      </c>
      <c r="L303" s="2">
        <v>330466.53009000001</v>
      </c>
      <c r="M303" t="str">
        <f>VLOOKUP(E303,'Regional Mapping'!$A$1:$C$26,3,)</f>
        <v>Northeast</v>
      </c>
      <c r="N303" t="str">
        <f>VLOOKUP(B303,'Acct Type Mapping'!$B$2:$D$1001,3,FALSE)</f>
        <v>MILITARY</v>
      </c>
      <c r="O303" s="24">
        <f t="shared" si="8"/>
        <v>-82616.632522500004</v>
      </c>
      <c r="P303" t="str">
        <f t="shared" si="9"/>
        <v>Basic Account</v>
      </c>
    </row>
    <row r="304" spans="1:16" ht="15" customHeight="1" x14ac:dyDescent="0.2">
      <c r="A304" s="1">
        <v>121</v>
      </c>
      <c r="B304" t="s">
        <v>1792</v>
      </c>
      <c r="C304" t="s">
        <v>1793</v>
      </c>
      <c r="D304" t="s">
        <v>98</v>
      </c>
      <c r="E304" s="1" t="s">
        <v>1506</v>
      </c>
      <c r="F304" s="1">
        <v>7083</v>
      </c>
      <c r="G304" t="s">
        <v>98</v>
      </c>
      <c r="H304" s="1">
        <v>34039</v>
      </c>
      <c r="I304" t="s">
        <v>16</v>
      </c>
      <c r="J304" t="s">
        <v>3037</v>
      </c>
      <c r="K304" s="3">
        <v>247704.00815250003</v>
      </c>
      <c r="L304" s="2">
        <v>330272.01087000006</v>
      </c>
      <c r="M304" t="str">
        <f>VLOOKUP(E304,'Regional Mapping'!$A$1:$C$26,3,)</f>
        <v>Northeast</v>
      </c>
      <c r="N304" t="str">
        <f>VLOOKUP(B304,'Acct Type Mapping'!$B$2:$D$1001,3,FALSE)</f>
        <v>GENERAL ACUTE CARE</v>
      </c>
      <c r="O304" s="24">
        <f t="shared" si="8"/>
        <v>-82568.002717500029</v>
      </c>
      <c r="P304" t="str">
        <f t="shared" si="9"/>
        <v>Basic Account</v>
      </c>
    </row>
    <row r="305" spans="1:16" ht="15" customHeight="1" x14ac:dyDescent="0.2">
      <c r="A305" s="1">
        <v>6707860</v>
      </c>
      <c r="B305" t="s">
        <v>1553</v>
      </c>
      <c r="C305" t="s">
        <v>1554</v>
      </c>
      <c r="D305" t="s">
        <v>1263</v>
      </c>
      <c r="E305" s="1" t="s">
        <v>1506</v>
      </c>
      <c r="F305" s="1">
        <v>7860</v>
      </c>
      <c r="G305" t="s">
        <v>1552</v>
      </c>
      <c r="H305" s="1">
        <v>34037</v>
      </c>
      <c r="I305" t="s">
        <v>16</v>
      </c>
      <c r="J305" t="s">
        <v>3036</v>
      </c>
      <c r="K305" s="3">
        <v>247675.23812250001</v>
      </c>
      <c r="L305" s="2">
        <v>330233.65083</v>
      </c>
      <c r="M305" t="str">
        <f>VLOOKUP(E305,'Regional Mapping'!$A$1:$C$26,3,)</f>
        <v>Northeast</v>
      </c>
      <c r="N305" t="str">
        <f>VLOOKUP(B305,'Acct Type Mapping'!$B$2:$D$1001,3,FALSE)</f>
        <v>GENERAL ACUTE CARE</v>
      </c>
      <c r="O305" s="24">
        <f t="shared" si="8"/>
        <v>-82558.412707499985</v>
      </c>
      <c r="P305" t="str">
        <f t="shared" si="9"/>
        <v>Basic Account</v>
      </c>
    </row>
    <row r="306" spans="1:16" ht="15" customHeight="1" x14ac:dyDescent="0.2">
      <c r="A306" s="1">
        <v>25618472</v>
      </c>
      <c r="B306" t="s">
        <v>2656</v>
      </c>
      <c r="C306" t="s">
        <v>2657</v>
      </c>
      <c r="D306" t="s">
        <v>2658</v>
      </c>
      <c r="E306" s="1" t="s">
        <v>576</v>
      </c>
      <c r="F306" s="1">
        <v>18472</v>
      </c>
      <c r="G306" t="s">
        <v>545</v>
      </c>
      <c r="H306" s="1">
        <v>42127</v>
      </c>
      <c r="I306" t="s">
        <v>816</v>
      </c>
      <c r="J306" t="s">
        <v>3054</v>
      </c>
      <c r="K306" s="3">
        <v>247428.72886499998</v>
      </c>
      <c r="L306" s="2">
        <v>329904.97181999998</v>
      </c>
      <c r="M306" t="str">
        <f>VLOOKUP(E306,'Regional Mapping'!$A$1:$C$26,3,)</f>
        <v>Northeast</v>
      </c>
      <c r="N306" t="str">
        <f>VLOOKUP(B306,'Acct Type Mapping'!$B$2:$D$1001,3,FALSE)</f>
        <v>NEAR TERM CARE</v>
      </c>
      <c r="O306" s="24">
        <f t="shared" si="8"/>
        <v>-82476.242954999994</v>
      </c>
      <c r="P306" t="str">
        <f t="shared" si="9"/>
        <v>Basic Account</v>
      </c>
    </row>
    <row r="307" spans="1:16" ht="15" customHeight="1" x14ac:dyDescent="0.2">
      <c r="A307" s="1">
        <v>13207206</v>
      </c>
      <c r="B307" t="s">
        <v>1547</v>
      </c>
      <c r="C307" t="s">
        <v>1548</v>
      </c>
      <c r="D307" t="s">
        <v>1549</v>
      </c>
      <c r="E307" s="1" t="s">
        <v>1506</v>
      </c>
      <c r="F307" s="1">
        <v>7206</v>
      </c>
      <c r="G307" t="s">
        <v>98</v>
      </c>
      <c r="H307" s="1">
        <v>34039</v>
      </c>
      <c r="I307" t="s">
        <v>16</v>
      </c>
      <c r="J307" t="s">
        <v>3036</v>
      </c>
      <c r="K307" s="3">
        <v>247308.608595</v>
      </c>
      <c r="L307" s="2">
        <v>329744.81146</v>
      </c>
      <c r="M307" t="str">
        <f>VLOOKUP(E307,'Regional Mapping'!$A$1:$C$26,3,)</f>
        <v>Northeast</v>
      </c>
      <c r="N307" t="str">
        <f>VLOOKUP(B307,'Acct Type Mapping'!$B$2:$D$1001,3,FALSE)</f>
        <v>GENERAL ACUTE CARE</v>
      </c>
      <c r="O307" s="24">
        <f t="shared" si="8"/>
        <v>-82436.202864999999</v>
      </c>
      <c r="P307" t="str">
        <f t="shared" si="9"/>
        <v>Basic Account</v>
      </c>
    </row>
    <row r="308" spans="1:16" ht="15" customHeight="1" x14ac:dyDescent="0.2">
      <c r="A308" s="1">
        <v>6607834</v>
      </c>
      <c r="B308" t="s">
        <v>2614</v>
      </c>
      <c r="C308" t="s">
        <v>2615</v>
      </c>
      <c r="D308" t="s">
        <v>2616</v>
      </c>
      <c r="E308" s="1" t="s">
        <v>1506</v>
      </c>
      <c r="F308" s="1">
        <v>7834</v>
      </c>
      <c r="G308" t="s">
        <v>855</v>
      </c>
      <c r="H308" s="1">
        <v>34027</v>
      </c>
      <c r="I308" t="s">
        <v>16</v>
      </c>
      <c r="J308" t="s">
        <v>3037</v>
      </c>
      <c r="K308" s="3">
        <v>246943.71277500002</v>
      </c>
      <c r="L308" s="2">
        <v>329258.28370000003</v>
      </c>
      <c r="M308" t="str">
        <f>VLOOKUP(E308,'Regional Mapping'!$A$1:$C$26,3,)</f>
        <v>Northeast</v>
      </c>
      <c r="N308" t="str">
        <f>VLOOKUP(B308,'Acct Type Mapping'!$B$2:$D$1001,3,FALSE)</f>
        <v>GENERAL ACUTE CARE</v>
      </c>
      <c r="O308" s="24">
        <f t="shared" si="8"/>
        <v>-82314.570925000007</v>
      </c>
      <c r="P308" t="str">
        <f t="shared" si="9"/>
        <v>Basic Account</v>
      </c>
    </row>
    <row r="309" spans="1:16" ht="15" customHeight="1" x14ac:dyDescent="0.2">
      <c r="A309" s="1">
        <v>6107112</v>
      </c>
      <c r="B309" t="s">
        <v>2592</v>
      </c>
      <c r="C309" t="s">
        <v>2593</v>
      </c>
      <c r="D309" t="s">
        <v>767</v>
      </c>
      <c r="E309" s="1" t="s">
        <v>1506</v>
      </c>
      <c r="F309" s="1">
        <v>7112</v>
      </c>
      <c r="G309" t="s">
        <v>426</v>
      </c>
      <c r="H309" s="1">
        <v>34013</v>
      </c>
      <c r="I309" t="s">
        <v>16</v>
      </c>
      <c r="J309" t="s">
        <v>3036</v>
      </c>
      <c r="K309" s="3">
        <v>246873.37297500003</v>
      </c>
      <c r="L309" s="2">
        <v>329164.49730000005</v>
      </c>
      <c r="M309" t="str">
        <f>VLOOKUP(E309,'Regional Mapping'!$A$1:$C$26,3,)</f>
        <v>Northeast</v>
      </c>
      <c r="N309" t="str">
        <f>VLOOKUP(B309,'Acct Type Mapping'!$B$2:$D$1001,3,FALSE)</f>
        <v>GENERAL ACUTE CARE</v>
      </c>
      <c r="O309" s="24">
        <f t="shared" si="8"/>
        <v>-82291.124325000012</v>
      </c>
      <c r="P309" t="str">
        <f t="shared" si="9"/>
        <v>Basic Account</v>
      </c>
    </row>
    <row r="310" spans="1:16" ht="15" customHeight="1" x14ac:dyDescent="0.2">
      <c r="A310" s="1">
        <v>5307052</v>
      </c>
      <c r="B310" t="s">
        <v>2589</v>
      </c>
      <c r="C310" t="s">
        <v>2590</v>
      </c>
      <c r="D310" t="s">
        <v>2591</v>
      </c>
      <c r="E310" s="1" t="s">
        <v>1506</v>
      </c>
      <c r="F310" s="1">
        <v>7052</v>
      </c>
      <c r="G310" t="s">
        <v>426</v>
      </c>
      <c r="H310" s="1">
        <v>34013</v>
      </c>
      <c r="I310" t="s">
        <v>179</v>
      </c>
      <c r="J310" t="s">
        <v>3037</v>
      </c>
      <c r="K310" s="3">
        <v>246579.31151250002</v>
      </c>
      <c r="L310" s="2">
        <v>328772.41535000002</v>
      </c>
      <c r="M310" t="str">
        <f>VLOOKUP(E310,'Regional Mapping'!$A$1:$C$26,3,)</f>
        <v>Northeast</v>
      </c>
      <c r="N310" t="str">
        <f>VLOOKUP(B310,'Acct Type Mapping'!$B$2:$D$1001,3,FALSE)</f>
        <v>REHABILITATION</v>
      </c>
      <c r="O310" s="24">
        <f t="shared" si="8"/>
        <v>-82193.103837500006</v>
      </c>
      <c r="P310" t="str">
        <f t="shared" si="9"/>
        <v>Basic Account</v>
      </c>
    </row>
    <row r="311" spans="1:16" ht="15" customHeight="1" x14ac:dyDescent="0.2">
      <c r="A311" s="1">
        <v>107907002</v>
      </c>
      <c r="B311" t="s">
        <v>1577</v>
      </c>
      <c r="C311" t="s">
        <v>1578</v>
      </c>
      <c r="D311" t="s">
        <v>1579</v>
      </c>
      <c r="E311" s="1" t="s">
        <v>1506</v>
      </c>
      <c r="F311" s="1">
        <v>7002</v>
      </c>
      <c r="G311" t="s">
        <v>1545</v>
      </c>
      <c r="H311" s="1">
        <v>34017</v>
      </c>
      <c r="I311" t="s">
        <v>16</v>
      </c>
      <c r="J311" t="s">
        <v>3037</v>
      </c>
      <c r="K311" s="3">
        <v>246498.79641750001</v>
      </c>
      <c r="L311" s="2">
        <v>328665.06189000001</v>
      </c>
      <c r="M311" t="str">
        <f>VLOOKUP(E311,'Regional Mapping'!$A$1:$C$26,3,)</f>
        <v>Northeast</v>
      </c>
      <c r="N311" t="str">
        <f>VLOOKUP(B311,'Acct Type Mapping'!$B$2:$D$1001,3,FALSE)</f>
        <v>GENERAL ACUTE CARE</v>
      </c>
      <c r="O311" s="24">
        <f t="shared" si="8"/>
        <v>-82166.265472500003</v>
      </c>
      <c r="P311" t="str">
        <f t="shared" si="9"/>
        <v>Basic Account</v>
      </c>
    </row>
    <row r="312" spans="1:16" ht="15" customHeight="1" x14ac:dyDescent="0.2">
      <c r="A312" s="1">
        <v>5607005</v>
      </c>
      <c r="B312" t="s">
        <v>2079</v>
      </c>
      <c r="C312" t="s">
        <v>2080</v>
      </c>
      <c r="D312" t="s">
        <v>2081</v>
      </c>
      <c r="E312" s="1" t="s">
        <v>1506</v>
      </c>
      <c r="F312" s="1">
        <v>7005</v>
      </c>
      <c r="G312" t="s">
        <v>855</v>
      </c>
      <c r="H312" s="1">
        <v>34027</v>
      </c>
      <c r="I312" t="s">
        <v>42</v>
      </c>
      <c r="J312" t="s">
        <v>3037</v>
      </c>
      <c r="K312" s="3">
        <v>246446.12957999995</v>
      </c>
      <c r="L312" s="2">
        <v>328594.83943999995</v>
      </c>
      <c r="M312" t="str">
        <f>VLOOKUP(E312,'Regional Mapping'!$A$1:$C$26,3,)</f>
        <v>Northeast</v>
      </c>
      <c r="N312" t="str">
        <f>VLOOKUP(B312,'Acct Type Mapping'!$B$2:$D$1001,3,FALSE)</f>
        <v>NEAR TERM CARE</v>
      </c>
      <c r="O312" s="24">
        <f t="shared" si="8"/>
        <v>-82148.709860000003</v>
      </c>
      <c r="P312" t="str">
        <f t="shared" si="9"/>
        <v>Basic Account</v>
      </c>
    </row>
    <row r="313" spans="1:16" ht="15" customHeight="1" x14ac:dyDescent="0.2">
      <c r="A313" s="1">
        <v>7507018</v>
      </c>
      <c r="B313" t="s">
        <v>1536</v>
      </c>
      <c r="C313" t="s">
        <v>1537</v>
      </c>
      <c r="D313" t="s">
        <v>1538</v>
      </c>
      <c r="E313" s="1" t="s">
        <v>1506</v>
      </c>
      <c r="F313" s="1">
        <v>7018</v>
      </c>
      <c r="G313" t="s">
        <v>426</v>
      </c>
      <c r="H313" s="1">
        <v>34013</v>
      </c>
      <c r="I313" t="s">
        <v>16</v>
      </c>
      <c r="J313" t="s">
        <v>3037</v>
      </c>
      <c r="K313" s="3">
        <v>246390.56007749998</v>
      </c>
      <c r="L313" s="2">
        <v>328520.74676999997</v>
      </c>
      <c r="M313" t="str">
        <f>VLOOKUP(E313,'Regional Mapping'!$A$1:$C$26,3,)</f>
        <v>Northeast</v>
      </c>
      <c r="N313" t="str">
        <f>VLOOKUP(B313,'Acct Type Mapping'!$B$2:$D$1001,3,FALSE)</f>
        <v>GENERAL ACUTE CARE</v>
      </c>
      <c r="O313" s="24">
        <f t="shared" si="8"/>
        <v>-82130.186692499992</v>
      </c>
      <c r="P313" t="str">
        <f t="shared" si="9"/>
        <v>Basic Account</v>
      </c>
    </row>
    <row r="314" spans="1:16" ht="15" customHeight="1" x14ac:dyDescent="0.2">
      <c r="A314" s="1">
        <v>2207102</v>
      </c>
      <c r="B314" t="s">
        <v>1531</v>
      </c>
      <c r="C314" t="s">
        <v>1532</v>
      </c>
      <c r="D314" t="s">
        <v>767</v>
      </c>
      <c r="E314" s="1" t="s">
        <v>1506</v>
      </c>
      <c r="F314" s="1">
        <v>7102</v>
      </c>
      <c r="G314" t="s">
        <v>426</v>
      </c>
      <c r="H314" s="1">
        <v>34013</v>
      </c>
      <c r="I314" t="s">
        <v>816</v>
      </c>
      <c r="J314" t="s">
        <v>3037</v>
      </c>
      <c r="K314" s="3">
        <v>246224.81832000005</v>
      </c>
      <c r="L314" s="2">
        <v>328299.75776000007</v>
      </c>
      <c r="M314" t="str">
        <f>VLOOKUP(E314,'Regional Mapping'!$A$1:$C$26,3,)</f>
        <v>Northeast</v>
      </c>
      <c r="N314" t="str">
        <f>VLOOKUP(B314,'Acct Type Mapping'!$B$2:$D$1001,3,FALSE)</f>
        <v>NEAR TERM CARE</v>
      </c>
      <c r="O314" s="24">
        <f t="shared" si="8"/>
        <v>-82074.939440000016</v>
      </c>
      <c r="P314" t="str">
        <f t="shared" si="9"/>
        <v>Basic Account</v>
      </c>
    </row>
    <row r="315" spans="1:16" ht="15" customHeight="1" x14ac:dyDescent="0.2">
      <c r="A315" s="1">
        <v>6207102</v>
      </c>
      <c r="B315" t="s">
        <v>2594</v>
      </c>
      <c r="C315" t="s">
        <v>2595</v>
      </c>
      <c r="D315" t="s">
        <v>767</v>
      </c>
      <c r="E315" s="1" t="s">
        <v>1506</v>
      </c>
      <c r="F315" s="1">
        <v>7102</v>
      </c>
      <c r="G315" t="s">
        <v>426</v>
      </c>
      <c r="H315" s="1">
        <v>34013</v>
      </c>
      <c r="I315" t="s">
        <v>16</v>
      </c>
      <c r="J315" t="s">
        <v>3036</v>
      </c>
      <c r="K315" s="3">
        <v>246182.42415000006</v>
      </c>
      <c r="L315" s="2">
        <v>328243.23220000009</v>
      </c>
      <c r="M315" t="str">
        <f>VLOOKUP(E315,'Regional Mapping'!$A$1:$C$26,3,)</f>
        <v>Northeast</v>
      </c>
      <c r="N315" t="str">
        <f>VLOOKUP(B315,'Acct Type Mapping'!$B$2:$D$1001,3,FALSE)</f>
        <v>GENERAL ACUTE CARE</v>
      </c>
      <c r="O315" s="24">
        <f t="shared" si="8"/>
        <v>-82060.808050000021</v>
      </c>
      <c r="P315" t="str">
        <f t="shared" si="9"/>
        <v>Basic Account</v>
      </c>
    </row>
    <row r="316" spans="1:16" ht="15" customHeight="1" x14ac:dyDescent="0.2">
      <c r="A316" s="1">
        <v>16611235</v>
      </c>
      <c r="B316" t="s">
        <v>801</v>
      </c>
      <c r="C316" t="s">
        <v>802</v>
      </c>
      <c r="D316" t="s">
        <v>794</v>
      </c>
      <c r="E316" s="1" t="s">
        <v>676</v>
      </c>
      <c r="F316" s="1">
        <v>11235</v>
      </c>
      <c r="G316" t="s">
        <v>15</v>
      </c>
      <c r="H316" s="1">
        <v>36047</v>
      </c>
      <c r="I316" t="s">
        <v>16</v>
      </c>
      <c r="J316" t="s">
        <v>3054</v>
      </c>
      <c r="K316" s="3">
        <v>246180.13296000005</v>
      </c>
      <c r="L316" s="2">
        <v>328240.17728000006</v>
      </c>
      <c r="M316" t="str">
        <f>VLOOKUP(E316,'Regional Mapping'!$A$1:$C$26,3,)</f>
        <v>Northeast</v>
      </c>
      <c r="N316" t="str">
        <f>VLOOKUP(B316,'Acct Type Mapping'!$B$2:$D$1001,3,FALSE)</f>
        <v>GENERAL ACUTE CARE</v>
      </c>
      <c r="O316" s="24">
        <f t="shared" si="8"/>
        <v>-82060.044320000015</v>
      </c>
      <c r="P316" t="str">
        <f t="shared" si="9"/>
        <v>Basic Account</v>
      </c>
    </row>
    <row r="317" spans="1:16" ht="15" customHeight="1" x14ac:dyDescent="0.2">
      <c r="A317" s="1">
        <v>16911209</v>
      </c>
      <c r="B317" t="s">
        <v>803</v>
      </c>
      <c r="C317" t="s">
        <v>804</v>
      </c>
      <c r="D317" t="s">
        <v>794</v>
      </c>
      <c r="E317" s="1" t="s">
        <v>676</v>
      </c>
      <c r="F317" s="1">
        <v>11209</v>
      </c>
      <c r="G317" t="s">
        <v>15</v>
      </c>
      <c r="H317" s="1">
        <v>36047</v>
      </c>
      <c r="I317" t="s">
        <v>16</v>
      </c>
      <c r="J317" t="s">
        <v>3036</v>
      </c>
      <c r="K317" s="3">
        <v>245971.62382500002</v>
      </c>
      <c r="L317" s="2">
        <v>327962.16510000004</v>
      </c>
      <c r="M317" t="str">
        <f>VLOOKUP(E317,'Regional Mapping'!$A$1:$C$26,3,)</f>
        <v>Northeast</v>
      </c>
      <c r="N317" t="str">
        <f>VLOOKUP(B317,'Acct Type Mapping'!$B$2:$D$1001,3,FALSE)</f>
        <v>GENERAL ACUTE CARE</v>
      </c>
      <c r="O317" s="24">
        <f t="shared" si="8"/>
        <v>-81990.541275000025</v>
      </c>
      <c r="P317" t="str">
        <f t="shared" si="9"/>
        <v>Basic Account</v>
      </c>
    </row>
    <row r="318" spans="1:16" ht="15" customHeight="1" x14ac:dyDescent="0.2">
      <c r="A318" s="1">
        <v>13607032</v>
      </c>
      <c r="B318" t="s">
        <v>2599</v>
      </c>
      <c r="C318" t="s">
        <v>2600</v>
      </c>
      <c r="D318" t="s">
        <v>432</v>
      </c>
      <c r="E318" s="1" t="s">
        <v>1506</v>
      </c>
      <c r="F318" s="1">
        <v>7032</v>
      </c>
      <c r="G318" t="s">
        <v>1545</v>
      </c>
      <c r="H318" s="1">
        <v>34017</v>
      </c>
      <c r="I318" t="s">
        <v>107</v>
      </c>
      <c r="J318" t="s">
        <v>3037</v>
      </c>
      <c r="K318" s="3">
        <v>245814.71012250008</v>
      </c>
      <c r="L318" s="2">
        <v>327752.94683000009</v>
      </c>
      <c r="M318" t="str">
        <f>VLOOKUP(E318,'Regional Mapping'!$A$1:$C$26,3,)</f>
        <v>Northeast</v>
      </c>
      <c r="N318" t="str">
        <f>VLOOKUP(B318,'Acct Type Mapping'!$B$2:$D$1001,3,FALSE)</f>
        <v>SPECIAL</v>
      </c>
      <c r="O318" s="24">
        <f t="shared" si="8"/>
        <v>-81938.236707500007</v>
      </c>
      <c r="P318" t="str">
        <f t="shared" si="9"/>
        <v>Basic Account</v>
      </c>
    </row>
    <row r="319" spans="1:16" ht="15" customHeight="1" x14ac:dyDescent="0.2">
      <c r="A319" s="1">
        <v>7007109</v>
      </c>
      <c r="B319" t="s">
        <v>1533</v>
      </c>
      <c r="C319" t="s">
        <v>1534</v>
      </c>
      <c r="D319" t="s">
        <v>1535</v>
      </c>
      <c r="E319" s="1" t="s">
        <v>1506</v>
      </c>
      <c r="F319" s="1">
        <v>7109</v>
      </c>
      <c r="G319" t="s">
        <v>426</v>
      </c>
      <c r="H319" s="1">
        <v>34013</v>
      </c>
      <c r="I319" t="s">
        <v>16</v>
      </c>
      <c r="J319" t="s">
        <v>3036</v>
      </c>
      <c r="K319" s="3">
        <v>245736.81325500004</v>
      </c>
      <c r="L319" s="2">
        <v>327649.08434000006</v>
      </c>
      <c r="M319" t="str">
        <f>VLOOKUP(E319,'Regional Mapping'!$A$1:$C$26,3,)</f>
        <v>Northeast</v>
      </c>
      <c r="N319" t="str">
        <f>VLOOKUP(B319,'Acct Type Mapping'!$B$2:$D$1001,3,FALSE)</f>
        <v>GENERAL ACUTE CARE</v>
      </c>
      <c r="O319" s="24">
        <f t="shared" si="8"/>
        <v>-81912.271085000015</v>
      </c>
      <c r="P319" t="str">
        <f t="shared" si="9"/>
        <v>Basic Account</v>
      </c>
    </row>
    <row r="320" spans="1:16" ht="15" customHeight="1" x14ac:dyDescent="0.2">
      <c r="A320" s="1">
        <v>115411234</v>
      </c>
      <c r="B320" t="s">
        <v>836</v>
      </c>
      <c r="C320" t="s">
        <v>837</v>
      </c>
      <c r="D320" t="s">
        <v>794</v>
      </c>
      <c r="E320" s="1" t="s">
        <v>676</v>
      </c>
      <c r="F320" s="1">
        <v>11234</v>
      </c>
      <c r="G320" t="s">
        <v>15</v>
      </c>
      <c r="H320" s="1">
        <v>36047</v>
      </c>
      <c r="I320" t="s">
        <v>16</v>
      </c>
      <c r="J320" t="s">
        <v>3036</v>
      </c>
      <c r="K320" s="3">
        <v>245625.51417000001</v>
      </c>
      <c r="L320" s="2">
        <v>327500.68556000001</v>
      </c>
      <c r="M320" t="str">
        <f>VLOOKUP(E320,'Regional Mapping'!$A$1:$C$26,3,)</f>
        <v>Northeast</v>
      </c>
      <c r="N320" t="str">
        <f>VLOOKUP(B320,'Acct Type Mapping'!$B$2:$D$1001,3,FALSE)</f>
        <v>GENERAL ACUTE CARE</v>
      </c>
      <c r="O320" s="24">
        <f t="shared" si="8"/>
        <v>-81875.171390000003</v>
      </c>
      <c r="P320" t="str">
        <f t="shared" si="9"/>
        <v>Basic Account</v>
      </c>
    </row>
    <row r="321" spans="1:16" ht="15" customHeight="1" x14ac:dyDescent="0.2">
      <c r="A321" s="1">
        <v>17011215</v>
      </c>
      <c r="B321" t="s">
        <v>807</v>
      </c>
      <c r="C321" t="s">
        <v>808</v>
      </c>
      <c r="D321" t="s">
        <v>794</v>
      </c>
      <c r="E321" s="1" t="s">
        <v>676</v>
      </c>
      <c r="F321" s="1">
        <v>11215</v>
      </c>
      <c r="G321" t="s">
        <v>15</v>
      </c>
      <c r="H321" s="1">
        <v>36047</v>
      </c>
      <c r="I321" t="s">
        <v>16</v>
      </c>
      <c r="J321" t="s">
        <v>3036</v>
      </c>
      <c r="K321" s="3">
        <v>245388.31052249999</v>
      </c>
      <c r="L321" s="2">
        <v>327184.41402999999</v>
      </c>
      <c r="M321" t="str">
        <f>VLOOKUP(E321,'Regional Mapping'!$A$1:$C$26,3,)</f>
        <v>Northeast</v>
      </c>
      <c r="N321" t="str">
        <f>VLOOKUP(B321,'Acct Type Mapping'!$B$2:$D$1001,3,FALSE)</f>
        <v>GENERAL ACUTE CARE</v>
      </c>
      <c r="O321" s="24">
        <f t="shared" si="8"/>
        <v>-81796.103507499996</v>
      </c>
      <c r="P321" t="str">
        <f t="shared" si="9"/>
        <v>Basic Account</v>
      </c>
    </row>
    <row r="322" spans="1:16" ht="15" customHeight="1" x14ac:dyDescent="0.2">
      <c r="A322" s="1">
        <v>119511201</v>
      </c>
      <c r="B322" t="s">
        <v>876</v>
      </c>
      <c r="C322" t="s">
        <v>877</v>
      </c>
      <c r="D322" t="s">
        <v>794</v>
      </c>
      <c r="E322" s="1" t="s">
        <v>676</v>
      </c>
      <c r="F322" s="1">
        <v>11201</v>
      </c>
      <c r="G322" t="s">
        <v>15</v>
      </c>
      <c r="H322" s="1">
        <v>36047</v>
      </c>
      <c r="I322" t="s">
        <v>16</v>
      </c>
      <c r="J322" t="s">
        <v>3036</v>
      </c>
      <c r="K322" s="3">
        <v>245301.63574500007</v>
      </c>
      <c r="L322" s="2">
        <v>327068.84766000009</v>
      </c>
      <c r="M322" t="str">
        <f>VLOOKUP(E322,'Regional Mapping'!$A$1:$C$26,3,)</f>
        <v>Northeast</v>
      </c>
      <c r="N322" t="str">
        <f>VLOOKUP(B322,'Acct Type Mapping'!$B$2:$D$1001,3,FALSE)</f>
        <v>GENERAL ACUTE CARE</v>
      </c>
      <c r="O322" s="24">
        <f t="shared" ref="O322:O385" si="10">SUM(K322-L322)</f>
        <v>-81767.211915000022</v>
      </c>
      <c r="P322" t="str">
        <f t="shared" ref="P322:P385" si="11">IF(O322&gt;=1000000,"Key Account", "Basic Account")</f>
        <v>Basic Account</v>
      </c>
    </row>
    <row r="323" spans="1:16" ht="15" customHeight="1" x14ac:dyDescent="0.2">
      <c r="A323" s="1">
        <v>108007306</v>
      </c>
      <c r="B323" t="s">
        <v>1580</v>
      </c>
      <c r="C323" t="s">
        <v>1581</v>
      </c>
      <c r="D323" t="s">
        <v>1582</v>
      </c>
      <c r="E323" s="1" t="s">
        <v>1506</v>
      </c>
      <c r="F323" s="1">
        <v>7306</v>
      </c>
      <c r="G323" t="s">
        <v>1545</v>
      </c>
      <c r="H323" s="1">
        <v>34017</v>
      </c>
      <c r="I323" t="s">
        <v>16</v>
      </c>
      <c r="J323" t="s">
        <v>3037</v>
      </c>
      <c r="K323" s="3">
        <v>245248.40915250001</v>
      </c>
      <c r="L323" s="2">
        <v>326997.87887000002</v>
      </c>
      <c r="M323" t="str">
        <f>VLOOKUP(E323,'Regional Mapping'!$A$1:$C$26,3,)</f>
        <v>Northeast</v>
      </c>
      <c r="N323" t="str">
        <f>VLOOKUP(B323,'Acct Type Mapping'!$B$2:$D$1001,3,FALSE)</f>
        <v>GENERAL ACUTE CARE</v>
      </c>
      <c r="O323" s="24">
        <f t="shared" si="10"/>
        <v>-81749.469717500004</v>
      </c>
      <c r="P323" t="str">
        <f t="shared" si="11"/>
        <v>Basic Account</v>
      </c>
    </row>
    <row r="324" spans="1:16" ht="15" customHeight="1" x14ac:dyDescent="0.2">
      <c r="A324" s="1">
        <v>16411203</v>
      </c>
      <c r="B324" t="s">
        <v>799</v>
      </c>
      <c r="C324" t="s">
        <v>800</v>
      </c>
      <c r="D324" t="s">
        <v>794</v>
      </c>
      <c r="E324" s="1" t="s">
        <v>676</v>
      </c>
      <c r="F324" s="1">
        <v>11203</v>
      </c>
      <c r="G324" t="s">
        <v>15</v>
      </c>
      <c r="H324" s="1">
        <v>36047</v>
      </c>
      <c r="I324" t="s">
        <v>16</v>
      </c>
      <c r="J324" t="s">
        <v>3054</v>
      </c>
      <c r="K324" s="3">
        <v>245224.61172000002</v>
      </c>
      <c r="L324" s="2">
        <v>326966.14896000002</v>
      </c>
      <c r="M324" t="str">
        <f>VLOOKUP(E324,'Regional Mapping'!$A$1:$C$26,3,)</f>
        <v>Northeast</v>
      </c>
      <c r="N324" t="str">
        <f>VLOOKUP(B324,'Acct Type Mapping'!$B$2:$D$1001,3,FALSE)</f>
        <v>GENERAL ACUTE CARE</v>
      </c>
      <c r="O324" s="24">
        <f t="shared" si="10"/>
        <v>-81741.537240000005</v>
      </c>
      <c r="P324" t="str">
        <f t="shared" si="11"/>
        <v>Basic Account</v>
      </c>
    </row>
    <row r="325" spans="1:16" ht="15" customHeight="1" x14ac:dyDescent="0.2">
      <c r="A325" s="1">
        <v>16211201</v>
      </c>
      <c r="B325" t="s">
        <v>795</v>
      </c>
      <c r="C325" t="s">
        <v>796</v>
      </c>
      <c r="D325" t="s">
        <v>794</v>
      </c>
      <c r="E325" s="1" t="s">
        <v>676</v>
      </c>
      <c r="F325" s="1">
        <v>11201</v>
      </c>
      <c r="G325" t="s">
        <v>15</v>
      </c>
      <c r="H325" s="1">
        <v>36047</v>
      </c>
      <c r="I325" t="s">
        <v>16</v>
      </c>
      <c r="J325" t="s">
        <v>3036</v>
      </c>
      <c r="K325" s="3">
        <v>245127.94454250007</v>
      </c>
      <c r="L325" s="2">
        <v>326837.25939000008</v>
      </c>
      <c r="M325" t="str">
        <f>VLOOKUP(E325,'Regional Mapping'!$A$1:$C$26,3,)</f>
        <v>Northeast</v>
      </c>
      <c r="N325" t="str">
        <f>VLOOKUP(B325,'Acct Type Mapping'!$B$2:$D$1001,3,FALSE)</f>
        <v>GENERAL ACUTE CARE</v>
      </c>
      <c r="O325" s="24">
        <f t="shared" si="10"/>
        <v>-81709.314847500005</v>
      </c>
      <c r="P325" t="str">
        <f t="shared" si="11"/>
        <v>Basic Account</v>
      </c>
    </row>
    <row r="326" spans="1:16" ht="15" customHeight="1" x14ac:dyDescent="0.2">
      <c r="A326" s="1">
        <v>16111212</v>
      </c>
      <c r="B326" t="s">
        <v>792</v>
      </c>
      <c r="C326" t="s">
        <v>793</v>
      </c>
      <c r="D326" t="s">
        <v>794</v>
      </c>
      <c r="E326" s="1" t="s">
        <v>676</v>
      </c>
      <c r="F326" s="1">
        <v>11212</v>
      </c>
      <c r="G326" t="s">
        <v>15</v>
      </c>
      <c r="H326" s="1">
        <v>36047</v>
      </c>
      <c r="I326" t="s">
        <v>16</v>
      </c>
      <c r="J326" t="s">
        <v>3036</v>
      </c>
      <c r="K326" s="3">
        <v>244971.15114750003</v>
      </c>
      <c r="L326" s="2">
        <v>326628.20153000002</v>
      </c>
      <c r="M326" t="str">
        <f>VLOOKUP(E326,'Regional Mapping'!$A$1:$C$26,3,)</f>
        <v>Northeast</v>
      </c>
      <c r="N326" t="str">
        <f>VLOOKUP(B326,'Acct Type Mapping'!$B$2:$D$1001,3,FALSE)</f>
        <v>GENERAL ACUTE CARE</v>
      </c>
      <c r="O326" s="24">
        <f t="shared" si="10"/>
        <v>-81657.050382499991</v>
      </c>
      <c r="P326" t="str">
        <f t="shared" si="11"/>
        <v>Basic Account</v>
      </c>
    </row>
    <row r="327" spans="1:16" ht="15" customHeight="1" x14ac:dyDescent="0.2">
      <c r="A327" s="1">
        <v>12807094</v>
      </c>
      <c r="B327" t="s">
        <v>1542</v>
      </c>
      <c r="C327" t="s">
        <v>1543</v>
      </c>
      <c r="D327" t="s">
        <v>1544</v>
      </c>
      <c r="E327" s="1" t="s">
        <v>1506</v>
      </c>
      <c r="F327" s="1">
        <v>7094</v>
      </c>
      <c r="G327" t="s">
        <v>1545</v>
      </c>
      <c r="H327" s="1">
        <v>34017</v>
      </c>
      <c r="I327" t="s">
        <v>16</v>
      </c>
      <c r="J327" t="s">
        <v>3037</v>
      </c>
      <c r="K327" s="3">
        <v>244808.24769750002</v>
      </c>
      <c r="L327" s="2">
        <v>326410.99693000002</v>
      </c>
      <c r="M327" t="str">
        <f>VLOOKUP(E327,'Regional Mapping'!$A$1:$C$26,3,)</f>
        <v>Northeast</v>
      </c>
      <c r="N327" t="str">
        <f>VLOOKUP(B327,'Acct Type Mapping'!$B$2:$D$1001,3,FALSE)</f>
        <v>GENERAL ACUTE CARE</v>
      </c>
      <c r="O327" s="24">
        <f t="shared" si="10"/>
        <v>-81602.749232500006</v>
      </c>
      <c r="P327" t="str">
        <f t="shared" si="11"/>
        <v>Basic Account</v>
      </c>
    </row>
    <row r="328" spans="1:16" ht="15" customHeight="1" x14ac:dyDescent="0.2">
      <c r="A328" s="1">
        <v>109707094</v>
      </c>
      <c r="B328" t="s">
        <v>1596</v>
      </c>
      <c r="C328" t="s">
        <v>1597</v>
      </c>
      <c r="D328" t="s">
        <v>1544</v>
      </c>
      <c r="E328" s="1" t="s">
        <v>1506</v>
      </c>
      <c r="F328" s="1">
        <v>7094</v>
      </c>
      <c r="G328" t="s">
        <v>1545</v>
      </c>
      <c r="H328" s="1">
        <v>34017</v>
      </c>
      <c r="I328" t="s">
        <v>42</v>
      </c>
      <c r="J328" t="s">
        <v>3054</v>
      </c>
      <c r="K328" s="3">
        <v>244750.35655499995</v>
      </c>
      <c r="L328" s="2">
        <v>326333.80873999995</v>
      </c>
      <c r="M328" t="str">
        <f>VLOOKUP(E328,'Regional Mapping'!$A$1:$C$26,3,)</f>
        <v>Northeast</v>
      </c>
      <c r="N328" t="str">
        <f>VLOOKUP(B328,'Acct Type Mapping'!$B$2:$D$1001,3,FALSE)</f>
        <v>NEAR TERM CARE</v>
      </c>
      <c r="O328" s="24">
        <f t="shared" si="10"/>
        <v>-81583.452185000002</v>
      </c>
      <c r="P328" t="str">
        <f t="shared" si="11"/>
        <v>Basic Account</v>
      </c>
    </row>
    <row r="329" spans="1:16" ht="15" customHeight="1" x14ac:dyDescent="0.2">
      <c r="A329" s="1">
        <v>17910003</v>
      </c>
      <c r="B329" t="s">
        <v>809</v>
      </c>
      <c r="C329" t="s">
        <v>810</v>
      </c>
      <c r="D329" t="s">
        <v>811</v>
      </c>
      <c r="E329" s="1" t="s">
        <v>676</v>
      </c>
      <c r="F329" s="1">
        <v>10003</v>
      </c>
      <c r="G329" t="s">
        <v>811</v>
      </c>
      <c r="H329" s="1">
        <v>36061</v>
      </c>
      <c r="I329" t="s">
        <v>16</v>
      </c>
      <c r="J329" t="s">
        <v>3036</v>
      </c>
      <c r="K329" s="3">
        <v>244687.56912</v>
      </c>
      <c r="L329" s="2">
        <v>326250.09216</v>
      </c>
      <c r="M329" t="str">
        <f>VLOOKUP(E329,'Regional Mapping'!$A$1:$C$26,3,)</f>
        <v>Northeast</v>
      </c>
      <c r="N329" t="str">
        <f>VLOOKUP(B329,'Acct Type Mapping'!$B$2:$D$1001,3,FALSE)</f>
        <v>GENERAL ACUTE CARE</v>
      </c>
      <c r="O329" s="24">
        <f t="shared" si="10"/>
        <v>-81562.52304</v>
      </c>
      <c r="P329" t="str">
        <f t="shared" si="11"/>
        <v>Basic Account</v>
      </c>
    </row>
    <row r="330" spans="1:16" ht="15" customHeight="1" x14ac:dyDescent="0.2">
      <c r="A330" s="1">
        <v>6507461</v>
      </c>
      <c r="B330" t="s">
        <v>1550</v>
      </c>
      <c r="C330" t="s">
        <v>1551</v>
      </c>
      <c r="D330" t="s">
        <v>1552</v>
      </c>
      <c r="E330" s="1" t="s">
        <v>1506</v>
      </c>
      <c r="F330" s="1">
        <v>7461</v>
      </c>
      <c r="G330" t="s">
        <v>1552</v>
      </c>
      <c r="H330" s="1">
        <v>34037</v>
      </c>
      <c r="I330" t="s">
        <v>16</v>
      </c>
      <c r="J330" t="s">
        <v>3036</v>
      </c>
      <c r="K330" s="3">
        <v>244642.31923499994</v>
      </c>
      <c r="L330" s="2">
        <v>326189.75897999993</v>
      </c>
      <c r="M330" t="str">
        <f>VLOOKUP(E330,'Regional Mapping'!$A$1:$C$26,3,)</f>
        <v>Northeast</v>
      </c>
      <c r="N330" t="str">
        <f>VLOOKUP(B330,'Acct Type Mapping'!$B$2:$D$1001,3,FALSE)</f>
        <v>GENERAL ACUTE CARE</v>
      </c>
      <c r="O330" s="24">
        <f t="shared" si="10"/>
        <v>-81547.439744999981</v>
      </c>
      <c r="P330" t="str">
        <f t="shared" si="11"/>
        <v>Basic Account</v>
      </c>
    </row>
    <row r="331" spans="1:16" ht="15" customHeight="1" x14ac:dyDescent="0.2">
      <c r="A331" s="1">
        <v>13614513</v>
      </c>
      <c r="B331" t="s">
        <v>765</v>
      </c>
      <c r="C331" t="s">
        <v>766</v>
      </c>
      <c r="D331" t="s">
        <v>767</v>
      </c>
      <c r="E331" s="1" t="s">
        <v>676</v>
      </c>
      <c r="F331" s="1">
        <v>14513</v>
      </c>
      <c r="G331" t="s">
        <v>545</v>
      </c>
      <c r="H331" s="1">
        <v>36117</v>
      </c>
      <c r="I331" t="s">
        <v>16</v>
      </c>
      <c r="J331" t="s">
        <v>3036</v>
      </c>
      <c r="K331" s="3">
        <v>244630.02197999996</v>
      </c>
      <c r="L331" s="2">
        <v>326173.36263999995</v>
      </c>
      <c r="M331" t="str">
        <f>VLOOKUP(E331,'Regional Mapping'!$A$1:$C$26,3,)</f>
        <v>Northeast</v>
      </c>
      <c r="N331" t="str">
        <f>VLOOKUP(B331,'Acct Type Mapping'!$B$2:$D$1001,3,FALSE)</f>
        <v>GENERAL ACUTE CARE</v>
      </c>
      <c r="O331" s="24">
        <f t="shared" si="10"/>
        <v>-81543.340659999987</v>
      </c>
      <c r="P331" t="str">
        <f t="shared" si="11"/>
        <v>Basic Account</v>
      </c>
    </row>
    <row r="332" spans="1:16" ht="15" customHeight="1" x14ac:dyDescent="0.2">
      <c r="A332" s="1">
        <v>18810019</v>
      </c>
      <c r="B332" t="s">
        <v>814</v>
      </c>
      <c r="C332" t="s">
        <v>815</v>
      </c>
      <c r="D332" t="s">
        <v>811</v>
      </c>
      <c r="E332" s="1" t="s">
        <v>676</v>
      </c>
      <c r="F332" s="1">
        <v>10019</v>
      </c>
      <c r="G332" t="s">
        <v>811</v>
      </c>
      <c r="H332" s="1">
        <v>36061</v>
      </c>
      <c r="I332" t="s">
        <v>816</v>
      </c>
      <c r="J332" t="s">
        <v>3036</v>
      </c>
      <c r="K332" s="3">
        <v>244333.84244249997</v>
      </c>
      <c r="L332" s="2">
        <v>325778.45658999996</v>
      </c>
      <c r="M332" t="str">
        <f>VLOOKUP(E332,'Regional Mapping'!$A$1:$C$26,3,)</f>
        <v>Northeast</v>
      </c>
      <c r="N332" t="str">
        <f>VLOOKUP(B332,'Acct Type Mapping'!$B$2:$D$1001,3,FALSE)</f>
        <v>NEAR TERM CARE</v>
      </c>
      <c r="O332" s="24">
        <f t="shared" si="10"/>
        <v>-81444.614147499989</v>
      </c>
      <c r="P332" t="str">
        <f t="shared" si="11"/>
        <v>Basic Account</v>
      </c>
    </row>
    <row r="333" spans="1:16" ht="15" customHeight="1" x14ac:dyDescent="0.2">
      <c r="A333" s="1">
        <v>6007470</v>
      </c>
      <c r="B333" t="s">
        <v>1525</v>
      </c>
      <c r="C333" t="s">
        <v>1526</v>
      </c>
      <c r="D333" t="s">
        <v>545</v>
      </c>
      <c r="E333" s="1" t="s">
        <v>1506</v>
      </c>
      <c r="F333" s="1">
        <v>7470</v>
      </c>
      <c r="G333" t="s">
        <v>1527</v>
      </c>
      <c r="H333" s="1">
        <v>34031</v>
      </c>
      <c r="I333" t="s">
        <v>16</v>
      </c>
      <c r="J333" t="s">
        <v>3036</v>
      </c>
      <c r="K333" s="3">
        <v>244174.75955999995</v>
      </c>
      <c r="L333" s="2">
        <v>325566.34607999993</v>
      </c>
      <c r="M333" t="str">
        <f>VLOOKUP(E333,'Regional Mapping'!$A$1:$C$26,3,)</f>
        <v>Northeast</v>
      </c>
      <c r="N333" t="str">
        <f>VLOOKUP(B333,'Acct Type Mapping'!$B$2:$D$1001,3,FALSE)</f>
        <v>GENERAL ACUTE CARE</v>
      </c>
      <c r="O333" s="24">
        <f t="shared" si="10"/>
        <v>-81391.586519999983</v>
      </c>
      <c r="P333" t="str">
        <f t="shared" si="11"/>
        <v>Basic Account</v>
      </c>
    </row>
    <row r="334" spans="1:16" ht="15" customHeight="1" x14ac:dyDescent="0.2">
      <c r="A334" s="1">
        <v>117510021</v>
      </c>
      <c r="B334" t="s">
        <v>1081</v>
      </c>
      <c r="C334" t="s">
        <v>1082</v>
      </c>
      <c r="D334" t="s">
        <v>811</v>
      </c>
      <c r="E334" s="1" t="s">
        <v>676</v>
      </c>
      <c r="F334" s="1">
        <v>10021</v>
      </c>
      <c r="G334" t="s">
        <v>811</v>
      </c>
      <c r="H334" s="1">
        <v>36061</v>
      </c>
      <c r="I334" t="s">
        <v>107</v>
      </c>
      <c r="J334" t="s">
        <v>3036</v>
      </c>
      <c r="K334" s="3">
        <v>244138.23336749998</v>
      </c>
      <c r="L334" s="2">
        <v>325517.64448999998</v>
      </c>
      <c r="M334" t="str">
        <f>VLOOKUP(E334,'Regional Mapping'!$A$1:$C$26,3,)</f>
        <v>Northeast</v>
      </c>
      <c r="N334" t="str">
        <f>VLOOKUP(B334,'Acct Type Mapping'!$B$2:$D$1001,3,FALSE)</f>
        <v>SPECIAL</v>
      </c>
      <c r="O334" s="24">
        <f t="shared" si="10"/>
        <v>-81379.411122499994</v>
      </c>
      <c r="P334" t="str">
        <f t="shared" si="11"/>
        <v>Basic Account</v>
      </c>
    </row>
    <row r="335" spans="1:16" ht="15" customHeight="1" x14ac:dyDescent="0.2">
      <c r="A335" s="1">
        <v>118910021</v>
      </c>
      <c r="B335" t="s">
        <v>874</v>
      </c>
      <c r="C335" t="s">
        <v>875</v>
      </c>
      <c r="D335" t="s">
        <v>811</v>
      </c>
      <c r="E335" s="1" t="s">
        <v>676</v>
      </c>
      <c r="F335" s="1">
        <v>10021</v>
      </c>
      <c r="G335" t="s">
        <v>811</v>
      </c>
      <c r="H335" s="1">
        <v>36061</v>
      </c>
      <c r="I335" t="s">
        <v>16</v>
      </c>
      <c r="J335" t="s">
        <v>3036</v>
      </c>
      <c r="K335" s="3">
        <v>244116.29929500003</v>
      </c>
      <c r="L335" s="2">
        <v>325488.39906000003</v>
      </c>
      <c r="M335" t="str">
        <f>VLOOKUP(E335,'Regional Mapping'!$A$1:$C$26,3,)</f>
        <v>Northeast</v>
      </c>
      <c r="N335" t="str">
        <f>VLOOKUP(B335,'Acct Type Mapping'!$B$2:$D$1001,3,FALSE)</f>
        <v>GENERAL ACUTE CARE</v>
      </c>
      <c r="O335" s="24">
        <f t="shared" si="10"/>
        <v>-81372.099764999992</v>
      </c>
      <c r="P335" t="str">
        <f t="shared" si="11"/>
        <v>Basic Account</v>
      </c>
    </row>
    <row r="336" spans="1:16" ht="15" customHeight="1" x14ac:dyDescent="0.2">
      <c r="A336" s="1">
        <v>107663</v>
      </c>
      <c r="B336" t="s">
        <v>2580</v>
      </c>
      <c r="C336" t="s">
        <v>2581</v>
      </c>
      <c r="D336" t="s">
        <v>2582</v>
      </c>
      <c r="E336" s="1" t="s">
        <v>1506</v>
      </c>
      <c r="F336" s="1">
        <v>7663</v>
      </c>
      <c r="G336" t="s">
        <v>1521</v>
      </c>
      <c r="H336" s="1">
        <v>34003</v>
      </c>
      <c r="I336" t="s">
        <v>179</v>
      </c>
      <c r="J336" t="s">
        <v>3037</v>
      </c>
      <c r="K336" s="3">
        <v>243821.23329750003</v>
      </c>
      <c r="L336" s="2">
        <v>325094.97773000004</v>
      </c>
      <c r="M336" t="str">
        <f>VLOOKUP(E336,'Regional Mapping'!$A$1:$C$26,3,)</f>
        <v>Northeast</v>
      </c>
      <c r="N336" t="str">
        <f>VLOOKUP(B336,'Acct Type Mapping'!$B$2:$D$1001,3,FALSE)</f>
        <v>REHABILITATION</v>
      </c>
      <c r="O336" s="24">
        <f t="shared" si="10"/>
        <v>-81273.744432500011</v>
      </c>
      <c r="P336" t="str">
        <f t="shared" si="11"/>
        <v>Basic Account</v>
      </c>
    </row>
    <row r="337" spans="1:16" ht="15" customHeight="1" x14ac:dyDescent="0.2">
      <c r="A337" s="1">
        <v>19611373</v>
      </c>
      <c r="B337" t="s">
        <v>817</v>
      </c>
      <c r="C337" t="s">
        <v>818</v>
      </c>
      <c r="D337" t="s">
        <v>819</v>
      </c>
      <c r="E337" s="1" t="s">
        <v>676</v>
      </c>
      <c r="F337" s="1">
        <v>11373</v>
      </c>
      <c r="G337" t="s">
        <v>820</v>
      </c>
      <c r="H337" s="1">
        <v>36081</v>
      </c>
      <c r="I337" t="s">
        <v>16</v>
      </c>
      <c r="J337" t="s">
        <v>3054</v>
      </c>
      <c r="K337" s="3">
        <v>243763.83460499998</v>
      </c>
      <c r="L337" s="2">
        <v>325018.44613999996</v>
      </c>
      <c r="M337" t="str">
        <f>VLOOKUP(E337,'Regional Mapping'!$A$1:$C$26,3,)</f>
        <v>Northeast</v>
      </c>
      <c r="N337" t="str">
        <f>VLOOKUP(B337,'Acct Type Mapping'!$B$2:$D$1001,3,FALSE)</f>
        <v>GENERAL ACUTE CARE</v>
      </c>
      <c r="O337" s="24">
        <f t="shared" si="10"/>
        <v>-81254.611534999975</v>
      </c>
      <c r="P337" t="str">
        <f t="shared" si="11"/>
        <v>Basic Account</v>
      </c>
    </row>
    <row r="338" spans="1:16" ht="15" customHeight="1" x14ac:dyDescent="0.2">
      <c r="A338" s="1">
        <v>118710025</v>
      </c>
      <c r="B338" t="s">
        <v>870</v>
      </c>
      <c r="C338" t="s">
        <v>871</v>
      </c>
      <c r="D338" t="s">
        <v>811</v>
      </c>
      <c r="E338" s="1" t="s">
        <v>676</v>
      </c>
      <c r="F338" s="1">
        <v>10025</v>
      </c>
      <c r="G338" t="s">
        <v>811</v>
      </c>
      <c r="H338" s="1">
        <v>36061</v>
      </c>
      <c r="I338" t="s">
        <v>16</v>
      </c>
      <c r="J338" t="s">
        <v>3036</v>
      </c>
      <c r="K338" s="3">
        <v>243731.7263175</v>
      </c>
      <c r="L338" s="2">
        <v>324975.63509</v>
      </c>
      <c r="M338" t="str">
        <f>VLOOKUP(E338,'Regional Mapping'!$A$1:$C$26,3,)</f>
        <v>Northeast</v>
      </c>
      <c r="N338" t="str">
        <f>VLOOKUP(B338,'Acct Type Mapping'!$B$2:$D$1001,3,FALSE)</f>
        <v>GENERAL ACUTE CARE</v>
      </c>
      <c r="O338" s="24">
        <f t="shared" si="10"/>
        <v>-81243.908772499999</v>
      </c>
      <c r="P338" t="str">
        <f t="shared" si="11"/>
        <v>Basic Account</v>
      </c>
    </row>
    <row r="339" spans="1:16" ht="15" customHeight="1" x14ac:dyDescent="0.2">
      <c r="A339" s="1">
        <v>19711414</v>
      </c>
      <c r="B339" t="s">
        <v>821</v>
      </c>
      <c r="C339" t="s">
        <v>822</v>
      </c>
      <c r="D339" t="s">
        <v>823</v>
      </c>
      <c r="E339" s="1" t="s">
        <v>676</v>
      </c>
      <c r="F339" s="1">
        <v>11414</v>
      </c>
      <c r="G339" t="s">
        <v>820</v>
      </c>
      <c r="H339" s="1">
        <v>36081</v>
      </c>
      <c r="I339" t="s">
        <v>16</v>
      </c>
      <c r="J339" t="s">
        <v>3036</v>
      </c>
      <c r="K339" s="3">
        <v>243672.38798250002</v>
      </c>
      <c r="L339" s="2">
        <v>324896.51731000002</v>
      </c>
      <c r="M339" t="str">
        <f>VLOOKUP(E339,'Regional Mapping'!$A$1:$C$26,3,)</f>
        <v>Northeast</v>
      </c>
      <c r="N339" t="str">
        <f>VLOOKUP(B339,'Acct Type Mapping'!$B$2:$D$1001,3,FALSE)</f>
        <v>GENERAL ACUTE CARE</v>
      </c>
      <c r="O339" s="24">
        <f t="shared" si="10"/>
        <v>-81224.129327500006</v>
      </c>
      <c r="P339" t="str">
        <f t="shared" si="11"/>
        <v>Basic Account</v>
      </c>
    </row>
    <row r="340" spans="1:16" ht="15" customHeight="1" x14ac:dyDescent="0.2">
      <c r="A340" s="1">
        <v>116810035</v>
      </c>
      <c r="B340" t="s">
        <v>843</v>
      </c>
      <c r="C340" t="s">
        <v>844</v>
      </c>
      <c r="D340" t="s">
        <v>811</v>
      </c>
      <c r="E340" s="1" t="s">
        <v>676</v>
      </c>
      <c r="F340" s="1">
        <v>10035</v>
      </c>
      <c r="G340" t="s">
        <v>811</v>
      </c>
      <c r="H340" s="1">
        <v>36061</v>
      </c>
      <c r="I340" t="s">
        <v>107</v>
      </c>
      <c r="J340" t="s">
        <v>3037</v>
      </c>
      <c r="K340" s="3">
        <v>243583.08729749999</v>
      </c>
      <c r="L340" s="2">
        <v>324777.44972999999</v>
      </c>
      <c r="M340" t="str">
        <f>VLOOKUP(E340,'Regional Mapping'!$A$1:$C$26,3,)</f>
        <v>Northeast</v>
      </c>
      <c r="N340" t="str">
        <f>VLOOKUP(B340,'Acct Type Mapping'!$B$2:$D$1001,3,FALSE)</f>
        <v>LONG TERM CARE</v>
      </c>
      <c r="O340" s="24">
        <f t="shared" si="10"/>
        <v>-81194.362432499998</v>
      </c>
      <c r="P340" t="str">
        <f t="shared" si="11"/>
        <v>Basic Account</v>
      </c>
    </row>
    <row r="341" spans="1:16" ht="15" customHeight="1" x14ac:dyDescent="0.2">
      <c r="A341" s="1">
        <v>116710037</v>
      </c>
      <c r="B341" t="s">
        <v>841</v>
      </c>
      <c r="C341" t="s">
        <v>842</v>
      </c>
      <c r="D341" t="s">
        <v>811</v>
      </c>
      <c r="E341" s="1" t="s">
        <v>676</v>
      </c>
      <c r="F341" s="1">
        <v>10037</v>
      </c>
      <c r="G341" t="s">
        <v>811</v>
      </c>
      <c r="H341" s="1">
        <v>36061</v>
      </c>
      <c r="I341" t="s">
        <v>16</v>
      </c>
      <c r="J341" t="s">
        <v>3054</v>
      </c>
      <c r="K341" s="3">
        <v>243447.25810500002</v>
      </c>
      <c r="L341" s="2">
        <v>324596.34414</v>
      </c>
      <c r="M341" t="str">
        <f>VLOOKUP(E341,'Regional Mapping'!$A$1:$C$26,3,)</f>
        <v>Northeast</v>
      </c>
      <c r="N341" t="str">
        <f>VLOOKUP(B341,'Acct Type Mapping'!$B$2:$D$1001,3,FALSE)</f>
        <v>GENERAL ACUTE CARE</v>
      </c>
      <c r="O341" s="24">
        <f t="shared" si="10"/>
        <v>-81149.086034999986</v>
      </c>
      <c r="P341" t="str">
        <f t="shared" si="11"/>
        <v>Basic Account</v>
      </c>
    </row>
    <row r="342" spans="1:16" ht="15" customHeight="1" x14ac:dyDescent="0.2">
      <c r="A342" s="1">
        <v>12607666</v>
      </c>
      <c r="B342" t="s">
        <v>1522</v>
      </c>
      <c r="C342" t="s">
        <v>1523</v>
      </c>
      <c r="D342" t="s">
        <v>1524</v>
      </c>
      <c r="E342" s="1" t="s">
        <v>1506</v>
      </c>
      <c r="F342" s="1">
        <v>7666</v>
      </c>
      <c r="G342" t="s">
        <v>1521</v>
      </c>
      <c r="H342" s="1">
        <v>34003</v>
      </c>
      <c r="I342" t="s">
        <v>16</v>
      </c>
      <c r="J342" t="s">
        <v>3036</v>
      </c>
      <c r="K342" s="3">
        <v>243277.63856999998</v>
      </c>
      <c r="L342" s="2">
        <v>324370.18475999997</v>
      </c>
      <c r="M342" t="str">
        <f>VLOOKUP(E342,'Regional Mapping'!$A$1:$C$26,3,)</f>
        <v>Northeast</v>
      </c>
      <c r="N342" t="str">
        <f>VLOOKUP(B342,'Acct Type Mapping'!$B$2:$D$1001,3,FALSE)</f>
        <v>GENERAL ACUTE CARE</v>
      </c>
      <c r="O342" s="24">
        <f t="shared" si="10"/>
        <v>-81092.546189999994</v>
      </c>
      <c r="P342" t="str">
        <f t="shared" si="11"/>
        <v>Basic Account</v>
      </c>
    </row>
    <row r="343" spans="1:16" ht="15" customHeight="1" x14ac:dyDescent="0.2">
      <c r="A343" s="1">
        <v>20311355</v>
      </c>
      <c r="B343" t="s">
        <v>825</v>
      </c>
      <c r="C343" t="s">
        <v>826</v>
      </c>
      <c r="D343" t="s">
        <v>827</v>
      </c>
      <c r="E343" s="1" t="s">
        <v>676</v>
      </c>
      <c r="F343" s="1">
        <v>11355</v>
      </c>
      <c r="G343" t="s">
        <v>820</v>
      </c>
      <c r="H343" s="1">
        <v>36081</v>
      </c>
      <c r="I343" t="s">
        <v>16</v>
      </c>
      <c r="J343" t="s">
        <v>3036</v>
      </c>
      <c r="K343" s="3">
        <v>243235.92606750003</v>
      </c>
      <c r="L343" s="2">
        <v>324314.56809000002</v>
      </c>
      <c r="M343" t="str">
        <f>VLOOKUP(E343,'Regional Mapping'!$A$1:$C$26,3,)</f>
        <v>Northeast</v>
      </c>
      <c r="N343" t="str">
        <f>VLOOKUP(B343,'Acct Type Mapping'!$B$2:$D$1001,3,FALSE)</f>
        <v>GENERAL ACUTE CARE</v>
      </c>
      <c r="O343" s="24">
        <f t="shared" si="10"/>
        <v>-81078.642022499989</v>
      </c>
      <c r="P343" t="str">
        <f t="shared" si="11"/>
        <v>Basic Account</v>
      </c>
    </row>
    <row r="344" spans="1:16" ht="15" customHeight="1" x14ac:dyDescent="0.2">
      <c r="A344" s="1">
        <v>18610032</v>
      </c>
      <c r="B344" t="s">
        <v>812</v>
      </c>
      <c r="C344" t="s">
        <v>813</v>
      </c>
      <c r="D344" t="s">
        <v>811</v>
      </c>
      <c r="E344" s="1" t="s">
        <v>676</v>
      </c>
      <c r="F344" s="1">
        <v>10032</v>
      </c>
      <c r="G344" t="s">
        <v>811</v>
      </c>
      <c r="H344" s="1">
        <v>36061</v>
      </c>
      <c r="I344" t="s">
        <v>64</v>
      </c>
      <c r="J344" t="s">
        <v>3036</v>
      </c>
      <c r="K344" s="3">
        <v>243177.78688499998</v>
      </c>
      <c r="L344" s="2">
        <v>324237.04917999997</v>
      </c>
      <c r="M344" t="str">
        <f>VLOOKUP(E344,'Regional Mapping'!$A$1:$C$26,3,)</f>
        <v>Northeast</v>
      </c>
      <c r="N344" t="str">
        <f>VLOOKUP(B344,'Acct Type Mapping'!$B$2:$D$1001,3,FALSE)</f>
        <v>CHILDREN</v>
      </c>
      <c r="O344" s="24">
        <f t="shared" si="10"/>
        <v>-81059.262294999993</v>
      </c>
      <c r="P344" t="str">
        <f t="shared" si="11"/>
        <v>Basic Account</v>
      </c>
    </row>
    <row r="345" spans="1:16" ht="15" customHeight="1" x14ac:dyDescent="0.2">
      <c r="A345" s="1">
        <v>118810032</v>
      </c>
      <c r="B345" t="s">
        <v>872</v>
      </c>
      <c r="C345" t="s">
        <v>873</v>
      </c>
      <c r="D345" t="s">
        <v>811</v>
      </c>
      <c r="E345" s="1" t="s">
        <v>676</v>
      </c>
      <c r="F345" s="1">
        <v>10032</v>
      </c>
      <c r="G345" t="s">
        <v>811</v>
      </c>
      <c r="H345" s="1">
        <v>36061</v>
      </c>
      <c r="I345" t="s">
        <v>16</v>
      </c>
      <c r="J345" t="s">
        <v>3036</v>
      </c>
      <c r="K345" s="3">
        <v>243158.57840999999</v>
      </c>
      <c r="L345" s="2">
        <v>324211.43787999998</v>
      </c>
      <c r="M345" t="str">
        <f>VLOOKUP(E345,'Regional Mapping'!$A$1:$C$26,3,)</f>
        <v>Northeast</v>
      </c>
      <c r="N345" t="str">
        <f>VLOOKUP(B345,'Acct Type Mapping'!$B$2:$D$1001,3,FALSE)</f>
        <v>GENERAL ACUTE CARE</v>
      </c>
      <c r="O345" s="24">
        <f t="shared" si="10"/>
        <v>-81052.859469999996</v>
      </c>
      <c r="P345" t="str">
        <f t="shared" si="11"/>
        <v>Basic Account</v>
      </c>
    </row>
    <row r="346" spans="1:16" ht="15" customHeight="1" x14ac:dyDescent="0.2">
      <c r="A346" s="1">
        <v>12207652</v>
      </c>
      <c r="B346" t="s">
        <v>1518</v>
      </c>
      <c r="C346" t="s">
        <v>1519</v>
      </c>
      <c r="D346" t="s">
        <v>1520</v>
      </c>
      <c r="E346" s="1" t="s">
        <v>1506</v>
      </c>
      <c r="F346" s="1">
        <v>7652</v>
      </c>
      <c r="G346" t="s">
        <v>1521</v>
      </c>
      <c r="H346" s="1">
        <v>34003</v>
      </c>
      <c r="I346" t="s">
        <v>16</v>
      </c>
      <c r="J346" t="s">
        <v>3054</v>
      </c>
      <c r="K346" s="3">
        <v>242902.66908750008</v>
      </c>
      <c r="L346" s="2">
        <v>323870.22545000009</v>
      </c>
      <c r="M346" t="str">
        <f>VLOOKUP(E346,'Regional Mapping'!$A$1:$C$26,3,)</f>
        <v>Northeast</v>
      </c>
      <c r="N346" t="str">
        <f>VLOOKUP(B346,'Acct Type Mapping'!$B$2:$D$1001,3,FALSE)</f>
        <v>GENERAL ACUTE CARE</v>
      </c>
      <c r="O346" s="24">
        <f t="shared" si="10"/>
        <v>-80967.556362500007</v>
      </c>
      <c r="P346" t="str">
        <f t="shared" si="11"/>
        <v>Basic Account</v>
      </c>
    </row>
    <row r="347" spans="1:16" ht="15" customHeight="1" x14ac:dyDescent="0.2">
      <c r="A347" s="1">
        <v>7011510</v>
      </c>
      <c r="B347" t="s">
        <v>693</v>
      </c>
      <c r="C347" t="s">
        <v>694</v>
      </c>
      <c r="D347" t="s">
        <v>695</v>
      </c>
      <c r="E347" s="1" t="s">
        <v>676</v>
      </c>
      <c r="F347" s="1">
        <v>11510</v>
      </c>
      <c r="G347" t="s">
        <v>688</v>
      </c>
      <c r="H347" s="1">
        <v>36059</v>
      </c>
      <c r="I347" t="s">
        <v>16</v>
      </c>
      <c r="J347" t="s">
        <v>3036</v>
      </c>
      <c r="K347" s="3">
        <v>242666.10844499999</v>
      </c>
      <c r="L347" s="2">
        <v>323554.81125999999</v>
      </c>
      <c r="M347" t="str">
        <f>VLOOKUP(E347,'Regional Mapping'!$A$1:$C$26,3,)</f>
        <v>Northeast</v>
      </c>
      <c r="N347" t="str">
        <f>VLOOKUP(B347,'Acct Type Mapping'!$B$2:$D$1001,3,FALSE)</f>
        <v>GENERAL ACUTE CARE</v>
      </c>
      <c r="O347" s="24">
        <f t="shared" si="10"/>
        <v>-80888.702814999997</v>
      </c>
      <c r="P347" t="str">
        <f t="shared" si="11"/>
        <v>Basic Account</v>
      </c>
    </row>
    <row r="348" spans="1:16" ht="15" customHeight="1" x14ac:dyDescent="0.2">
      <c r="A348" s="1">
        <v>116910457</v>
      </c>
      <c r="B348" t="s">
        <v>845</v>
      </c>
      <c r="C348" t="s">
        <v>846</v>
      </c>
      <c r="D348" t="s">
        <v>787</v>
      </c>
      <c r="E348" s="1" t="s">
        <v>676</v>
      </c>
      <c r="F348" s="1">
        <v>10457</v>
      </c>
      <c r="G348" t="s">
        <v>787</v>
      </c>
      <c r="H348" s="1">
        <v>36005</v>
      </c>
      <c r="I348" t="s">
        <v>16</v>
      </c>
      <c r="J348" t="s">
        <v>3036</v>
      </c>
      <c r="K348" s="3">
        <v>242618.35066500001</v>
      </c>
      <c r="L348" s="2">
        <v>323491.13422000001</v>
      </c>
      <c r="M348" t="str">
        <f>VLOOKUP(E348,'Regional Mapping'!$A$1:$C$26,3,)</f>
        <v>Northeast</v>
      </c>
      <c r="N348" t="str">
        <f>VLOOKUP(B348,'Acct Type Mapping'!$B$2:$D$1001,3,FALSE)</f>
        <v>GENERAL ACUTE CARE</v>
      </c>
      <c r="O348" s="24">
        <f t="shared" si="10"/>
        <v>-80872.783555000002</v>
      </c>
      <c r="P348" t="str">
        <f t="shared" si="11"/>
        <v>Basic Account</v>
      </c>
    </row>
    <row r="349" spans="1:16" ht="15" customHeight="1" x14ac:dyDescent="0.2">
      <c r="A349" s="1">
        <v>10610468</v>
      </c>
      <c r="B349" t="s">
        <v>904</v>
      </c>
      <c r="C349" t="s">
        <v>905</v>
      </c>
      <c r="D349" t="s">
        <v>787</v>
      </c>
      <c r="E349" s="1" t="s">
        <v>676</v>
      </c>
      <c r="F349" s="1">
        <v>10468</v>
      </c>
      <c r="G349" t="s">
        <v>787</v>
      </c>
      <c r="H349" s="1">
        <v>36005</v>
      </c>
      <c r="I349" t="s">
        <v>16</v>
      </c>
      <c r="J349" t="s">
        <v>3054</v>
      </c>
      <c r="K349" s="3">
        <v>242581.91653499997</v>
      </c>
      <c r="L349" s="2">
        <v>323442.55537999998</v>
      </c>
      <c r="M349" t="str">
        <f>VLOOKUP(E349,'Regional Mapping'!$A$1:$C$26,3,)</f>
        <v>Northeast</v>
      </c>
      <c r="N349" t="str">
        <f>VLOOKUP(B349,'Acct Type Mapping'!$B$2:$D$1001,3,FALSE)</f>
        <v>MILITARY</v>
      </c>
      <c r="O349" s="24">
        <f t="shared" si="10"/>
        <v>-80860.638845000009</v>
      </c>
      <c r="P349" t="str">
        <f t="shared" si="11"/>
        <v>Basic Account</v>
      </c>
    </row>
    <row r="350" spans="1:16" ht="15" customHeight="1" x14ac:dyDescent="0.2">
      <c r="A350" s="1">
        <v>16310461</v>
      </c>
      <c r="B350" t="s">
        <v>797</v>
      </c>
      <c r="C350" t="s">
        <v>798</v>
      </c>
      <c r="D350" t="s">
        <v>787</v>
      </c>
      <c r="E350" s="1" t="s">
        <v>676</v>
      </c>
      <c r="F350" s="1">
        <v>10461</v>
      </c>
      <c r="G350" t="s">
        <v>787</v>
      </c>
      <c r="H350" s="1">
        <v>36005</v>
      </c>
      <c r="I350" t="s">
        <v>16</v>
      </c>
      <c r="J350" t="s">
        <v>3036</v>
      </c>
      <c r="K350" s="3">
        <v>242392.48162500001</v>
      </c>
      <c r="L350" s="2">
        <v>323189.9755</v>
      </c>
      <c r="M350" t="str">
        <f>VLOOKUP(E350,'Regional Mapping'!$A$1:$C$26,3,)</f>
        <v>Northeast</v>
      </c>
      <c r="N350" t="str">
        <f>VLOOKUP(B350,'Acct Type Mapping'!$B$2:$D$1001,3,FALSE)</f>
        <v>GENERAL ACUTE CARE</v>
      </c>
      <c r="O350" s="24">
        <f t="shared" si="10"/>
        <v>-80797.493874999986</v>
      </c>
      <c r="P350" t="str">
        <f t="shared" si="11"/>
        <v>Basic Account</v>
      </c>
    </row>
    <row r="351" spans="1:16" ht="15" customHeight="1" x14ac:dyDescent="0.2">
      <c r="A351" s="1">
        <v>15610467</v>
      </c>
      <c r="B351" t="s">
        <v>788</v>
      </c>
      <c r="C351" t="s">
        <v>789</v>
      </c>
      <c r="D351" t="s">
        <v>787</v>
      </c>
      <c r="E351" s="1" t="s">
        <v>676</v>
      </c>
      <c r="F351" s="1">
        <v>10467</v>
      </c>
      <c r="G351" t="s">
        <v>787</v>
      </c>
      <c r="H351" s="1">
        <v>36005</v>
      </c>
      <c r="I351" t="s">
        <v>16</v>
      </c>
      <c r="J351" t="s">
        <v>3054</v>
      </c>
      <c r="K351" s="3">
        <v>242226.75424499996</v>
      </c>
      <c r="L351" s="2">
        <v>322969.00565999997</v>
      </c>
      <c r="M351" t="str">
        <f>VLOOKUP(E351,'Regional Mapping'!$A$1:$C$26,3,)</f>
        <v>Northeast</v>
      </c>
      <c r="N351" t="str">
        <f>VLOOKUP(B351,'Acct Type Mapping'!$B$2:$D$1001,3,FALSE)</f>
        <v>GENERAL ACUTE CARE</v>
      </c>
      <c r="O351" s="24">
        <f t="shared" si="10"/>
        <v>-80742.251415000006</v>
      </c>
      <c r="P351" t="str">
        <f t="shared" si="11"/>
        <v>Basic Account</v>
      </c>
    </row>
    <row r="352" spans="1:16" ht="15" customHeight="1" x14ac:dyDescent="0.2">
      <c r="A352" s="1">
        <v>15310466</v>
      </c>
      <c r="B352" t="s">
        <v>785</v>
      </c>
      <c r="C352" t="s">
        <v>786</v>
      </c>
      <c r="D352" t="s">
        <v>787</v>
      </c>
      <c r="E352" s="1" t="s">
        <v>676</v>
      </c>
      <c r="F352" s="1">
        <v>10466</v>
      </c>
      <c r="G352" t="s">
        <v>787</v>
      </c>
      <c r="H352" s="1">
        <v>36005</v>
      </c>
      <c r="I352" t="s">
        <v>16</v>
      </c>
      <c r="J352" t="s">
        <v>3036</v>
      </c>
      <c r="K352" s="3">
        <v>242219.64357000004</v>
      </c>
      <c r="L352" s="2">
        <v>322959.52476000006</v>
      </c>
      <c r="M352" t="str">
        <f>VLOOKUP(E352,'Regional Mapping'!$A$1:$C$26,3,)</f>
        <v>Northeast</v>
      </c>
      <c r="N352" t="str">
        <f>VLOOKUP(B352,'Acct Type Mapping'!$B$2:$D$1001,3,FALSE)</f>
        <v>GENERAL ACUTE CARE</v>
      </c>
      <c r="O352" s="24">
        <f t="shared" si="10"/>
        <v>-80739.881190000015</v>
      </c>
      <c r="P352" t="str">
        <f t="shared" si="11"/>
        <v>Basic Account</v>
      </c>
    </row>
    <row r="353" spans="1:16" ht="15" customHeight="1" x14ac:dyDescent="0.2">
      <c r="A353" s="1">
        <v>15210036</v>
      </c>
      <c r="B353" t="s">
        <v>805</v>
      </c>
      <c r="C353" t="s">
        <v>806</v>
      </c>
      <c r="D353" t="s">
        <v>787</v>
      </c>
      <c r="E353" s="1" t="s">
        <v>676</v>
      </c>
      <c r="F353" s="1">
        <v>10036</v>
      </c>
      <c r="G353" t="s">
        <v>787</v>
      </c>
      <c r="H353" s="1">
        <v>36005</v>
      </c>
      <c r="I353" t="s">
        <v>16</v>
      </c>
      <c r="J353" t="s">
        <v>3054</v>
      </c>
      <c r="K353" s="3">
        <v>242212.40205000003</v>
      </c>
      <c r="L353" s="2">
        <v>322949.86940000003</v>
      </c>
      <c r="M353" t="str">
        <f>VLOOKUP(E353,'Regional Mapping'!$A$1:$C$26,3,)</f>
        <v>Northeast</v>
      </c>
      <c r="N353" t="str">
        <f>VLOOKUP(B353,'Acct Type Mapping'!$B$2:$D$1001,3,FALSE)</f>
        <v>GENERAL ACUTE CARE</v>
      </c>
      <c r="O353" s="24">
        <f t="shared" si="10"/>
        <v>-80737.467349999992</v>
      </c>
      <c r="P353" t="str">
        <f t="shared" si="11"/>
        <v>Basic Account</v>
      </c>
    </row>
    <row r="354" spans="1:16" ht="15" customHeight="1" x14ac:dyDescent="0.2">
      <c r="A354" s="1">
        <v>109507675</v>
      </c>
      <c r="B354" t="s">
        <v>1591</v>
      </c>
      <c r="C354" t="s">
        <v>1592</v>
      </c>
      <c r="D354" t="s">
        <v>1593</v>
      </c>
      <c r="E354" s="1" t="s">
        <v>1506</v>
      </c>
      <c r="F354" s="1">
        <v>7675</v>
      </c>
      <c r="G354" t="s">
        <v>1521</v>
      </c>
      <c r="H354" s="1">
        <v>34003</v>
      </c>
      <c r="I354" t="s">
        <v>16</v>
      </c>
      <c r="J354" t="s">
        <v>3037</v>
      </c>
      <c r="K354" s="3">
        <v>242187.572805</v>
      </c>
      <c r="L354" s="2">
        <v>322916.76374000002</v>
      </c>
      <c r="M354" t="str">
        <f>VLOOKUP(E354,'Regional Mapping'!$A$1:$C$26,3,)</f>
        <v>Northeast</v>
      </c>
      <c r="N354" t="str">
        <f>VLOOKUP(B354,'Acct Type Mapping'!$B$2:$D$1001,3,FALSE)</f>
        <v>GENERAL ACUTE CARE</v>
      </c>
      <c r="O354" s="24">
        <f t="shared" si="10"/>
        <v>-80729.190935000021</v>
      </c>
      <c r="P354" t="str">
        <f t="shared" si="11"/>
        <v>Basic Account</v>
      </c>
    </row>
    <row r="355" spans="1:16" ht="15" customHeight="1" x14ac:dyDescent="0.2">
      <c r="A355" s="1">
        <v>118510466</v>
      </c>
      <c r="B355" t="s">
        <v>861</v>
      </c>
      <c r="C355" t="s">
        <v>862</v>
      </c>
      <c r="D355" t="s">
        <v>787</v>
      </c>
      <c r="E355" s="1" t="s">
        <v>676</v>
      </c>
      <c r="F355" s="1">
        <v>10466</v>
      </c>
      <c r="G355" t="s">
        <v>787</v>
      </c>
      <c r="H355" s="1">
        <v>36005</v>
      </c>
      <c r="I355" t="s">
        <v>16</v>
      </c>
      <c r="J355" t="s">
        <v>3036</v>
      </c>
      <c r="K355" s="3">
        <v>241913.66625000001</v>
      </c>
      <c r="L355" s="2">
        <v>322551.55499999999</v>
      </c>
      <c r="M355" t="str">
        <f>VLOOKUP(E355,'Regional Mapping'!$A$1:$C$26,3,)</f>
        <v>Northeast</v>
      </c>
      <c r="N355" t="str">
        <f>VLOOKUP(B355,'Acct Type Mapping'!$B$2:$D$1001,3,FALSE)</f>
        <v>GENERAL ACUTE CARE</v>
      </c>
      <c r="O355" s="24">
        <f t="shared" si="10"/>
        <v>-80637.888749999984</v>
      </c>
      <c r="P355" t="str">
        <f t="shared" si="11"/>
        <v>Basic Account</v>
      </c>
    </row>
    <row r="356" spans="1:16" ht="15" customHeight="1" x14ac:dyDescent="0.2">
      <c r="A356" s="1">
        <v>6411030</v>
      </c>
      <c r="B356" t="s">
        <v>685</v>
      </c>
      <c r="C356" t="s">
        <v>686</v>
      </c>
      <c r="D356" t="s">
        <v>687</v>
      </c>
      <c r="E356" s="1" t="s">
        <v>676</v>
      </c>
      <c r="F356" s="1">
        <v>11030</v>
      </c>
      <c r="G356" t="s">
        <v>688</v>
      </c>
      <c r="H356" s="1">
        <v>36059</v>
      </c>
      <c r="I356" t="s">
        <v>16</v>
      </c>
      <c r="J356" t="s">
        <v>3055</v>
      </c>
      <c r="K356" s="3">
        <v>241862.07510000002</v>
      </c>
      <c r="L356" s="2">
        <v>322482.76680000004</v>
      </c>
      <c r="M356" t="str">
        <f>VLOOKUP(E356,'Regional Mapping'!$A$1:$C$26,3,)</f>
        <v>Northeast</v>
      </c>
      <c r="N356" t="str">
        <f>VLOOKUP(B356,'Acct Type Mapping'!$B$2:$D$1001,3,FALSE)</f>
        <v>GENERAL ACUTE CARE</v>
      </c>
      <c r="O356" s="24">
        <f t="shared" si="10"/>
        <v>-80620.691700000025</v>
      </c>
      <c r="P356" t="str">
        <f t="shared" si="11"/>
        <v>Basic Account</v>
      </c>
    </row>
    <row r="357" spans="1:16" ht="15" customHeight="1" x14ac:dyDescent="0.2">
      <c r="A357" s="1">
        <v>120511501</v>
      </c>
      <c r="B357" t="s">
        <v>884</v>
      </c>
      <c r="C357" t="s">
        <v>885</v>
      </c>
      <c r="D357" t="s">
        <v>886</v>
      </c>
      <c r="E357" s="1" t="s">
        <v>676</v>
      </c>
      <c r="F357" s="1">
        <v>11501</v>
      </c>
      <c r="G357" t="s">
        <v>688</v>
      </c>
      <c r="H357" s="1">
        <v>36059</v>
      </c>
      <c r="I357" t="s">
        <v>16</v>
      </c>
      <c r="J357" t="s">
        <v>3055</v>
      </c>
      <c r="K357" s="3">
        <v>241779.95151749998</v>
      </c>
      <c r="L357" s="2">
        <v>322373.26869</v>
      </c>
      <c r="M357" t="str">
        <f>VLOOKUP(E357,'Regional Mapping'!$A$1:$C$26,3,)</f>
        <v>Northeast</v>
      </c>
      <c r="N357" t="str">
        <f>VLOOKUP(B357,'Acct Type Mapping'!$B$2:$D$1001,3,FALSE)</f>
        <v>GENERAL ACUTE CARE</v>
      </c>
      <c r="O357" s="24">
        <f t="shared" si="10"/>
        <v>-80593.317172500014</v>
      </c>
      <c r="P357" t="str">
        <f t="shared" si="11"/>
        <v>Basic Account</v>
      </c>
    </row>
    <row r="358" spans="1:16" ht="15" customHeight="1" x14ac:dyDescent="0.2">
      <c r="A358" s="1">
        <v>121310703</v>
      </c>
      <c r="B358" t="s">
        <v>891</v>
      </c>
      <c r="C358" t="s">
        <v>892</v>
      </c>
      <c r="D358" t="s">
        <v>893</v>
      </c>
      <c r="E358" s="1" t="s">
        <v>676</v>
      </c>
      <c r="F358" s="1">
        <v>10703</v>
      </c>
      <c r="G358" t="s">
        <v>771</v>
      </c>
      <c r="H358" s="1">
        <v>36119</v>
      </c>
      <c r="I358" t="s">
        <v>478</v>
      </c>
      <c r="J358" t="s">
        <v>3036</v>
      </c>
      <c r="K358" s="3">
        <v>241652.13924750002</v>
      </c>
      <c r="L358" s="2">
        <v>322202.85233000002</v>
      </c>
      <c r="M358" t="str">
        <f>VLOOKUP(E358,'Regional Mapping'!$A$1:$C$26,3,)</f>
        <v>Northeast</v>
      </c>
      <c r="N358" t="str">
        <f>VLOOKUP(B358,'Acct Type Mapping'!$B$2:$D$1001,3,FALSE)</f>
        <v>NEAR TERM CARE</v>
      </c>
      <c r="O358" s="24">
        <f t="shared" si="10"/>
        <v>-80550.713082500006</v>
      </c>
      <c r="P358" t="str">
        <f t="shared" si="11"/>
        <v>Basic Account</v>
      </c>
    </row>
    <row r="359" spans="1:16" ht="15" customHeight="1" x14ac:dyDescent="0.2">
      <c r="A359" s="1">
        <v>6511554</v>
      </c>
      <c r="B359" t="s">
        <v>690</v>
      </c>
      <c r="C359" t="s">
        <v>691</v>
      </c>
      <c r="D359" t="s">
        <v>692</v>
      </c>
      <c r="E359" s="1" t="s">
        <v>676</v>
      </c>
      <c r="F359" s="1">
        <v>11554</v>
      </c>
      <c r="G359" t="s">
        <v>688</v>
      </c>
      <c r="H359" s="1">
        <v>36059</v>
      </c>
      <c r="I359" t="s">
        <v>16</v>
      </c>
      <c r="J359" t="s">
        <v>3055</v>
      </c>
      <c r="K359" s="3">
        <v>241193.75876999996</v>
      </c>
      <c r="L359" s="2">
        <v>321591.67835999996</v>
      </c>
      <c r="M359" t="str">
        <f>VLOOKUP(E359,'Regional Mapping'!$A$1:$C$26,3,)</f>
        <v>Northeast</v>
      </c>
      <c r="N359" t="str">
        <f>VLOOKUP(B359,'Acct Type Mapping'!$B$2:$D$1001,3,FALSE)</f>
        <v>GENERAL ACUTE CARE</v>
      </c>
      <c r="O359" s="24">
        <f t="shared" si="10"/>
        <v>-80397.919590000005</v>
      </c>
      <c r="P359" t="str">
        <f t="shared" si="11"/>
        <v>Basic Account</v>
      </c>
    </row>
    <row r="360" spans="1:16" ht="15" customHeight="1" x14ac:dyDescent="0.2">
      <c r="A360" s="1">
        <v>115310802</v>
      </c>
      <c r="B360" t="s">
        <v>833</v>
      </c>
      <c r="C360" t="s">
        <v>834</v>
      </c>
      <c r="D360" t="s">
        <v>835</v>
      </c>
      <c r="E360" s="1" t="s">
        <v>676</v>
      </c>
      <c r="F360" s="1">
        <v>10802</v>
      </c>
      <c r="G360" t="s">
        <v>771</v>
      </c>
      <c r="H360" s="1">
        <v>36119</v>
      </c>
      <c r="I360" t="s">
        <v>16</v>
      </c>
      <c r="J360" t="s">
        <v>3036</v>
      </c>
      <c r="K360" s="3">
        <v>241089.53156250005</v>
      </c>
      <c r="L360" s="2">
        <v>321452.70875000005</v>
      </c>
      <c r="M360" t="str">
        <f>VLOOKUP(E360,'Regional Mapping'!$A$1:$C$26,3,)</f>
        <v>Northeast</v>
      </c>
      <c r="N360" t="str">
        <f>VLOOKUP(B360,'Acct Type Mapping'!$B$2:$D$1001,3,FALSE)</f>
        <v>GENERAL ACUTE CARE</v>
      </c>
      <c r="O360" s="24">
        <f t="shared" si="10"/>
        <v>-80363.177187499998</v>
      </c>
      <c r="P360" t="str">
        <f t="shared" si="11"/>
        <v>Basic Account</v>
      </c>
    </row>
    <row r="361" spans="1:16" ht="15" customHeight="1" x14ac:dyDescent="0.2">
      <c r="A361" s="1">
        <v>14110522</v>
      </c>
      <c r="B361" t="s">
        <v>768</v>
      </c>
      <c r="C361" t="s">
        <v>769</v>
      </c>
      <c r="D361" t="s">
        <v>770</v>
      </c>
      <c r="E361" s="1" t="s">
        <v>676</v>
      </c>
      <c r="F361" s="1">
        <v>10522</v>
      </c>
      <c r="G361" t="s">
        <v>771</v>
      </c>
      <c r="H361" s="1">
        <v>36119</v>
      </c>
      <c r="I361" t="s">
        <v>16</v>
      </c>
      <c r="J361" t="s">
        <v>3036</v>
      </c>
      <c r="K361" s="3">
        <v>240585.49014750007</v>
      </c>
      <c r="L361" s="2">
        <v>320780.65353000007</v>
      </c>
      <c r="M361" t="str">
        <f>VLOOKUP(E361,'Regional Mapping'!$A$1:$C$26,3,)</f>
        <v>Northeast</v>
      </c>
      <c r="N361" t="str">
        <f>VLOOKUP(B361,'Acct Type Mapping'!$B$2:$D$1001,3,FALSE)</f>
        <v>GENERAL ACUTE CARE</v>
      </c>
      <c r="O361" s="24">
        <f t="shared" si="10"/>
        <v>-80195.163382500003</v>
      </c>
      <c r="P361" t="str">
        <f t="shared" si="11"/>
        <v>Basic Account</v>
      </c>
    </row>
    <row r="362" spans="1:16" ht="15" customHeight="1" x14ac:dyDescent="0.2">
      <c r="A362" s="1">
        <v>10110960</v>
      </c>
      <c r="B362" t="s">
        <v>714</v>
      </c>
      <c r="C362" t="s">
        <v>715</v>
      </c>
      <c r="D362" t="s">
        <v>716</v>
      </c>
      <c r="E362" s="1" t="s">
        <v>676</v>
      </c>
      <c r="F362" s="1">
        <v>10960</v>
      </c>
      <c r="G362" t="s">
        <v>717</v>
      </c>
      <c r="H362" s="1">
        <v>36087</v>
      </c>
      <c r="I362" t="s">
        <v>16</v>
      </c>
      <c r="J362" t="s">
        <v>3036</v>
      </c>
      <c r="K362" s="3">
        <v>240214.76150249992</v>
      </c>
      <c r="L362" s="2">
        <v>320286.34866999992</v>
      </c>
      <c r="M362" t="str">
        <f>VLOOKUP(E362,'Regional Mapping'!$A$1:$C$26,3,)</f>
        <v>Northeast</v>
      </c>
      <c r="N362" t="str">
        <f>VLOOKUP(B362,'Acct Type Mapping'!$B$2:$D$1001,3,FALSE)</f>
        <v>GENERAL ACUTE CARE</v>
      </c>
      <c r="O362" s="24">
        <f t="shared" si="10"/>
        <v>-80071.587167499994</v>
      </c>
      <c r="P362" t="str">
        <f t="shared" si="11"/>
        <v>Basic Account</v>
      </c>
    </row>
    <row r="363" spans="1:16" ht="15" customHeight="1" x14ac:dyDescent="0.2">
      <c r="A363" s="1">
        <v>114511542</v>
      </c>
      <c r="B363" t="s">
        <v>829</v>
      </c>
      <c r="C363" t="s">
        <v>830</v>
      </c>
      <c r="D363" t="s">
        <v>831</v>
      </c>
      <c r="E363" s="1" t="s">
        <v>676</v>
      </c>
      <c r="F363" s="1">
        <v>11542</v>
      </c>
      <c r="G363" t="s">
        <v>688</v>
      </c>
      <c r="H363" s="1">
        <v>36059</v>
      </c>
      <c r="I363" t="s">
        <v>16</v>
      </c>
      <c r="J363" t="s">
        <v>3036</v>
      </c>
      <c r="K363" s="3">
        <v>240170.51284500002</v>
      </c>
      <c r="L363" s="2">
        <v>320227.35046000005</v>
      </c>
      <c r="M363" t="str">
        <f>VLOOKUP(E363,'Regional Mapping'!$A$1:$C$26,3,)</f>
        <v>Northeast</v>
      </c>
      <c r="N363" t="str">
        <f>VLOOKUP(B363,'Acct Type Mapping'!$B$2:$D$1001,3,FALSE)</f>
        <v>GENERAL ACUTE CARE</v>
      </c>
      <c r="O363" s="24">
        <f t="shared" si="10"/>
        <v>-80056.837615000026</v>
      </c>
      <c r="P363" t="str">
        <f t="shared" si="11"/>
        <v>Basic Account</v>
      </c>
    </row>
    <row r="364" spans="1:16" ht="15" customHeight="1" x14ac:dyDescent="0.2">
      <c r="A364" s="1">
        <v>120812742</v>
      </c>
      <c r="B364" t="s">
        <v>1738</v>
      </c>
      <c r="C364" t="s">
        <v>1739</v>
      </c>
      <c r="D364" t="s">
        <v>1027</v>
      </c>
      <c r="E364" s="1" t="s">
        <v>676</v>
      </c>
      <c r="F364" s="1">
        <v>12742</v>
      </c>
      <c r="G364" t="s">
        <v>738</v>
      </c>
      <c r="H364" s="1">
        <v>36105</v>
      </c>
      <c r="I364" t="s">
        <v>16</v>
      </c>
      <c r="J364" t="s">
        <v>3036</v>
      </c>
      <c r="K364" s="3">
        <v>240168.43935</v>
      </c>
      <c r="L364" s="2">
        <v>320224.5858</v>
      </c>
      <c r="M364" t="str">
        <f>VLOOKUP(E364,'Regional Mapping'!$A$1:$C$26,3,)</f>
        <v>Northeast</v>
      </c>
      <c r="N364" t="str">
        <f>VLOOKUP(B364,'Acct Type Mapping'!$B$2:$D$1001,3,FALSE)</f>
        <v>GENERAL ACUTE CARE</v>
      </c>
      <c r="O364" s="24">
        <f t="shared" si="10"/>
        <v>-80056.14645</v>
      </c>
      <c r="P364" t="str">
        <f t="shared" si="11"/>
        <v>Basic Account</v>
      </c>
    </row>
    <row r="365" spans="1:16" ht="15" customHeight="1" x14ac:dyDescent="0.2">
      <c r="A365" s="1">
        <v>9310924</v>
      </c>
      <c r="B365" t="s">
        <v>703</v>
      </c>
      <c r="C365" t="s">
        <v>704</v>
      </c>
      <c r="D365" t="s">
        <v>705</v>
      </c>
      <c r="E365" s="1" t="s">
        <v>676</v>
      </c>
      <c r="F365" s="1">
        <v>10924</v>
      </c>
      <c r="G365" t="s">
        <v>62</v>
      </c>
      <c r="H365" s="1">
        <v>36071</v>
      </c>
      <c r="I365" t="s">
        <v>16</v>
      </c>
      <c r="J365" t="s">
        <v>3036</v>
      </c>
      <c r="K365" s="3">
        <v>240067.39618499996</v>
      </c>
      <c r="L365" s="2">
        <v>320089.86157999997</v>
      </c>
      <c r="M365" t="str">
        <f>VLOOKUP(E365,'Regional Mapping'!$A$1:$C$26,3,)</f>
        <v>Northeast</v>
      </c>
      <c r="N365" t="str">
        <f>VLOOKUP(B365,'Acct Type Mapping'!$B$2:$D$1001,3,FALSE)</f>
        <v>GENERAL ACUTE CARE</v>
      </c>
      <c r="O365" s="24">
        <f t="shared" si="10"/>
        <v>-80022.465395000007</v>
      </c>
      <c r="P365" t="str">
        <f t="shared" si="11"/>
        <v>Basic Account</v>
      </c>
    </row>
    <row r="366" spans="1:16" ht="15" customHeight="1" x14ac:dyDescent="0.2">
      <c r="A366" s="1">
        <v>14510591</v>
      </c>
      <c r="B366" t="s">
        <v>772</v>
      </c>
      <c r="C366" t="s">
        <v>773</v>
      </c>
      <c r="D366" t="s">
        <v>774</v>
      </c>
      <c r="E366" s="1" t="s">
        <v>676</v>
      </c>
      <c r="F366" s="1">
        <v>10591</v>
      </c>
      <c r="G366" t="s">
        <v>771</v>
      </c>
      <c r="H366" s="1">
        <v>36119</v>
      </c>
      <c r="I366" t="s">
        <v>16</v>
      </c>
      <c r="J366" t="s">
        <v>3036</v>
      </c>
      <c r="K366" s="3">
        <v>239547.58639500008</v>
      </c>
      <c r="L366" s="2">
        <v>319396.7818600001</v>
      </c>
      <c r="M366" t="str">
        <f>VLOOKUP(E366,'Regional Mapping'!$A$1:$C$26,3,)</f>
        <v>Northeast</v>
      </c>
      <c r="N366" t="str">
        <f>VLOOKUP(B366,'Acct Type Mapping'!$B$2:$D$1001,3,FALSE)</f>
        <v>GENERAL ACUTE CARE</v>
      </c>
      <c r="O366" s="24">
        <f t="shared" si="10"/>
        <v>-79849.195465000026</v>
      </c>
      <c r="P366" t="str">
        <f t="shared" si="11"/>
        <v>Basic Account</v>
      </c>
    </row>
    <row r="367" spans="1:16" ht="15" customHeight="1" x14ac:dyDescent="0.2">
      <c r="A367" s="1">
        <v>115710605</v>
      </c>
      <c r="B367" t="s">
        <v>838</v>
      </c>
      <c r="C367" t="s">
        <v>839</v>
      </c>
      <c r="D367" t="s">
        <v>840</v>
      </c>
      <c r="E367" s="1" t="s">
        <v>676</v>
      </c>
      <c r="F367" s="1">
        <v>10605</v>
      </c>
      <c r="G367" t="s">
        <v>771</v>
      </c>
      <c r="H367" s="1">
        <v>36119</v>
      </c>
      <c r="I367" t="s">
        <v>42</v>
      </c>
      <c r="J367" t="s">
        <v>3036</v>
      </c>
      <c r="K367" s="3">
        <v>239537.79039750004</v>
      </c>
      <c r="L367" s="2">
        <v>319383.72053000005</v>
      </c>
      <c r="M367" t="str">
        <f>VLOOKUP(E367,'Regional Mapping'!$A$1:$C$26,3,)</f>
        <v>Northeast</v>
      </c>
      <c r="N367" t="str">
        <f>VLOOKUP(B367,'Acct Type Mapping'!$B$2:$D$1001,3,FALSE)</f>
        <v>NEAR TERM CARE</v>
      </c>
      <c r="O367" s="24">
        <f t="shared" si="10"/>
        <v>-79845.930132500012</v>
      </c>
      <c r="P367" t="str">
        <f t="shared" si="11"/>
        <v>Basic Account</v>
      </c>
    </row>
    <row r="368" spans="1:16" ht="15" customHeight="1" x14ac:dyDescent="0.2">
      <c r="A368" s="1">
        <v>14810595</v>
      </c>
      <c r="B368" t="s">
        <v>776</v>
      </c>
      <c r="C368" t="s">
        <v>777</v>
      </c>
      <c r="D368" t="s">
        <v>778</v>
      </c>
      <c r="E368" s="1" t="s">
        <v>676</v>
      </c>
      <c r="F368" s="1">
        <v>10595</v>
      </c>
      <c r="G368" t="s">
        <v>771</v>
      </c>
      <c r="H368" s="1">
        <v>36119</v>
      </c>
      <c r="I368" t="s">
        <v>64</v>
      </c>
      <c r="J368" t="s">
        <v>3036</v>
      </c>
      <c r="K368" s="3">
        <v>239399.05459499999</v>
      </c>
      <c r="L368" s="2">
        <v>319198.73946000001</v>
      </c>
      <c r="M368" t="str">
        <f>VLOOKUP(E368,'Regional Mapping'!$A$1:$C$26,3,)</f>
        <v>Northeast</v>
      </c>
      <c r="N368" t="str">
        <f>VLOOKUP(B368,'Acct Type Mapping'!$B$2:$D$1001,3,FALSE)</f>
        <v>CHILDREN</v>
      </c>
      <c r="O368" s="24">
        <f t="shared" si="10"/>
        <v>-79799.684865000017</v>
      </c>
      <c r="P368" t="str">
        <f t="shared" si="11"/>
        <v>Basic Account</v>
      </c>
    </row>
    <row r="369" spans="1:16" ht="15" customHeight="1" x14ac:dyDescent="0.2">
      <c r="A369" s="1">
        <v>12810901</v>
      </c>
      <c r="B369" t="s">
        <v>755</v>
      </c>
      <c r="C369" t="s">
        <v>756</v>
      </c>
      <c r="D369" t="s">
        <v>757</v>
      </c>
      <c r="E369" s="1" t="s">
        <v>676</v>
      </c>
      <c r="F369" s="1">
        <v>10901</v>
      </c>
      <c r="G369" t="s">
        <v>417</v>
      </c>
      <c r="H369" s="1">
        <v>36103</v>
      </c>
      <c r="I369" t="s">
        <v>16</v>
      </c>
      <c r="J369" t="s">
        <v>3036</v>
      </c>
      <c r="K369" s="3">
        <v>239385.09878250002</v>
      </c>
      <c r="L369" s="2">
        <v>319180.13171000005</v>
      </c>
      <c r="M369" t="str">
        <f>VLOOKUP(E369,'Regional Mapping'!$A$1:$C$26,3,)</f>
        <v>Northeast</v>
      </c>
      <c r="N369" t="str">
        <f>VLOOKUP(B369,'Acct Type Mapping'!$B$2:$D$1001,3,FALSE)</f>
        <v>GENERAL ACUTE CARE</v>
      </c>
      <c r="O369" s="24">
        <f t="shared" si="10"/>
        <v>-79795.032927500026</v>
      </c>
      <c r="P369" t="str">
        <f t="shared" si="11"/>
        <v>Basic Account</v>
      </c>
    </row>
    <row r="370" spans="1:16" ht="15" customHeight="1" x14ac:dyDescent="0.2">
      <c r="A370" s="1">
        <v>15110532</v>
      </c>
      <c r="B370" t="s">
        <v>783</v>
      </c>
      <c r="C370" t="s">
        <v>784</v>
      </c>
      <c r="D370" t="s">
        <v>778</v>
      </c>
      <c r="E370" s="1" t="s">
        <v>676</v>
      </c>
      <c r="F370" s="1">
        <v>10532</v>
      </c>
      <c r="G370" t="s">
        <v>771</v>
      </c>
      <c r="H370" s="1">
        <v>36119</v>
      </c>
      <c r="I370" t="s">
        <v>16</v>
      </c>
      <c r="J370" t="s">
        <v>3054</v>
      </c>
      <c r="K370" s="3">
        <v>239316.12363000005</v>
      </c>
      <c r="L370" s="2">
        <v>319088.16484000004</v>
      </c>
      <c r="M370" t="str">
        <f>VLOOKUP(E370,'Regional Mapping'!$A$1:$C$26,3,)</f>
        <v>Northeast</v>
      </c>
      <c r="N370" t="str">
        <f>VLOOKUP(B370,'Acct Type Mapping'!$B$2:$D$1001,3,FALSE)</f>
        <v>GENERAL ACUTE CARE</v>
      </c>
      <c r="O370" s="24">
        <f t="shared" si="10"/>
        <v>-79772.041209999996</v>
      </c>
      <c r="P370" t="str">
        <f t="shared" si="11"/>
        <v>Basic Account</v>
      </c>
    </row>
    <row r="371" spans="1:16" ht="15" customHeight="1" x14ac:dyDescent="0.2">
      <c r="A371" s="1">
        <v>12311706</v>
      </c>
      <c r="B371" t="s">
        <v>750</v>
      </c>
      <c r="C371" t="s">
        <v>751</v>
      </c>
      <c r="D371" t="s">
        <v>752</v>
      </c>
      <c r="E371" s="1" t="s">
        <v>676</v>
      </c>
      <c r="F371" s="1">
        <v>11706</v>
      </c>
      <c r="G371" t="s">
        <v>417</v>
      </c>
      <c r="H371" s="1">
        <v>36103</v>
      </c>
      <c r="I371" t="s">
        <v>16</v>
      </c>
      <c r="J371" t="s">
        <v>3036</v>
      </c>
      <c r="K371" s="3">
        <v>238587.29947500001</v>
      </c>
      <c r="L371" s="2">
        <v>318116.39929999999</v>
      </c>
      <c r="M371" t="str">
        <f>VLOOKUP(E371,'Regional Mapping'!$A$1:$C$26,3,)</f>
        <v>Northeast</v>
      </c>
      <c r="N371" t="str">
        <f>VLOOKUP(B371,'Acct Type Mapping'!$B$2:$D$1001,3,FALSE)</f>
        <v>GENERAL ACUTE CARE</v>
      </c>
      <c r="O371" s="24">
        <f t="shared" si="10"/>
        <v>-79529.099824999983</v>
      </c>
      <c r="P371" t="str">
        <f t="shared" si="11"/>
        <v>Basic Account</v>
      </c>
    </row>
    <row r="372" spans="1:16" ht="15" customHeight="1" x14ac:dyDescent="0.2">
      <c r="A372" s="1">
        <v>12211743</v>
      </c>
      <c r="B372" t="s">
        <v>747</v>
      </c>
      <c r="C372" t="s">
        <v>748</v>
      </c>
      <c r="D372" t="s">
        <v>749</v>
      </c>
      <c r="E372" s="1" t="s">
        <v>676</v>
      </c>
      <c r="F372" s="1">
        <v>11743</v>
      </c>
      <c r="G372" t="s">
        <v>417</v>
      </c>
      <c r="H372" s="1">
        <v>36103</v>
      </c>
      <c r="I372" t="s">
        <v>16</v>
      </c>
      <c r="J372" t="s">
        <v>3036</v>
      </c>
      <c r="K372" s="3">
        <v>238357.11999749998</v>
      </c>
      <c r="L372" s="2">
        <v>317809.49332999997</v>
      </c>
      <c r="M372" t="str">
        <f>VLOOKUP(E372,'Regional Mapping'!$A$1:$C$26,3,)</f>
        <v>Northeast</v>
      </c>
      <c r="N372" t="str">
        <f>VLOOKUP(B372,'Acct Type Mapping'!$B$2:$D$1001,3,FALSE)</f>
        <v>GENERAL ACUTE CARE</v>
      </c>
      <c r="O372" s="24">
        <f t="shared" si="10"/>
        <v>-79452.373332499992</v>
      </c>
      <c r="P372" t="str">
        <f t="shared" si="11"/>
        <v>Basic Account</v>
      </c>
    </row>
    <row r="373" spans="1:16" ht="15" customHeight="1" x14ac:dyDescent="0.2">
      <c r="A373" s="1">
        <v>1913856</v>
      </c>
      <c r="B373" t="s">
        <v>2226</v>
      </c>
      <c r="C373" t="s">
        <v>2227</v>
      </c>
      <c r="D373" t="s">
        <v>1626</v>
      </c>
      <c r="E373" s="1" t="s">
        <v>676</v>
      </c>
      <c r="F373" s="1">
        <v>13856</v>
      </c>
      <c r="G373" t="s">
        <v>966</v>
      </c>
      <c r="H373" s="1">
        <v>36025</v>
      </c>
      <c r="I373" t="s">
        <v>16</v>
      </c>
      <c r="J373" t="s">
        <v>3036</v>
      </c>
      <c r="K373" s="3">
        <v>238325.37962249995</v>
      </c>
      <c r="L373" s="2">
        <v>317767.17282999994</v>
      </c>
      <c r="M373" t="str">
        <f>VLOOKUP(E373,'Regional Mapping'!$A$1:$C$26,3,)</f>
        <v>Northeast</v>
      </c>
      <c r="N373" t="str">
        <f>VLOOKUP(B373,'Acct Type Mapping'!$B$2:$D$1001,3,FALSE)</f>
        <v>CRITICAL ACCESS</v>
      </c>
      <c r="O373" s="24">
        <f t="shared" si="10"/>
        <v>-79441.793207499984</v>
      </c>
      <c r="P373" t="str">
        <f t="shared" si="11"/>
        <v>Basic Account</v>
      </c>
    </row>
    <row r="374" spans="1:16" ht="15" customHeight="1" x14ac:dyDescent="0.2">
      <c r="A374" s="1">
        <v>13212428</v>
      </c>
      <c r="B374" t="s">
        <v>762</v>
      </c>
      <c r="C374" t="s">
        <v>763</v>
      </c>
      <c r="D374" t="s">
        <v>764</v>
      </c>
      <c r="E374" s="1" t="s">
        <v>676</v>
      </c>
      <c r="F374" s="1">
        <v>12428</v>
      </c>
      <c r="G374" t="s">
        <v>761</v>
      </c>
      <c r="H374" s="1">
        <v>36111</v>
      </c>
      <c r="I374" t="s">
        <v>16</v>
      </c>
      <c r="J374" t="s">
        <v>3036</v>
      </c>
      <c r="K374" s="3">
        <v>236911.78904250005</v>
      </c>
      <c r="L374" s="2">
        <v>315882.38539000007</v>
      </c>
      <c r="M374" t="str">
        <f>VLOOKUP(E374,'Regional Mapping'!$A$1:$C$26,3,)</f>
        <v>Northeast</v>
      </c>
      <c r="N374" t="str">
        <f>VLOOKUP(B374,'Acct Type Mapping'!$B$2:$D$1001,3,FALSE)</f>
        <v>CRITICAL ACCESS</v>
      </c>
      <c r="O374" s="24">
        <f t="shared" si="10"/>
        <v>-78970.596347500017</v>
      </c>
      <c r="P374" t="str">
        <f t="shared" si="11"/>
        <v>Basic Account</v>
      </c>
    </row>
    <row r="375" spans="1:16" ht="15" customHeight="1" x14ac:dyDescent="0.2">
      <c r="A375" s="1">
        <v>8313210</v>
      </c>
      <c r="B375" t="s">
        <v>696</v>
      </c>
      <c r="C375" t="s">
        <v>697</v>
      </c>
      <c r="D375" t="s">
        <v>698</v>
      </c>
      <c r="E375" s="1" t="s">
        <v>676</v>
      </c>
      <c r="F375" s="1">
        <v>13210</v>
      </c>
      <c r="G375" t="s">
        <v>699</v>
      </c>
      <c r="H375" s="1">
        <v>36067</v>
      </c>
      <c r="I375" t="s">
        <v>16</v>
      </c>
      <c r="J375" t="s">
        <v>3055</v>
      </c>
      <c r="K375" s="3">
        <v>236812.19508749995</v>
      </c>
      <c r="L375" s="2">
        <v>315749.59344999993</v>
      </c>
      <c r="M375" t="str">
        <f>VLOOKUP(E375,'Regional Mapping'!$A$1:$C$26,3,)</f>
        <v>Northeast</v>
      </c>
      <c r="N375" t="str">
        <f>VLOOKUP(B375,'Acct Type Mapping'!$B$2:$D$1001,3,FALSE)</f>
        <v>GENERAL ACUTE CARE</v>
      </c>
      <c r="O375" s="24">
        <f t="shared" si="10"/>
        <v>-78937.398362499982</v>
      </c>
      <c r="P375" t="str">
        <f t="shared" si="11"/>
        <v>Basic Account</v>
      </c>
    </row>
    <row r="376" spans="1:16" ht="15" customHeight="1" x14ac:dyDescent="0.2">
      <c r="A376" s="1">
        <v>171613210</v>
      </c>
      <c r="B376" t="s">
        <v>959</v>
      </c>
      <c r="C376" t="s">
        <v>960</v>
      </c>
      <c r="D376" t="s">
        <v>698</v>
      </c>
      <c r="E376" s="1" t="s">
        <v>676</v>
      </c>
      <c r="F376" s="1">
        <v>13210</v>
      </c>
      <c r="G376" t="s">
        <v>699</v>
      </c>
      <c r="H376" s="1">
        <v>36067</v>
      </c>
      <c r="I376" t="s">
        <v>42</v>
      </c>
      <c r="J376" t="s">
        <v>3054</v>
      </c>
      <c r="K376" s="3">
        <v>236780.4981</v>
      </c>
      <c r="L376" s="2">
        <v>315707.3308</v>
      </c>
      <c r="M376" t="str">
        <f>VLOOKUP(E376,'Regional Mapping'!$A$1:$C$26,3,)</f>
        <v>Northeast</v>
      </c>
      <c r="N376" t="str">
        <f>VLOOKUP(B376,'Acct Type Mapping'!$B$2:$D$1001,3,FALSE)</f>
        <v>NEAR TERM CARE</v>
      </c>
      <c r="O376" s="24">
        <f t="shared" si="10"/>
        <v>-78926.832699999999</v>
      </c>
      <c r="P376" t="str">
        <f t="shared" si="11"/>
        <v>Basic Account</v>
      </c>
    </row>
    <row r="377" spans="1:16" ht="15" customHeight="1" x14ac:dyDescent="0.2">
      <c r="A377" s="1">
        <v>8712550</v>
      </c>
      <c r="B377" t="s">
        <v>700</v>
      </c>
      <c r="C377" t="s">
        <v>701</v>
      </c>
      <c r="D377" t="s">
        <v>702</v>
      </c>
      <c r="E377" s="1" t="s">
        <v>676</v>
      </c>
      <c r="F377" s="1">
        <v>12550</v>
      </c>
      <c r="G377" t="s">
        <v>62</v>
      </c>
      <c r="H377" s="1">
        <v>36071</v>
      </c>
      <c r="I377" t="s">
        <v>16</v>
      </c>
      <c r="J377" t="s">
        <v>3036</v>
      </c>
      <c r="K377" s="3">
        <v>236428.5782475</v>
      </c>
      <c r="L377" s="2">
        <v>315238.10433</v>
      </c>
      <c r="M377" t="str">
        <f>VLOOKUP(E377,'Regional Mapping'!$A$1:$C$26,3,)</f>
        <v>Northeast</v>
      </c>
      <c r="N377" t="str">
        <f>VLOOKUP(B377,'Acct Type Mapping'!$B$2:$D$1001,3,FALSE)</f>
        <v>GENERAL ACUTE CARE</v>
      </c>
      <c r="O377" s="24">
        <f t="shared" si="10"/>
        <v>-78809.5260825</v>
      </c>
      <c r="P377" t="str">
        <f t="shared" si="11"/>
        <v>Basic Account</v>
      </c>
    </row>
    <row r="378" spans="1:16" ht="15" customHeight="1" x14ac:dyDescent="0.2">
      <c r="A378" s="1">
        <v>2706856</v>
      </c>
      <c r="B378" t="s">
        <v>2091</v>
      </c>
      <c r="C378" t="s">
        <v>2092</v>
      </c>
      <c r="D378" t="s">
        <v>129</v>
      </c>
      <c r="E378" s="1" t="s">
        <v>409</v>
      </c>
      <c r="F378" s="1">
        <v>6856</v>
      </c>
      <c r="G378" t="s">
        <v>1056</v>
      </c>
      <c r="H378" s="1">
        <v>9001</v>
      </c>
      <c r="I378" t="s">
        <v>16</v>
      </c>
      <c r="J378" t="s">
        <v>3036</v>
      </c>
      <c r="K378" s="3">
        <v>235841.47271999996</v>
      </c>
      <c r="L378" s="2">
        <v>314455.29695999995</v>
      </c>
      <c r="M378" t="str">
        <f>VLOOKUP(E378,'Regional Mapping'!$A$1:$C$26,3,)</f>
        <v>Northeast</v>
      </c>
      <c r="N378" t="str">
        <f>VLOOKUP(B378,'Acct Type Mapping'!$B$2:$D$1001,3,FALSE)</f>
        <v>GENERAL ACUTE CARE</v>
      </c>
      <c r="O378" s="24">
        <f t="shared" si="10"/>
        <v>-78613.824239999987</v>
      </c>
      <c r="P378" t="str">
        <f t="shared" si="11"/>
        <v>Basic Account</v>
      </c>
    </row>
    <row r="379" spans="1:16" ht="15" customHeight="1" x14ac:dyDescent="0.2">
      <c r="A379" s="1">
        <v>25710536</v>
      </c>
      <c r="B379" t="s">
        <v>897</v>
      </c>
      <c r="C379" t="s">
        <v>898</v>
      </c>
      <c r="D379" t="s">
        <v>899</v>
      </c>
      <c r="E379" s="1" t="s">
        <v>676</v>
      </c>
      <c r="F379" s="1">
        <v>10536</v>
      </c>
      <c r="G379" t="s">
        <v>771</v>
      </c>
      <c r="H379" s="1">
        <v>36119</v>
      </c>
      <c r="I379" t="s">
        <v>42</v>
      </c>
      <c r="J379" t="s">
        <v>3037</v>
      </c>
      <c r="K379" s="3">
        <v>235778.00268000001</v>
      </c>
      <c r="L379" s="2">
        <v>314370.67024000001</v>
      </c>
      <c r="M379" t="str">
        <f>VLOOKUP(E379,'Regional Mapping'!$A$1:$C$26,3,)</f>
        <v>Northeast</v>
      </c>
      <c r="N379" t="str">
        <f>VLOOKUP(B379,'Acct Type Mapping'!$B$2:$D$1001,3,FALSE)</f>
        <v>NEAR TERM CARE</v>
      </c>
      <c r="O379" s="24">
        <f t="shared" si="10"/>
        <v>-78592.667560000002</v>
      </c>
      <c r="P379" t="str">
        <f t="shared" si="11"/>
        <v>Basic Account</v>
      </c>
    </row>
    <row r="380" spans="1:16" ht="15" customHeight="1" x14ac:dyDescent="0.2">
      <c r="A380" s="1">
        <v>3611790</v>
      </c>
      <c r="B380" t="s">
        <v>1687</v>
      </c>
      <c r="C380" t="s">
        <v>1688</v>
      </c>
      <c r="D380" t="s">
        <v>1689</v>
      </c>
      <c r="E380" s="1" t="s">
        <v>676</v>
      </c>
      <c r="F380" s="1">
        <v>11790</v>
      </c>
      <c r="G380" t="s">
        <v>417</v>
      </c>
      <c r="H380" s="1">
        <v>36103</v>
      </c>
      <c r="I380" t="s">
        <v>16</v>
      </c>
      <c r="J380" t="s">
        <v>3055</v>
      </c>
      <c r="K380" s="3">
        <v>235518.22424249994</v>
      </c>
      <c r="L380" s="2">
        <v>314024.29898999992</v>
      </c>
      <c r="M380" t="str">
        <f>VLOOKUP(E380,'Regional Mapping'!$A$1:$C$26,3,)</f>
        <v>Northeast</v>
      </c>
      <c r="N380" t="str">
        <f>VLOOKUP(B380,'Acct Type Mapping'!$B$2:$D$1001,3,FALSE)</f>
        <v>GENERAL ACUTE CARE</v>
      </c>
      <c r="O380" s="24">
        <f t="shared" si="10"/>
        <v>-78506.074747499981</v>
      </c>
      <c r="P380" t="str">
        <f t="shared" si="11"/>
        <v>Basic Account</v>
      </c>
    </row>
    <row r="381" spans="1:16" ht="15" customHeight="1" x14ac:dyDescent="0.2">
      <c r="A381" s="1">
        <v>2912601</v>
      </c>
      <c r="B381" t="s">
        <v>673</v>
      </c>
      <c r="C381" t="s">
        <v>674</v>
      </c>
      <c r="D381" t="s">
        <v>675</v>
      </c>
      <c r="E381" s="1" t="s">
        <v>676</v>
      </c>
      <c r="F381" s="1">
        <v>12601</v>
      </c>
      <c r="G381" t="s">
        <v>677</v>
      </c>
      <c r="H381" s="1">
        <v>36027</v>
      </c>
      <c r="I381" t="s">
        <v>16</v>
      </c>
      <c r="J381" t="s">
        <v>3036</v>
      </c>
      <c r="K381" s="3">
        <v>233644.74903749998</v>
      </c>
      <c r="L381" s="2">
        <v>311526.33204999997</v>
      </c>
      <c r="M381" t="str">
        <f>VLOOKUP(E381,'Regional Mapping'!$A$1:$C$26,3,)</f>
        <v>Northeast</v>
      </c>
      <c r="N381" t="str">
        <f>VLOOKUP(B381,'Acct Type Mapping'!$B$2:$D$1001,3,FALSE)</f>
        <v>GENERAL ACUTE CARE</v>
      </c>
      <c r="O381" s="24">
        <f t="shared" si="10"/>
        <v>-77881.583012499992</v>
      </c>
      <c r="P381" t="str">
        <f t="shared" si="11"/>
        <v>Basic Account</v>
      </c>
    </row>
    <row r="382" spans="1:16" ht="15" customHeight="1" x14ac:dyDescent="0.2">
      <c r="A382" s="1">
        <v>118012601</v>
      </c>
      <c r="B382" t="s">
        <v>1690</v>
      </c>
      <c r="C382" t="s">
        <v>1691</v>
      </c>
      <c r="D382" t="s">
        <v>675</v>
      </c>
      <c r="E382" s="1" t="s">
        <v>676</v>
      </c>
      <c r="F382" s="1">
        <v>12601</v>
      </c>
      <c r="G382" t="s">
        <v>677</v>
      </c>
      <c r="H382" s="1">
        <v>36027</v>
      </c>
      <c r="I382" t="s">
        <v>16</v>
      </c>
      <c r="J382" t="s">
        <v>3054</v>
      </c>
      <c r="K382" s="3">
        <v>233309.15214749996</v>
      </c>
      <c r="L382" s="2">
        <v>311078.86952999997</v>
      </c>
      <c r="M382" t="str">
        <f>VLOOKUP(E382,'Regional Mapping'!$A$1:$C$26,3,)</f>
        <v>Northeast</v>
      </c>
      <c r="N382" t="str">
        <f>VLOOKUP(B382,'Acct Type Mapping'!$B$2:$D$1001,3,FALSE)</f>
        <v>GENERAL ACUTE CARE</v>
      </c>
      <c r="O382" s="24">
        <f t="shared" si="10"/>
        <v>-77769.717382500006</v>
      </c>
      <c r="P382" t="str">
        <f t="shared" si="11"/>
        <v>Basic Account</v>
      </c>
    </row>
    <row r="383" spans="1:16" ht="15" customHeight="1" x14ac:dyDescent="0.2">
      <c r="A383" s="1">
        <v>1606460</v>
      </c>
      <c r="B383" t="s">
        <v>1619</v>
      </c>
      <c r="C383" t="s">
        <v>1620</v>
      </c>
      <c r="D383" t="s">
        <v>1489</v>
      </c>
      <c r="E383" s="1" t="s">
        <v>409</v>
      </c>
      <c r="F383" s="1">
        <v>6460</v>
      </c>
      <c r="G383" t="s">
        <v>1202</v>
      </c>
      <c r="H383" s="1">
        <v>9009</v>
      </c>
      <c r="I383" t="s">
        <v>16</v>
      </c>
      <c r="J383" t="s">
        <v>3036</v>
      </c>
      <c r="K383" s="3">
        <v>231616.75908750002</v>
      </c>
      <c r="L383" s="2">
        <v>308822.34545000002</v>
      </c>
      <c r="M383" t="str">
        <f>VLOOKUP(E383,'Regional Mapping'!$A$1:$C$26,3,)</f>
        <v>Northeast</v>
      </c>
      <c r="N383" t="str">
        <f>VLOOKUP(B383,'Acct Type Mapping'!$B$2:$D$1001,3,FALSE)</f>
        <v>GENERAL ACUTE CARE</v>
      </c>
      <c r="O383" s="24">
        <f t="shared" si="10"/>
        <v>-77205.586362500006</v>
      </c>
      <c r="P383" t="str">
        <f t="shared" si="11"/>
        <v>Basic Account</v>
      </c>
    </row>
    <row r="384" spans="1:16" ht="15" customHeight="1" x14ac:dyDescent="0.2">
      <c r="A384" s="1">
        <v>13112401</v>
      </c>
      <c r="B384" t="s">
        <v>758</v>
      </c>
      <c r="C384" t="s">
        <v>759</v>
      </c>
      <c r="D384" t="s">
        <v>760</v>
      </c>
      <c r="E384" s="1" t="s">
        <v>676</v>
      </c>
      <c r="F384" s="1">
        <v>12401</v>
      </c>
      <c r="G384" t="s">
        <v>761</v>
      </c>
      <c r="H384" s="1">
        <v>36111</v>
      </c>
      <c r="I384" t="s">
        <v>16</v>
      </c>
      <c r="J384" t="s">
        <v>3036</v>
      </c>
      <c r="K384" s="3">
        <v>231530.14408500001</v>
      </c>
      <c r="L384" s="2">
        <v>308706.85878000001</v>
      </c>
      <c r="M384" t="str">
        <f>VLOOKUP(E384,'Regional Mapping'!$A$1:$C$26,3,)</f>
        <v>Northeast</v>
      </c>
      <c r="N384" t="str">
        <f>VLOOKUP(B384,'Acct Type Mapping'!$B$2:$D$1001,3,FALSE)</f>
        <v>GENERAL ACUTE CARE</v>
      </c>
      <c r="O384" s="24">
        <f t="shared" si="10"/>
        <v>-77176.714695000002</v>
      </c>
      <c r="P384" t="str">
        <f t="shared" si="11"/>
        <v>Basic Account</v>
      </c>
    </row>
    <row r="385" spans="1:16" ht="15" customHeight="1" x14ac:dyDescent="0.2">
      <c r="A385" s="1">
        <v>2506418</v>
      </c>
      <c r="B385" t="s">
        <v>1621</v>
      </c>
      <c r="C385" t="s">
        <v>1622</v>
      </c>
      <c r="D385" t="s">
        <v>828</v>
      </c>
      <c r="E385" s="1" t="s">
        <v>409</v>
      </c>
      <c r="F385" s="1">
        <v>6418</v>
      </c>
      <c r="G385" t="s">
        <v>1202</v>
      </c>
      <c r="H385" s="1">
        <v>9009</v>
      </c>
      <c r="I385" t="s">
        <v>16</v>
      </c>
      <c r="J385" t="s">
        <v>3036</v>
      </c>
      <c r="K385" s="3">
        <v>230571.1386525</v>
      </c>
      <c r="L385" s="2">
        <v>307428.18487</v>
      </c>
      <c r="M385" t="str">
        <f>VLOOKUP(E385,'Regional Mapping'!$A$1:$C$26,3,)</f>
        <v>Northeast</v>
      </c>
      <c r="N385" t="str">
        <f>VLOOKUP(B385,'Acct Type Mapping'!$B$2:$D$1001,3,FALSE)</f>
        <v>GENERAL ACUTE CARE</v>
      </c>
      <c r="O385" s="24">
        <f t="shared" si="10"/>
        <v>-76857.046217499999</v>
      </c>
      <c r="P385" t="str">
        <f t="shared" si="11"/>
        <v>Basic Account</v>
      </c>
    </row>
    <row r="386" spans="1:16" ht="15" customHeight="1" x14ac:dyDescent="0.2">
      <c r="A386" s="1">
        <v>1206776</v>
      </c>
      <c r="B386" t="s">
        <v>2649</v>
      </c>
      <c r="C386" t="s">
        <v>2650</v>
      </c>
      <c r="D386" t="s">
        <v>2651</v>
      </c>
      <c r="E386" s="1" t="s">
        <v>409</v>
      </c>
      <c r="F386" s="1">
        <v>6776</v>
      </c>
      <c r="G386" t="s">
        <v>984</v>
      </c>
      <c r="H386" s="1">
        <v>9005</v>
      </c>
      <c r="I386" t="s">
        <v>16</v>
      </c>
      <c r="J386" t="s">
        <v>3036</v>
      </c>
      <c r="K386" s="3">
        <v>230429.04471750002</v>
      </c>
      <c r="L386" s="2">
        <v>307238.72629000002</v>
      </c>
      <c r="M386" t="str">
        <f>VLOOKUP(E386,'Regional Mapping'!$A$1:$C$26,3,)</f>
        <v>Northeast</v>
      </c>
      <c r="N386" t="str">
        <f>VLOOKUP(B386,'Acct Type Mapping'!$B$2:$D$1001,3,FALSE)</f>
        <v>GENERAL ACUTE CARE</v>
      </c>
      <c r="O386" s="24">
        <f t="shared" ref="O386:O449" si="12">SUM(K386-L386)</f>
        <v>-76809.681572500005</v>
      </c>
      <c r="P386" t="str">
        <f t="shared" ref="P386:P449" si="13">IF(O386&gt;=1000000,"Key Account", "Basic Account")</f>
        <v>Basic Account</v>
      </c>
    </row>
    <row r="387" spans="1:16" ht="15" customHeight="1" x14ac:dyDescent="0.2">
      <c r="A387" s="1">
        <v>3106516</v>
      </c>
      <c r="B387" t="s">
        <v>2636</v>
      </c>
      <c r="C387" t="s">
        <v>2637</v>
      </c>
      <c r="D387" t="s">
        <v>2638</v>
      </c>
      <c r="E387" s="1" t="s">
        <v>409</v>
      </c>
      <c r="F387" s="1">
        <v>6516</v>
      </c>
      <c r="G387" t="s">
        <v>1202</v>
      </c>
      <c r="H387" s="1">
        <v>9009</v>
      </c>
      <c r="I387" t="s">
        <v>16</v>
      </c>
      <c r="J387" t="s">
        <v>3054</v>
      </c>
      <c r="K387" s="3">
        <v>230100.15107250001</v>
      </c>
      <c r="L387" s="2">
        <v>306800.20143000002</v>
      </c>
      <c r="M387" t="str">
        <f>VLOOKUP(E387,'Regional Mapping'!$A$1:$C$26,3,)</f>
        <v>Northeast</v>
      </c>
      <c r="N387" t="str">
        <f>VLOOKUP(B387,'Acct Type Mapping'!$B$2:$D$1001,3,FALSE)</f>
        <v>MILITARY</v>
      </c>
      <c r="O387" s="24">
        <f t="shared" si="12"/>
        <v>-76700.050357500004</v>
      </c>
      <c r="P387" t="str">
        <f t="shared" si="13"/>
        <v>Basic Account</v>
      </c>
    </row>
    <row r="388" spans="1:16" ht="15" customHeight="1" x14ac:dyDescent="0.2">
      <c r="A388" s="1">
        <v>11811968</v>
      </c>
      <c r="B388" t="s">
        <v>741</v>
      </c>
      <c r="C388" t="s">
        <v>742</v>
      </c>
      <c r="D388" t="s">
        <v>743</v>
      </c>
      <c r="E388" s="1" t="s">
        <v>676</v>
      </c>
      <c r="F388" s="1">
        <v>11968</v>
      </c>
      <c r="G388" t="s">
        <v>417</v>
      </c>
      <c r="H388" s="1">
        <v>36103</v>
      </c>
      <c r="I388" t="s">
        <v>16</v>
      </c>
      <c r="J388" t="s">
        <v>3055</v>
      </c>
      <c r="K388" s="3">
        <v>229642.18215000001</v>
      </c>
      <c r="L388" s="2">
        <v>306189.57620000001</v>
      </c>
      <c r="M388" t="str">
        <f>VLOOKUP(E388,'Regional Mapping'!$A$1:$C$26,3,)</f>
        <v>Northeast</v>
      </c>
      <c r="N388" t="str">
        <f>VLOOKUP(B388,'Acct Type Mapping'!$B$2:$D$1001,3,FALSE)</f>
        <v>GENERAL ACUTE CARE</v>
      </c>
      <c r="O388" s="24">
        <f t="shared" si="12"/>
        <v>-76547.394050000003</v>
      </c>
      <c r="P388" t="str">
        <f t="shared" si="13"/>
        <v>Basic Account</v>
      </c>
    </row>
    <row r="389" spans="1:16" ht="15" customHeight="1" x14ac:dyDescent="0.2">
      <c r="A389" s="1">
        <v>406069</v>
      </c>
      <c r="B389" t="s">
        <v>2093</v>
      </c>
      <c r="C389" t="s">
        <v>2094</v>
      </c>
      <c r="D389" t="s">
        <v>2095</v>
      </c>
      <c r="E389" s="1" t="s">
        <v>409</v>
      </c>
      <c r="F389" s="1">
        <v>6069</v>
      </c>
      <c r="G389" t="s">
        <v>984</v>
      </c>
      <c r="H389" s="1">
        <v>9005</v>
      </c>
      <c r="I389" t="s">
        <v>16</v>
      </c>
      <c r="J389" t="s">
        <v>3037</v>
      </c>
      <c r="K389" s="3">
        <v>227763.57164250003</v>
      </c>
      <c r="L389" s="2">
        <v>303684.76219000004</v>
      </c>
      <c r="M389" t="str">
        <f>VLOOKUP(E389,'Regional Mapping'!$A$1:$C$26,3,)</f>
        <v>Northeast</v>
      </c>
      <c r="N389" t="str">
        <f>VLOOKUP(B389,'Acct Type Mapping'!$B$2:$D$1001,3,FALSE)</f>
        <v>GENERAL ACUTE CARE</v>
      </c>
      <c r="O389" s="24">
        <f t="shared" si="12"/>
        <v>-75921.190547500009</v>
      </c>
      <c r="P389" t="str">
        <f t="shared" si="13"/>
        <v>Basic Account</v>
      </c>
    </row>
    <row r="390" spans="1:16" ht="15" customHeight="1" x14ac:dyDescent="0.2">
      <c r="A390" s="1">
        <v>3380649</v>
      </c>
      <c r="B390" t="s">
        <v>1198</v>
      </c>
      <c r="C390" t="s">
        <v>1199</v>
      </c>
      <c r="D390" t="s">
        <v>1200</v>
      </c>
      <c r="E390" s="1" t="s">
        <v>409</v>
      </c>
      <c r="F390" s="1">
        <v>6492</v>
      </c>
      <c r="G390" t="s">
        <v>1202</v>
      </c>
      <c r="H390" s="1">
        <v>9009</v>
      </c>
      <c r="I390" t="s">
        <v>1203</v>
      </c>
      <c r="J390" t="s">
        <v>3036</v>
      </c>
      <c r="K390" s="3">
        <v>227102.49635999999</v>
      </c>
      <c r="L390" s="2">
        <v>302803.32847999997</v>
      </c>
      <c r="M390" t="str">
        <f>VLOOKUP(E390,'Regional Mapping'!$A$1:$C$26,3,)</f>
        <v>Northeast</v>
      </c>
      <c r="N390" t="str">
        <f>VLOOKUP(B390,'Acct Type Mapping'!$B$2:$D$1001,3,FALSE)</f>
        <v>CHRONIC DISEASE</v>
      </c>
      <c r="O390" s="24">
        <f t="shared" si="12"/>
        <v>-75700.832119999977</v>
      </c>
      <c r="P390" t="str">
        <f t="shared" si="13"/>
        <v>Basic Account</v>
      </c>
    </row>
    <row r="391" spans="1:16" ht="15" customHeight="1" x14ac:dyDescent="0.2">
      <c r="A391" s="1">
        <v>3006492</v>
      </c>
      <c r="B391" t="s">
        <v>2336</v>
      </c>
      <c r="C391" t="s">
        <v>2337</v>
      </c>
      <c r="D391" t="s">
        <v>1200</v>
      </c>
      <c r="E391" s="1" t="s">
        <v>409</v>
      </c>
      <c r="F391" s="1">
        <v>6492</v>
      </c>
      <c r="G391" t="s">
        <v>1202</v>
      </c>
      <c r="H391" s="1">
        <v>9009</v>
      </c>
      <c r="I391" t="s">
        <v>1203</v>
      </c>
      <c r="J391" t="s">
        <v>3036</v>
      </c>
      <c r="K391" s="3">
        <v>227044.57247999997</v>
      </c>
      <c r="L391" s="2">
        <v>302726.09663999995</v>
      </c>
      <c r="M391" t="str">
        <f>VLOOKUP(E391,'Regional Mapping'!$A$1:$C$26,3,)</f>
        <v>Northeast</v>
      </c>
      <c r="N391" t="str">
        <f>VLOOKUP(B391,'Acct Type Mapping'!$B$2:$D$1001,3,FALSE)</f>
        <v>CHRONIC DISEASE</v>
      </c>
      <c r="O391" s="24">
        <f t="shared" si="12"/>
        <v>-75681.524159999972</v>
      </c>
      <c r="P391" t="str">
        <f t="shared" si="13"/>
        <v>Basic Account</v>
      </c>
    </row>
    <row r="392" spans="1:16" ht="15" customHeight="1" x14ac:dyDescent="0.2">
      <c r="A392" s="1">
        <v>11911901</v>
      </c>
      <c r="B392" t="s">
        <v>744</v>
      </c>
      <c r="C392" t="s">
        <v>745</v>
      </c>
      <c r="D392" t="s">
        <v>746</v>
      </c>
      <c r="E392" s="1" t="s">
        <v>676</v>
      </c>
      <c r="F392" s="1">
        <v>11901</v>
      </c>
      <c r="G392" t="s">
        <v>417</v>
      </c>
      <c r="H392" s="1">
        <v>36103</v>
      </c>
      <c r="I392" t="s">
        <v>16</v>
      </c>
      <c r="J392" t="s">
        <v>3036</v>
      </c>
      <c r="K392" s="3">
        <v>226992.77778</v>
      </c>
      <c r="L392" s="2">
        <v>302657.03704000002</v>
      </c>
      <c r="M392" t="str">
        <f>VLOOKUP(E392,'Regional Mapping'!$A$1:$C$26,3,)</f>
        <v>Northeast</v>
      </c>
      <c r="N392" t="str">
        <f>VLOOKUP(B392,'Acct Type Mapping'!$B$2:$D$1001,3,FALSE)</f>
        <v>GENERAL ACUTE CARE</v>
      </c>
      <c r="O392" s="24">
        <f t="shared" si="12"/>
        <v>-75664.259260000021</v>
      </c>
      <c r="P392" t="str">
        <f t="shared" si="13"/>
        <v>Basic Account</v>
      </c>
    </row>
    <row r="393" spans="1:16" ht="15" customHeight="1" x14ac:dyDescent="0.2">
      <c r="A393" s="1">
        <v>1406450</v>
      </c>
      <c r="B393" t="s">
        <v>2639</v>
      </c>
      <c r="C393" t="s">
        <v>2640</v>
      </c>
      <c r="D393" t="s">
        <v>2641</v>
      </c>
      <c r="E393" s="1" t="s">
        <v>409</v>
      </c>
      <c r="F393" s="1">
        <v>6450</v>
      </c>
      <c r="G393" t="s">
        <v>1202</v>
      </c>
      <c r="H393" s="1">
        <v>9009</v>
      </c>
      <c r="I393" t="s">
        <v>16</v>
      </c>
      <c r="J393" t="s">
        <v>3036</v>
      </c>
      <c r="K393" s="3">
        <v>225785.85437999995</v>
      </c>
      <c r="L393" s="2">
        <v>301047.80583999993</v>
      </c>
      <c r="M393" t="str">
        <f>VLOOKUP(E393,'Regional Mapping'!$A$1:$C$26,3,)</f>
        <v>Northeast</v>
      </c>
      <c r="N393" t="str">
        <f>VLOOKUP(B393,'Acct Type Mapping'!$B$2:$D$1001,3,FALSE)</f>
        <v>GENERAL ACUTE CARE</v>
      </c>
      <c r="O393" s="24">
        <f t="shared" si="12"/>
        <v>-75261.951459999982</v>
      </c>
      <c r="P393" t="str">
        <f t="shared" si="13"/>
        <v>Basic Account</v>
      </c>
    </row>
    <row r="394" spans="1:16" ht="15" customHeight="1" x14ac:dyDescent="0.2">
      <c r="A394" s="1">
        <v>2406010</v>
      </c>
      <c r="B394" t="s">
        <v>2642</v>
      </c>
      <c r="C394" t="s">
        <v>2643</v>
      </c>
      <c r="D394" t="s">
        <v>393</v>
      </c>
      <c r="E394" s="1" t="s">
        <v>409</v>
      </c>
      <c r="F394" s="1">
        <v>6010</v>
      </c>
      <c r="G394" t="s">
        <v>661</v>
      </c>
      <c r="H394" s="1">
        <v>9003</v>
      </c>
      <c r="I394" t="s">
        <v>16</v>
      </c>
      <c r="J394" t="s">
        <v>3036</v>
      </c>
      <c r="K394" s="3">
        <v>225489.32706000001</v>
      </c>
      <c r="L394" s="2">
        <v>300652.43608000001</v>
      </c>
      <c r="M394" t="str">
        <f>VLOOKUP(E394,'Regional Mapping'!$A$1:$C$26,3,)</f>
        <v>Northeast</v>
      </c>
      <c r="N394" t="str">
        <f>VLOOKUP(B394,'Acct Type Mapping'!$B$2:$D$1001,3,FALSE)</f>
        <v>GENERAL ACUTE CARE</v>
      </c>
      <c r="O394" s="24">
        <f t="shared" si="12"/>
        <v>-75163.109020000004</v>
      </c>
      <c r="P394" t="str">
        <f t="shared" si="13"/>
        <v>Basic Account</v>
      </c>
    </row>
    <row r="395" spans="1:16" ht="15" customHeight="1" x14ac:dyDescent="0.2">
      <c r="A395" s="1">
        <v>2806050</v>
      </c>
      <c r="B395" t="s">
        <v>1623</v>
      </c>
      <c r="C395" t="s">
        <v>1624</v>
      </c>
      <c r="D395" t="s">
        <v>1625</v>
      </c>
      <c r="E395" s="1" t="s">
        <v>409</v>
      </c>
      <c r="F395" s="1">
        <v>6050</v>
      </c>
      <c r="G395" t="s">
        <v>661</v>
      </c>
      <c r="H395" s="1">
        <v>9003</v>
      </c>
      <c r="I395" t="s">
        <v>16</v>
      </c>
      <c r="J395" t="s">
        <v>3036</v>
      </c>
      <c r="K395" s="3">
        <v>224426.58417000002</v>
      </c>
      <c r="L395" s="2">
        <v>299235.44556000002</v>
      </c>
      <c r="M395" t="str">
        <f>VLOOKUP(E395,'Regional Mapping'!$A$1:$C$26,3,)</f>
        <v>Northeast</v>
      </c>
      <c r="N395" t="str">
        <f>VLOOKUP(B395,'Acct Type Mapping'!$B$2:$D$1001,3,FALSE)</f>
        <v>GENERAL ACUTE CARE</v>
      </c>
      <c r="O395" s="24">
        <f t="shared" si="12"/>
        <v>-74808.861390000005</v>
      </c>
      <c r="P395" t="str">
        <f t="shared" si="13"/>
        <v>Basic Account</v>
      </c>
    </row>
    <row r="396" spans="1:16" ht="15" customHeight="1" x14ac:dyDescent="0.2">
      <c r="A396" s="1">
        <v>3706053</v>
      </c>
      <c r="B396" t="s">
        <v>2634</v>
      </c>
      <c r="C396" t="s">
        <v>2635</v>
      </c>
      <c r="D396" t="s">
        <v>1625</v>
      </c>
      <c r="E396" s="1" t="s">
        <v>409</v>
      </c>
      <c r="F396" s="1">
        <v>6053</v>
      </c>
      <c r="G396" t="s">
        <v>661</v>
      </c>
      <c r="H396" s="1">
        <v>9003</v>
      </c>
      <c r="I396" t="s">
        <v>1203</v>
      </c>
      <c r="J396" t="s">
        <v>3036</v>
      </c>
      <c r="K396" s="3">
        <v>224231.05023000005</v>
      </c>
      <c r="L396" s="2">
        <v>298974.73364000005</v>
      </c>
      <c r="M396" t="str">
        <f>VLOOKUP(E396,'Regional Mapping'!$A$1:$C$26,3,)</f>
        <v>Northeast</v>
      </c>
      <c r="N396" t="str">
        <f>VLOOKUP(B396,'Acct Type Mapping'!$B$2:$D$1001,3,FALSE)</f>
        <v>CHRONIC DISEASE</v>
      </c>
      <c r="O396" s="24">
        <f t="shared" si="12"/>
        <v>-74743.683409999998</v>
      </c>
      <c r="P396" t="str">
        <f t="shared" si="13"/>
        <v>Basic Account</v>
      </c>
    </row>
    <row r="397" spans="1:16" ht="15" customHeight="1" x14ac:dyDescent="0.2">
      <c r="A397" s="1">
        <v>2906032</v>
      </c>
      <c r="B397" t="s">
        <v>2644</v>
      </c>
      <c r="C397" t="s">
        <v>2645</v>
      </c>
      <c r="D397" t="s">
        <v>2646</v>
      </c>
      <c r="E397" s="1" t="s">
        <v>409</v>
      </c>
      <c r="F397" s="1">
        <v>6032</v>
      </c>
      <c r="G397" t="s">
        <v>661</v>
      </c>
      <c r="H397" s="1">
        <v>9003</v>
      </c>
      <c r="I397" t="s">
        <v>16</v>
      </c>
      <c r="J397" t="s">
        <v>3054</v>
      </c>
      <c r="K397" s="3">
        <v>223670.74066499993</v>
      </c>
      <c r="L397" s="2">
        <v>298227.65421999991</v>
      </c>
      <c r="M397" t="str">
        <f>VLOOKUP(E397,'Regional Mapping'!$A$1:$C$26,3,)</f>
        <v>Northeast</v>
      </c>
      <c r="N397" t="str">
        <f>VLOOKUP(B397,'Acct Type Mapping'!$B$2:$D$1001,3,FALSE)</f>
        <v>GENERAL ACUTE CARE</v>
      </c>
      <c r="O397" s="24">
        <f t="shared" si="12"/>
        <v>-74556.913554999977</v>
      </c>
      <c r="P397" t="str">
        <f t="shared" si="13"/>
        <v>Basic Account</v>
      </c>
    </row>
    <row r="398" spans="1:16" ht="15" customHeight="1" x14ac:dyDescent="0.2">
      <c r="A398" s="1">
        <v>5901230</v>
      </c>
      <c r="B398" t="s">
        <v>2172</v>
      </c>
      <c r="C398" t="s">
        <v>2173</v>
      </c>
      <c r="D398" t="s">
        <v>2174</v>
      </c>
      <c r="E398" s="1" t="s">
        <v>392</v>
      </c>
      <c r="F398" s="1">
        <v>1230</v>
      </c>
      <c r="G398" t="s">
        <v>1645</v>
      </c>
      <c r="H398" s="1">
        <v>25003</v>
      </c>
      <c r="I398" t="s">
        <v>16</v>
      </c>
      <c r="J398" t="s">
        <v>3036</v>
      </c>
      <c r="K398" s="3">
        <v>223355.55945000003</v>
      </c>
      <c r="L398" s="2">
        <v>297807.41260000004</v>
      </c>
      <c r="M398" t="str">
        <f>VLOOKUP(E398,'Regional Mapping'!$A$1:$C$26,3,)</f>
        <v>Northeast</v>
      </c>
      <c r="N398" t="str">
        <f>VLOOKUP(B398,'Acct Type Mapping'!$B$2:$D$1001,3,FALSE)</f>
        <v>GENERAL ACUTE CARE</v>
      </c>
      <c r="O398" s="24">
        <f t="shared" si="12"/>
        <v>-74451.85315000001</v>
      </c>
      <c r="P398" t="str">
        <f t="shared" si="13"/>
        <v>Basic Account</v>
      </c>
    </row>
    <row r="399" spans="1:16" ht="15" customHeight="1" x14ac:dyDescent="0.2">
      <c r="A399" s="1">
        <v>3306106</v>
      </c>
      <c r="B399" t="s">
        <v>2647</v>
      </c>
      <c r="C399" t="s">
        <v>2648</v>
      </c>
      <c r="D399" t="s">
        <v>661</v>
      </c>
      <c r="E399" s="1" t="s">
        <v>409</v>
      </c>
      <c r="F399" s="1">
        <v>6106</v>
      </c>
      <c r="G399" t="s">
        <v>661</v>
      </c>
      <c r="H399" s="1">
        <v>9003</v>
      </c>
      <c r="I399" t="s">
        <v>64</v>
      </c>
      <c r="J399" t="s">
        <v>3036</v>
      </c>
      <c r="K399" s="3">
        <v>222506.23325250004</v>
      </c>
      <c r="L399" s="2">
        <v>296674.97767000005</v>
      </c>
      <c r="M399" t="str">
        <f>VLOOKUP(E399,'Regional Mapping'!$A$1:$C$26,3,)</f>
        <v>Northeast</v>
      </c>
      <c r="N399" t="str">
        <f>VLOOKUP(B399,'Acct Type Mapping'!$B$2:$D$1001,3,FALSE)</f>
        <v>CHILDREN</v>
      </c>
      <c r="O399" s="24">
        <f t="shared" si="12"/>
        <v>-74168.744417500013</v>
      </c>
      <c r="P399" t="str">
        <f t="shared" si="13"/>
        <v>Basic Account</v>
      </c>
    </row>
    <row r="400" spans="1:16" ht="15" customHeight="1" x14ac:dyDescent="0.2">
      <c r="A400" s="1">
        <v>5912010</v>
      </c>
      <c r="B400" t="s">
        <v>2215</v>
      </c>
      <c r="C400" t="s">
        <v>2216</v>
      </c>
      <c r="D400" t="s">
        <v>852</v>
      </c>
      <c r="E400" s="1" t="s">
        <v>676</v>
      </c>
      <c r="F400" s="1">
        <v>12010</v>
      </c>
      <c r="G400" t="s">
        <v>644</v>
      </c>
      <c r="H400" s="1">
        <v>36057</v>
      </c>
      <c r="I400" t="s">
        <v>16</v>
      </c>
      <c r="J400" t="s">
        <v>3036</v>
      </c>
      <c r="K400" s="3">
        <v>221749.36223250002</v>
      </c>
      <c r="L400" s="2">
        <v>295665.81631000002</v>
      </c>
      <c r="M400" t="str">
        <f>VLOOKUP(E400,'Regional Mapping'!$A$1:$C$26,3,)</f>
        <v>Northeast</v>
      </c>
      <c r="N400" t="str">
        <f>VLOOKUP(B400,'Acct Type Mapping'!$B$2:$D$1001,3,FALSE)</f>
        <v>GENERAL ACUTE CARE</v>
      </c>
      <c r="O400" s="24">
        <f t="shared" si="12"/>
        <v>-73916.454077500006</v>
      </c>
      <c r="P400" t="str">
        <f t="shared" si="13"/>
        <v>Basic Account</v>
      </c>
    </row>
    <row r="401" spans="1:16" ht="15" customHeight="1" x14ac:dyDescent="0.2">
      <c r="A401" s="1">
        <v>117412010</v>
      </c>
      <c r="B401" t="s">
        <v>850</v>
      </c>
      <c r="C401" t="s">
        <v>851</v>
      </c>
      <c r="D401" t="s">
        <v>852</v>
      </c>
      <c r="E401" s="1" t="s">
        <v>676</v>
      </c>
      <c r="F401" s="1">
        <v>12010</v>
      </c>
      <c r="G401" t="s">
        <v>644</v>
      </c>
      <c r="H401" s="1">
        <v>36057</v>
      </c>
      <c r="I401" t="s">
        <v>16</v>
      </c>
      <c r="J401" t="s">
        <v>3036</v>
      </c>
      <c r="K401" s="3">
        <v>221454.71432249996</v>
      </c>
      <c r="L401" s="2">
        <v>295272.95242999995</v>
      </c>
      <c r="M401" t="str">
        <f>VLOOKUP(E401,'Regional Mapping'!$A$1:$C$26,3,)</f>
        <v>Northeast</v>
      </c>
      <c r="N401" t="str">
        <f>VLOOKUP(B401,'Acct Type Mapping'!$B$2:$D$1001,3,FALSE)</f>
        <v>GENERAL ACUTE CARE</v>
      </c>
      <c r="O401" s="24">
        <f t="shared" si="12"/>
        <v>-73818.238107499987</v>
      </c>
      <c r="P401" t="str">
        <f t="shared" si="13"/>
        <v>Basic Account</v>
      </c>
    </row>
    <row r="402" spans="1:16" ht="15" customHeight="1" x14ac:dyDescent="0.2">
      <c r="A402" s="1">
        <v>117712180</v>
      </c>
      <c r="B402" t="s">
        <v>853</v>
      </c>
      <c r="C402" t="s">
        <v>854</v>
      </c>
      <c r="D402" t="s">
        <v>708</v>
      </c>
      <c r="E402" s="1" t="s">
        <v>676</v>
      </c>
      <c r="F402" s="1">
        <v>12180</v>
      </c>
      <c r="G402" t="s">
        <v>709</v>
      </c>
      <c r="H402" s="1">
        <v>36083</v>
      </c>
      <c r="I402" t="s">
        <v>107</v>
      </c>
      <c r="J402" t="s">
        <v>3036</v>
      </c>
      <c r="K402" s="3">
        <v>219729.73722750007</v>
      </c>
      <c r="L402" s="2">
        <v>292972.98297000007</v>
      </c>
      <c r="M402" t="str">
        <f>VLOOKUP(E402,'Regional Mapping'!$A$1:$C$26,3,)</f>
        <v>Northeast</v>
      </c>
      <c r="N402" t="str">
        <f>VLOOKUP(B402,'Acct Type Mapping'!$B$2:$D$1001,3,FALSE)</f>
        <v>WOMEN</v>
      </c>
      <c r="O402" s="24">
        <f t="shared" si="12"/>
        <v>-73243.245742500003</v>
      </c>
      <c r="P402" t="str">
        <f t="shared" si="13"/>
        <v>Basic Account</v>
      </c>
    </row>
    <row r="403" spans="1:16" ht="15" customHeight="1" x14ac:dyDescent="0.2">
      <c r="A403" s="1">
        <v>9912180</v>
      </c>
      <c r="B403" t="s">
        <v>706</v>
      </c>
      <c r="C403" t="s">
        <v>707</v>
      </c>
      <c r="D403" t="s">
        <v>708</v>
      </c>
      <c r="E403" s="1" t="s">
        <v>676</v>
      </c>
      <c r="F403" s="1">
        <v>12180</v>
      </c>
      <c r="G403" t="s">
        <v>709</v>
      </c>
      <c r="H403" s="1">
        <v>36083</v>
      </c>
      <c r="I403" t="s">
        <v>16</v>
      </c>
      <c r="J403" t="s">
        <v>3036</v>
      </c>
      <c r="K403" s="3">
        <v>219726.28721999997</v>
      </c>
      <c r="L403" s="2">
        <v>292968.38295999996</v>
      </c>
      <c r="M403" t="str">
        <f>VLOOKUP(E403,'Regional Mapping'!$A$1:$C$26,3,)</f>
        <v>Northeast</v>
      </c>
      <c r="N403" t="str">
        <f>VLOOKUP(B403,'Acct Type Mapping'!$B$2:$D$1001,3,FALSE)</f>
        <v>GENERAL ACUTE CARE</v>
      </c>
      <c r="O403" s="24">
        <f t="shared" si="12"/>
        <v>-73242.09573999999</v>
      </c>
      <c r="P403" t="str">
        <f t="shared" si="13"/>
        <v>Basic Account</v>
      </c>
    </row>
    <row r="404" spans="1:16" ht="15" customHeight="1" x14ac:dyDescent="0.2">
      <c r="A404" s="1">
        <v>4201201</v>
      </c>
      <c r="B404" t="s">
        <v>1643</v>
      </c>
      <c r="C404" t="s">
        <v>1644</v>
      </c>
      <c r="D404" t="s">
        <v>930</v>
      </c>
      <c r="E404" s="1" t="s">
        <v>392</v>
      </c>
      <c r="F404" s="1">
        <v>1201</v>
      </c>
      <c r="G404" t="s">
        <v>1645</v>
      </c>
      <c r="H404" s="1">
        <v>25003</v>
      </c>
      <c r="I404" t="s">
        <v>16</v>
      </c>
      <c r="J404" t="s">
        <v>3036</v>
      </c>
      <c r="K404" s="3">
        <v>219294.55659749999</v>
      </c>
      <c r="L404" s="2">
        <v>292392.74212999997</v>
      </c>
      <c r="M404" t="str">
        <f>VLOOKUP(E404,'Regional Mapping'!$A$1:$C$26,3,)</f>
        <v>Northeast</v>
      </c>
      <c r="N404" t="str">
        <f>VLOOKUP(B404,'Acct Type Mapping'!$B$2:$D$1001,3,FALSE)</f>
        <v>GENERAL ACUTE CARE</v>
      </c>
      <c r="O404" s="24">
        <f t="shared" si="12"/>
        <v>-73098.185532499978</v>
      </c>
      <c r="P404" t="str">
        <f t="shared" si="13"/>
        <v>Basic Account</v>
      </c>
    </row>
    <row r="405" spans="1:16" ht="15" customHeight="1" x14ac:dyDescent="0.2">
      <c r="A405" s="1">
        <v>1806226</v>
      </c>
      <c r="B405" t="s">
        <v>1616</v>
      </c>
      <c r="C405" t="s">
        <v>1617</v>
      </c>
      <c r="D405" t="s">
        <v>1618</v>
      </c>
      <c r="E405" s="1" t="s">
        <v>409</v>
      </c>
      <c r="F405" s="1">
        <v>6226</v>
      </c>
      <c r="G405" t="s">
        <v>1615</v>
      </c>
      <c r="H405" s="1">
        <v>9015</v>
      </c>
      <c r="I405" t="s">
        <v>16</v>
      </c>
      <c r="J405" t="s">
        <v>3036</v>
      </c>
      <c r="K405" s="3">
        <v>219110.79358499998</v>
      </c>
      <c r="L405" s="2">
        <v>292147.72477999999</v>
      </c>
      <c r="M405" t="str">
        <f>VLOOKUP(E405,'Regional Mapping'!$A$1:$C$26,3,)</f>
        <v>Northeast</v>
      </c>
      <c r="N405" t="str">
        <f>VLOOKUP(B405,'Acct Type Mapping'!$B$2:$D$1001,3,FALSE)</f>
        <v>GENERAL ACUTE CARE</v>
      </c>
      <c r="O405" s="24">
        <f t="shared" si="12"/>
        <v>-73036.931195000012</v>
      </c>
      <c r="P405" t="str">
        <f t="shared" si="13"/>
        <v>Basic Account</v>
      </c>
    </row>
    <row r="406" spans="1:16" ht="15" customHeight="1" x14ac:dyDescent="0.2">
      <c r="A406" s="1">
        <v>13501085</v>
      </c>
      <c r="B406" t="s">
        <v>1838</v>
      </c>
      <c r="C406" t="s">
        <v>1839</v>
      </c>
      <c r="D406" t="s">
        <v>1840</v>
      </c>
      <c r="E406" s="1" t="s">
        <v>392</v>
      </c>
      <c r="F406" s="1">
        <v>1085</v>
      </c>
      <c r="G406" t="s">
        <v>430</v>
      </c>
      <c r="H406" s="1">
        <v>25013</v>
      </c>
      <c r="I406" t="s">
        <v>107</v>
      </c>
      <c r="J406" t="s">
        <v>3054</v>
      </c>
      <c r="K406" s="3">
        <v>218662.62263999996</v>
      </c>
      <c r="L406" s="2">
        <v>291550.16351999994</v>
      </c>
      <c r="M406" t="str">
        <f>VLOOKUP(E406,'Regional Mapping'!$A$1:$C$26,3,)</f>
        <v>Northeast</v>
      </c>
      <c r="N406" t="str">
        <f>VLOOKUP(B406,'Acct Type Mapping'!$B$2:$D$1001,3,FALSE)</f>
        <v>LONG TERM CARE</v>
      </c>
      <c r="O406" s="24">
        <f t="shared" si="12"/>
        <v>-72887.540879999986</v>
      </c>
      <c r="P406" t="str">
        <f t="shared" si="13"/>
        <v>Basic Account</v>
      </c>
    </row>
    <row r="407" spans="1:16" ht="15" customHeight="1" x14ac:dyDescent="0.2">
      <c r="A407" s="1">
        <v>3906250</v>
      </c>
      <c r="B407" t="s">
        <v>406</v>
      </c>
      <c r="C407" t="s">
        <v>407</v>
      </c>
      <c r="D407" t="s">
        <v>408</v>
      </c>
      <c r="E407" s="1" t="s">
        <v>409</v>
      </c>
      <c r="F407" s="1">
        <v>6250</v>
      </c>
      <c r="G407" t="s">
        <v>410</v>
      </c>
      <c r="H407" s="1">
        <v>9013</v>
      </c>
      <c r="I407" t="s">
        <v>42</v>
      </c>
      <c r="J407" t="s">
        <v>3036</v>
      </c>
      <c r="K407" s="3">
        <v>218607.69452250004</v>
      </c>
      <c r="L407" s="2">
        <v>291476.92603000003</v>
      </c>
      <c r="M407" t="str">
        <f>VLOOKUP(E407,'Regional Mapping'!$A$1:$C$26,3,)</f>
        <v>Northeast</v>
      </c>
      <c r="N407" t="str">
        <f>VLOOKUP(B407,'Acct Type Mapping'!$B$2:$D$1001,3,FALSE)</f>
        <v>NEAR TERM CARE</v>
      </c>
      <c r="O407" s="24">
        <f t="shared" si="12"/>
        <v>-72869.231507499993</v>
      </c>
      <c r="P407" t="str">
        <f t="shared" si="13"/>
        <v>Basic Account</v>
      </c>
    </row>
    <row r="408" spans="1:16" ht="15" customHeight="1" x14ac:dyDescent="0.2">
      <c r="A408" s="1">
        <v>4701199</v>
      </c>
      <c r="B408" t="s">
        <v>1674</v>
      </c>
      <c r="C408" t="s">
        <v>1675</v>
      </c>
      <c r="D408" t="s">
        <v>453</v>
      </c>
      <c r="E408" s="1" t="s">
        <v>392</v>
      </c>
      <c r="F408" s="1">
        <v>1199</v>
      </c>
      <c r="G408" t="s">
        <v>430</v>
      </c>
      <c r="H408" s="1">
        <v>25013</v>
      </c>
      <c r="I408" t="s">
        <v>16</v>
      </c>
      <c r="J408" t="s">
        <v>3036</v>
      </c>
      <c r="K408" s="3">
        <v>217719.3203625</v>
      </c>
      <c r="L408" s="2">
        <v>290292.42715</v>
      </c>
      <c r="M408" t="str">
        <f>VLOOKUP(E408,'Regional Mapping'!$A$1:$C$26,3,)</f>
        <v>Northeast</v>
      </c>
      <c r="N408" t="str">
        <f>VLOOKUP(B408,'Acct Type Mapping'!$B$2:$D$1001,3,FALSE)</f>
        <v>GENERAL ACUTE CARE</v>
      </c>
      <c r="O408" s="24">
        <f t="shared" si="12"/>
        <v>-72573.106787500001</v>
      </c>
      <c r="P408" t="str">
        <f t="shared" si="13"/>
        <v>Basic Account</v>
      </c>
    </row>
    <row r="409" spans="1:16" ht="15" customHeight="1" x14ac:dyDescent="0.2">
      <c r="A409" s="1">
        <v>12701104</v>
      </c>
      <c r="B409" t="s">
        <v>414</v>
      </c>
      <c r="C409" t="s">
        <v>452</v>
      </c>
      <c r="D409" t="s">
        <v>453</v>
      </c>
      <c r="E409" s="1" t="s">
        <v>392</v>
      </c>
      <c r="F409" s="1">
        <v>1104</v>
      </c>
      <c r="G409" t="s">
        <v>430</v>
      </c>
      <c r="H409" s="1">
        <v>25013</v>
      </c>
      <c r="I409" t="s">
        <v>64</v>
      </c>
      <c r="J409" t="s">
        <v>3036</v>
      </c>
      <c r="K409" s="3">
        <v>217633.25904749997</v>
      </c>
      <c r="L409" s="2">
        <v>290177.67872999999</v>
      </c>
      <c r="M409" t="str">
        <f>VLOOKUP(E409,'Regional Mapping'!$A$1:$C$26,3,)</f>
        <v>Northeast</v>
      </c>
      <c r="N409" t="str">
        <f>VLOOKUP(B409,'Acct Type Mapping'!$B$2:$D$1001,3,FALSE)</f>
        <v>CHILDREN</v>
      </c>
      <c r="O409" s="24">
        <f t="shared" si="12"/>
        <v>-72544.419682500011</v>
      </c>
      <c r="P409" t="str">
        <f t="shared" si="13"/>
        <v>Basic Account</v>
      </c>
    </row>
    <row r="410" spans="1:16" ht="15" customHeight="1" x14ac:dyDescent="0.2">
      <c r="A410" s="1">
        <v>1501040</v>
      </c>
      <c r="B410" t="s">
        <v>1671</v>
      </c>
      <c r="C410" t="s">
        <v>1672</v>
      </c>
      <c r="D410" t="s">
        <v>1673</v>
      </c>
      <c r="E410" s="1" t="s">
        <v>392</v>
      </c>
      <c r="F410" s="1">
        <v>1040</v>
      </c>
      <c r="G410" t="s">
        <v>430</v>
      </c>
      <c r="H410" s="1">
        <v>25013</v>
      </c>
      <c r="I410" t="s">
        <v>16</v>
      </c>
      <c r="J410" t="s">
        <v>3036</v>
      </c>
      <c r="K410" s="3">
        <v>217478.77115999997</v>
      </c>
      <c r="L410" s="2">
        <v>289971.69487999997</v>
      </c>
      <c r="M410" t="str">
        <f>VLOOKUP(E410,'Regional Mapping'!$A$1:$C$26,3,)</f>
        <v>Northeast</v>
      </c>
      <c r="N410" t="str">
        <f>VLOOKUP(B410,'Acct Type Mapping'!$B$2:$D$1001,3,FALSE)</f>
        <v>NEAR TERM CARE</v>
      </c>
      <c r="O410" s="24">
        <f t="shared" si="12"/>
        <v>-72492.923719999992</v>
      </c>
      <c r="P410" t="str">
        <f t="shared" si="13"/>
        <v>Basic Account</v>
      </c>
    </row>
    <row r="411" spans="1:16" ht="15" customHeight="1" x14ac:dyDescent="0.2">
      <c r="A411" s="1">
        <v>12801109</v>
      </c>
      <c r="B411" t="s">
        <v>2376</v>
      </c>
      <c r="C411" t="s">
        <v>2377</v>
      </c>
      <c r="D411" t="s">
        <v>453</v>
      </c>
      <c r="E411" s="1" t="s">
        <v>392</v>
      </c>
      <c r="F411" s="1">
        <v>1109</v>
      </c>
      <c r="G411" t="s">
        <v>430</v>
      </c>
      <c r="H411" s="1">
        <v>25013</v>
      </c>
      <c r="I411" t="s">
        <v>107</v>
      </c>
      <c r="J411" t="s">
        <v>3037</v>
      </c>
      <c r="K411" s="3">
        <v>217267.06962000008</v>
      </c>
      <c r="L411" s="2">
        <v>289689.42616000009</v>
      </c>
      <c r="M411" t="str">
        <f>VLOOKUP(E411,'Regional Mapping'!$A$1:$C$26,3,)</f>
        <v>Northeast</v>
      </c>
      <c r="N411" t="str">
        <f>VLOOKUP(B411,'Acct Type Mapping'!$B$2:$D$1001,3,FALSE)</f>
        <v>LONG TERM CARE</v>
      </c>
      <c r="O411" s="24">
        <f t="shared" si="12"/>
        <v>-72422.356540000008</v>
      </c>
      <c r="P411" t="str">
        <f t="shared" si="13"/>
        <v>Basic Account</v>
      </c>
    </row>
    <row r="412" spans="1:16" ht="15" customHeight="1" x14ac:dyDescent="0.2">
      <c r="A412" s="1">
        <v>25812866</v>
      </c>
      <c r="B412" t="s">
        <v>900</v>
      </c>
      <c r="C412" t="s">
        <v>901</v>
      </c>
      <c r="D412" t="s">
        <v>902</v>
      </c>
      <c r="E412" s="1" t="s">
        <v>676</v>
      </c>
      <c r="F412" s="1">
        <v>12866</v>
      </c>
      <c r="G412" t="s">
        <v>720</v>
      </c>
      <c r="H412" s="1">
        <v>36091</v>
      </c>
      <c r="I412" t="s">
        <v>42</v>
      </c>
      <c r="J412" t="s">
        <v>3037</v>
      </c>
      <c r="K412" s="3">
        <v>216969.64729500003</v>
      </c>
      <c r="L412" s="2">
        <v>289292.86306000006</v>
      </c>
      <c r="M412" t="str">
        <f>VLOOKUP(E412,'Regional Mapping'!$A$1:$C$26,3,)</f>
        <v>Northeast</v>
      </c>
      <c r="N412" t="str">
        <f>VLOOKUP(B412,'Acct Type Mapping'!$B$2:$D$1001,3,FALSE)</f>
        <v>NEAR TERM CARE</v>
      </c>
      <c r="O412" s="24">
        <f t="shared" si="12"/>
        <v>-72323.21576500003</v>
      </c>
      <c r="P412" t="str">
        <f t="shared" si="13"/>
        <v>Basic Account</v>
      </c>
    </row>
    <row r="413" spans="1:16" ht="15" customHeight="1" x14ac:dyDescent="0.2">
      <c r="A413" s="1">
        <v>10912866</v>
      </c>
      <c r="B413" t="s">
        <v>718</v>
      </c>
      <c r="C413" t="s">
        <v>719</v>
      </c>
      <c r="D413" t="s">
        <v>720</v>
      </c>
      <c r="E413" s="1" t="s">
        <v>676</v>
      </c>
      <c r="F413" s="1">
        <v>12866</v>
      </c>
      <c r="G413" t="s">
        <v>720</v>
      </c>
      <c r="H413" s="1">
        <v>36091</v>
      </c>
      <c r="I413" t="s">
        <v>16</v>
      </c>
      <c r="J413" t="s">
        <v>3036</v>
      </c>
      <c r="K413" s="3">
        <v>216747.55763249996</v>
      </c>
      <c r="L413" s="2">
        <v>288996.74350999994</v>
      </c>
      <c r="M413" t="str">
        <f>VLOOKUP(E413,'Regional Mapping'!$A$1:$C$26,3,)</f>
        <v>Northeast</v>
      </c>
      <c r="N413" t="str">
        <f>VLOOKUP(B413,'Acct Type Mapping'!$B$2:$D$1001,3,FALSE)</f>
        <v>GENERAL ACUTE CARE</v>
      </c>
      <c r="O413" s="24">
        <f t="shared" si="12"/>
        <v>-72249.185877499986</v>
      </c>
      <c r="P413" t="str">
        <f t="shared" si="13"/>
        <v>Basic Account</v>
      </c>
    </row>
    <row r="414" spans="1:16" ht="15" customHeight="1" x14ac:dyDescent="0.2">
      <c r="A414" s="1">
        <v>12001056</v>
      </c>
      <c r="B414" t="s">
        <v>427</v>
      </c>
      <c r="C414" t="s">
        <v>428</v>
      </c>
      <c r="D414" t="s">
        <v>429</v>
      </c>
      <c r="E414" s="1" t="s">
        <v>392</v>
      </c>
      <c r="F414" s="1">
        <v>1056</v>
      </c>
      <c r="G414" t="s">
        <v>430</v>
      </c>
      <c r="H414" s="1">
        <v>25013</v>
      </c>
      <c r="I414" t="s">
        <v>179</v>
      </c>
      <c r="J414" t="s">
        <v>3037</v>
      </c>
      <c r="K414" s="3">
        <v>216240.91386750003</v>
      </c>
      <c r="L414" s="2">
        <v>288321.21849000006</v>
      </c>
      <c r="M414" t="str">
        <f>VLOOKUP(E414,'Regional Mapping'!$A$1:$C$26,3,)</f>
        <v>Northeast</v>
      </c>
      <c r="N414" t="str">
        <f>VLOOKUP(B414,'Acct Type Mapping'!$B$2:$D$1001,3,FALSE)</f>
        <v>REHABILITATION</v>
      </c>
      <c r="O414" s="24">
        <f t="shared" si="12"/>
        <v>-72080.304622500029</v>
      </c>
      <c r="P414" t="str">
        <f t="shared" si="13"/>
        <v>Basic Account</v>
      </c>
    </row>
    <row r="415" spans="1:16" ht="15" customHeight="1" x14ac:dyDescent="0.2">
      <c r="A415" s="1">
        <v>6901062</v>
      </c>
      <c r="B415" t="s">
        <v>1778</v>
      </c>
      <c r="C415" t="s">
        <v>1779</v>
      </c>
      <c r="D415" t="s">
        <v>1780</v>
      </c>
      <c r="E415" s="1" t="s">
        <v>392</v>
      </c>
      <c r="F415" s="1">
        <v>1062</v>
      </c>
      <c r="G415" t="s">
        <v>1781</v>
      </c>
      <c r="H415" s="1">
        <v>25015</v>
      </c>
      <c r="I415" t="s">
        <v>16</v>
      </c>
      <c r="J415" t="s">
        <v>3054</v>
      </c>
      <c r="K415" s="3">
        <v>215811.7599525</v>
      </c>
      <c r="L415" s="2">
        <v>287749.01327</v>
      </c>
      <c r="M415" t="str">
        <f>VLOOKUP(E415,'Regional Mapping'!$A$1:$C$26,3,)</f>
        <v>Northeast</v>
      </c>
      <c r="N415" t="str">
        <f>VLOOKUP(B415,'Acct Type Mapping'!$B$2:$D$1001,3,FALSE)</f>
        <v>MILITARY</v>
      </c>
      <c r="O415" s="24">
        <f t="shared" si="12"/>
        <v>-71937.253317499999</v>
      </c>
      <c r="P415" t="str">
        <f t="shared" si="13"/>
        <v>Basic Account</v>
      </c>
    </row>
    <row r="416" spans="1:16" ht="15" customHeight="1" x14ac:dyDescent="0.2">
      <c r="A416" s="1">
        <v>306260</v>
      </c>
      <c r="B416" t="s">
        <v>1613</v>
      </c>
      <c r="C416" t="s">
        <v>1614</v>
      </c>
      <c r="D416" t="s">
        <v>1098</v>
      </c>
      <c r="E416" s="1" t="s">
        <v>409</v>
      </c>
      <c r="F416" s="1">
        <v>6260</v>
      </c>
      <c r="G416" t="s">
        <v>1615</v>
      </c>
      <c r="H416" s="1">
        <v>9015</v>
      </c>
      <c r="I416" t="s">
        <v>16</v>
      </c>
      <c r="J416" t="s">
        <v>3036</v>
      </c>
      <c r="K416" s="3">
        <v>214385.45502749996</v>
      </c>
      <c r="L416" s="2">
        <v>285847.27336999995</v>
      </c>
      <c r="M416" t="str">
        <f>VLOOKUP(E416,'Regional Mapping'!$A$1:$C$26,3,)</f>
        <v>Northeast</v>
      </c>
      <c r="N416" t="str">
        <f>VLOOKUP(B416,'Acct Type Mapping'!$B$2:$D$1001,3,FALSE)</f>
        <v>GENERAL ACUTE CARE</v>
      </c>
      <c r="O416" s="24">
        <f t="shared" si="12"/>
        <v>-71461.818342499988</v>
      </c>
      <c r="P416" t="str">
        <f t="shared" si="13"/>
        <v>Basic Account</v>
      </c>
    </row>
    <row r="417" spans="1:16" ht="15" customHeight="1" x14ac:dyDescent="0.2">
      <c r="A417" s="1">
        <v>5001082</v>
      </c>
      <c r="B417" t="s">
        <v>2211</v>
      </c>
      <c r="C417" t="s">
        <v>2212</v>
      </c>
      <c r="D417" t="s">
        <v>2213</v>
      </c>
      <c r="E417" s="1" t="s">
        <v>392</v>
      </c>
      <c r="F417" s="1">
        <v>1082</v>
      </c>
      <c r="G417" t="s">
        <v>1781</v>
      </c>
      <c r="H417" s="1">
        <v>25015</v>
      </c>
      <c r="I417" t="s">
        <v>16</v>
      </c>
      <c r="J417" t="s">
        <v>3036</v>
      </c>
      <c r="K417" s="3">
        <v>213224.1143625</v>
      </c>
      <c r="L417" s="2">
        <v>284298.81915</v>
      </c>
      <c r="M417" t="str">
        <f>VLOOKUP(E417,'Regional Mapping'!$A$1:$C$26,3,)</f>
        <v>Northeast</v>
      </c>
      <c r="N417" t="str">
        <f>VLOOKUP(B417,'Acct Type Mapping'!$B$2:$D$1001,3,FALSE)</f>
        <v>GENERAL ACUTE CARE</v>
      </c>
      <c r="O417" s="24">
        <f t="shared" si="12"/>
        <v>-71074.704787499999</v>
      </c>
      <c r="P417" t="str">
        <f t="shared" si="13"/>
        <v>Basic Account</v>
      </c>
    </row>
    <row r="418" spans="1:16" ht="15" customHeight="1" x14ac:dyDescent="0.2">
      <c r="A418" s="1">
        <v>11801542</v>
      </c>
      <c r="B418" t="s">
        <v>492</v>
      </c>
      <c r="C418" t="s">
        <v>493</v>
      </c>
      <c r="D418" t="s">
        <v>494</v>
      </c>
      <c r="E418" s="1" t="s">
        <v>392</v>
      </c>
      <c r="F418" s="1">
        <v>1542</v>
      </c>
      <c r="G418" t="s">
        <v>477</v>
      </c>
      <c r="H418" s="1">
        <v>25027</v>
      </c>
      <c r="I418" t="s">
        <v>107</v>
      </c>
      <c r="J418" t="s">
        <v>3037</v>
      </c>
      <c r="K418" s="3">
        <v>210935.22954750003</v>
      </c>
      <c r="L418" s="2">
        <v>281246.97273000004</v>
      </c>
      <c r="M418" t="str">
        <f>VLOOKUP(E418,'Regional Mapping'!$A$1:$C$26,3,)</f>
        <v>Northeast</v>
      </c>
      <c r="N418" t="str">
        <f>VLOOKUP(B418,'Acct Type Mapping'!$B$2:$D$1001,3,FALSE)</f>
        <v>LONG TERM CARE</v>
      </c>
      <c r="O418" s="24">
        <f t="shared" si="12"/>
        <v>-70311.743182500009</v>
      </c>
      <c r="P418" t="str">
        <f t="shared" si="13"/>
        <v>Basic Account</v>
      </c>
    </row>
    <row r="419" spans="1:16" ht="15" customHeight="1" x14ac:dyDescent="0.2">
      <c r="A419" s="1">
        <v>5802721</v>
      </c>
      <c r="B419" t="s">
        <v>2170</v>
      </c>
      <c r="C419" t="s">
        <v>2171</v>
      </c>
      <c r="D419" t="s">
        <v>422</v>
      </c>
      <c r="E419" s="1" t="s">
        <v>392</v>
      </c>
      <c r="F419" s="1">
        <v>2721</v>
      </c>
      <c r="G419" t="s">
        <v>393</v>
      </c>
      <c r="H419" s="1">
        <v>25005</v>
      </c>
      <c r="I419" t="s">
        <v>16</v>
      </c>
      <c r="J419" t="s">
        <v>3037</v>
      </c>
      <c r="K419" s="3">
        <v>210514.7840025</v>
      </c>
      <c r="L419" s="2">
        <v>280686.37867000001</v>
      </c>
      <c r="M419" t="str">
        <f>VLOOKUP(E419,'Regional Mapping'!$A$1:$C$26,3,)</f>
        <v>Northeast</v>
      </c>
      <c r="N419" t="str">
        <f>VLOOKUP(B419,'Acct Type Mapping'!$B$2:$D$1001,3,FALSE)</f>
        <v>GENERAL ACUTE CARE</v>
      </c>
      <c r="O419" s="24">
        <f t="shared" si="12"/>
        <v>-70171.594667500001</v>
      </c>
      <c r="P419" t="str">
        <f t="shared" si="13"/>
        <v>Basic Account</v>
      </c>
    </row>
    <row r="420" spans="1:16" ht="15" customHeight="1" x14ac:dyDescent="0.2">
      <c r="A420" s="1">
        <v>11402720</v>
      </c>
      <c r="B420" t="s">
        <v>420</v>
      </c>
      <c r="C420" t="s">
        <v>421</v>
      </c>
      <c r="D420" t="s">
        <v>422</v>
      </c>
      <c r="E420" s="1" t="s">
        <v>392</v>
      </c>
      <c r="F420" s="1">
        <v>2720</v>
      </c>
      <c r="G420" t="s">
        <v>393</v>
      </c>
      <c r="H420" s="1">
        <v>25005</v>
      </c>
      <c r="I420" t="s">
        <v>42</v>
      </c>
      <c r="J420" t="s">
        <v>3054</v>
      </c>
      <c r="K420" s="3">
        <v>210198.15681749993</v>
      </c>
      <c r="L420" s="2">
        <v>280264.2090899999</v>
      </c>
      <c r="M420" t="str">
        <f>VLOOKUP(E420,'Regional Mapping'!$A$1:$C$26,3,)</f>
        <v>Northeast</v>
      </c>
      <c r="N420" t="str">
        <f>VLOOKUP(B420,'Acct Type Mapping'!$B$2:$D$1001,3,FALSE)</f>
        <v>NEAR TERM CARE</v>
      </c>
      <c r="O420" s="24">
        <f t="shared" si="12"/>
        <v>-70066.052272499976</v>
      </c>
      <c r="P420" t="str">
        <f t="shared" si="13"/>
        <v>Basic Account</v>
      </c>
    </row>
    <row r="421" spans="1:16" ht="15" customHeight="1" x14ac:dyDescent="0.2">
      <c r="A421" s="1">
        <v>9802703</v>
      </c>
      <c r="B421" t="s">
        <v>389</v>
      </c>
      <c r="C421" t="s">
        <v>390</v>
      </c>
      <c r="D421" t="s">
        <v>391</v>
      </c>
      <c r="E421" s="1" t="s">
        <v>392</v>
      </c>
      <c r="F421" s="1">
        <v>2703</v>
      </c>
      <c r="G421" t="s">
        <v>393</v>
      </c>
      <c r="H421" s="1">
        <v>25005</v>
      </c>
      <c r="I421" t="s">
        <v>42</v>
      </c>
      <c r="J421" t="s">
        <v>3037</v>
      </c>
      <c r="K421" s="3">
        <v>209570.21089500003</v>
      </c>
      <c r="L421" s="2">
        <v>279426.94786000001</v>
      </c>
      <c r="M421" t="str">
        <f>VLOOKUP(E421,'Regional Mapping'!$A$1:$C$26,3,)</f>
        <v>Northeast</v>
      </c>
      <c r="N421" t="str">
        <f>VLOOKUP(B421,'Acct Type Mapping'!$B$2:$D$1001,3,FALSE)</f>
        <v>NEAR TERM CARE</v>
      </c>
      <c r="O421" s="24">
        <f t="shared" si="12"/>
        <v>-69856.736964999989</v>
      </c>
      <c r="P421" t="str">
        <f t="shared" si="13"/>
        <v>Basic Account</v>
      </c>
    </row>
    <row r="422" spans="1:16" ht="15" customHeight="1" x14ac:dyDescent="0.2">
      <c r="A422" s="1">
        <v>3602740</v>
      </c>
      <c r="B422" t="s">
        <v>1641</v>
      </c>
      <c r="C422" t="s">
        <v>1642</v>
      </c>
      <c r="D422" t="s">
        <v>440</v>
      </c>
      <c r="E422" s="1" t="s">
        <v>392</v>
      </c>
      <c r="F422" s="1">
        <v>2740</v>
      </c>
      <c r="G422" t="s">
        <v>393</v>
      </c>
      <c r="H422" s="1">
        <v>25005</v>
      </c>
      <c r="I422" t="s">
        <v>16</v>
      </c>
      <c r="J422" t="s">
        <v>3036</v>
      </c>
      <c r="K422" s="3">
        <v>209373.55044749999</v>
      </c>
      <c r="L422" s="2">
        <v>279164.73392999999</v>
      </c>
      <c r="M422" t="str">
        <f>VLOOKUP(E422,'Regional Mapping'!$A$1:$C$26,3,)</f>
        <v>Northeast</v>
      </c>
      <c r="N422" t="str">
        <f>VLOOKUP(B422,'Acct Type Mapping'!$B$2:$D$1001,3,FALSE)</f>
        <v>GENERAL ACUTE CARE</v>
      </c>
      <c r="O422" s="24">
        <f t="shared" si="12"/>
        <v>-69791.183482499997</v>
      </c>
      <c r="P422" t="str">
        <f t="shared" si="13"/>
        <v>Basic Account</v>
      </c>
    </row>
    <row r="423" spans="1:16" ht="15" customHeight="1" x14ac:dyDescent="0.2">
      <c r="A423" s="1">
        <v>5301605</v>
      </c>
      <c r="B423" t="s">
        <v>1659</v>
      </c>
      <c r="C423" t="s">
        <v>1660</v>
      </c>
      <c r="D423" t="s">
        <v>477</v>
      </c>
      <c r="E423" s="1" t="s">
        <v>392</v>
      </c>
      <c r="F423" s="1">
        <v>1605</v>
      </c>
      <c r="G423" t="s">
        <v>477</v>
      </c>
      <c r="H423" s="1">
        <v>25027</v>
      </c>
      <c r="I423" t="s">
        <v>16</v>
      </c>
      <c r="J423" t="s">
        <v>3036</v>
      </c>
      <c r="K423" s="3">
        <v>209245.17554249999</v>
      </c>
      <c r="L423" s="2">
        <v>278993.56738999998</v>
      </c>
      <c r="M423" t="str">
        <f>VLOOKUP(E423,'Regional Mapping'!$A$1:$C$26,3,)</f>
        <v>Northeast</v>
      </c>
      <c r="N423" t="str">
        <f>VLOOKUP(B423,'Acct Type Mapping'!$B$2:$D$1001,3,FALSE)</f>
        <v>GENERAL ACUTE CARE</v>
      </c>
      <c r="O423" s="24">
        <f t="shared" si="12"/>
        <v>-69748.391847499995</v>
      </c>
      <c r="P423" t="str">
        <f t="shared" si="13"/>
        <v>Basic Account</v>
      </c>
    </row>
    <row r="424" spans="1:16" ht="15" customHeight="1" x14ac:dyDescent="0.2">
      <c r="A424" s="1">
        <v>9401605</v>
      </c>
      <c r="B424" t="s">
        <v>475</v>
      </c>
      <c r="C424" t="s">
        <v>476</v>
      </c>
      <c r="D424" t="s">
        <v>477</v>
      </c>
      <c r="E424" s="1" t="s">
        <v>392</v>
      </c>
      <c r="F424" s="1">
        <v>1605</v>
      </c>
      <c r="G424" t="s">
        <v>477</v>
      </c>
      <c r="H424" s="1">
        <v>25027</v>
      </c>
      <c r="I424" t="s">
        <v>478</v>
      </c>
      <c r="J424" t="s">
        <v>3037</v>
      </c>
      <c r="K424" s="3">
        <v>209227.41955500003</v>
      </c>
      <c r="L424" s="2">
        <v>278969.89274000004</v>
      </c>
      <c r="M424" t="str">
        <f>VLOOKUP(E424,'Regional Mapping'!$A$1:$C$26,3,)</f>
        <v>Northeast</v>
      </c>
      <c r="N424" t="str">
        <f>VLOOKUP(B424,'Acct Type Mapping'!$B$2:$D$1001,3,FALSE)</f>
        <v>REHABILITATION</v>
      </c>
      <c r="O424" s="24">
        <f t="shared" si="12"/>
        <v>-69742.47318500001</v>
      </c>
      <c r="P424" t="str">
        <f t="shared" si="13"/>
        <v>Basic Account</v>
      </c>
    </row>
    <row r="425" spans="1:16" ht="15" customHeight="1" x14ac:dyDescent="0.2">
      <c r="A425" s="1">
        <v>13925027</v>
      </c>
      <c r="B425" t="s">
        <v>495</v>
      </c>
      <c r="C425" t="s">
        <v>496</v>
      </c>
      <c r="D425" t="s">
        <v>477</v>
      </c>
      <c r="E425" s="1" t="s">
        <v>392</v>
      </c>
      <c r="F425" s="1">
        <v>1604</v>
      </c>
      <c r="G425" t="s">
        <v>477</v>
      </c>
      <c r="H425" s="1">
        <v>25027</v>
      </c>
      <c r="I425" t="s">
        <v>42</v>
      </c>
      <c r="J425" t="s">
        <v>3054</v>
      </c>
      <c r="K425" s="3">
        <v>208974.84432749997</v>
      </c>
      <c r="L425" s="2">
        <v>278633.12576999998</v>
      </c>
      <c r="M425" t="str">
        <f>VLOOKUP(E425,'Regional Mapping'!$A$1:$C$26,3,)</f>
        <v>Northeast</v>
      </c>
      <c r="N425" t="str">
        <f>VLOOKUP(B425,'Acct Type Mapping'!$B$2:$D$1001,3,FALSE)</f>
        <v>NEAR TERM CARE</v>
      </c>
      <c r="O425" s="24">
        <f t="shared" si="12"/>
        <v>-69658.281442500011</v>
      </c>
      <c r="P425" t="str">
        <f t="shared" si="13"/>
        <v>Basic Account</v>
      </c>
    </row>
    <row r="426" spans="1:16" ht="15" customHeight="1" x14ac:dyDescent="0.2">
      <c r="A426" s="1">
        <v>2002703</v>
      </c>
      <c r="B426" t="s">
        <v>2165</v>
      </c>
      <c r="C426" t="s">
        <v>2166</v>
      </c>
      <c r="D426" t="s">
        <v>391</v>
      </c>
      <c r="E426" s="1" t="s">
        <v>392</v>
      </c>
      <c r="F426" s="1">
        <v>2703</v>
      </c>
      <c r="G426" t="s">
        <v>393</v>
      </c>
      <c r="H426" s="1">
        <v>25005</v>
      </c>
      <c r="I426" t="s">
        <v>16</v>
      </c>
      <c r="J426" t="s">
        <v>3036</v>
      </c>
      <c r="K426" s="3">
        <v>208648.43711250005</v>
      </c>
      <c r="L426" s="2">
        <v>278197.91615000006</v>
      </c>
      <c r="M426" t="str">
        <f>VLOOKUP(E426,'Regional Mapping'!$A$1:$C$26,3,)</f>
        <v>Northeast</v>
      </c>
      <c r="N426" t="str">
        <f>VLOOKUP(B426,'Acct Type Mapping'!$B$2:$D$1001,3,FALSE)</f>
        <v>GENERAL ACUTE CARE</v>
      </c>
      <c r="O426" s="24">
        <f t="shared" si="12"/>
        <v>-69549.479037500016</v>
      </c>
      <c r="P426" t="str">
        <f t="shared" si="13"/>
        <v>Basic Account</v>
      </c>
    </row>
    <row r="427" spans="1:16" ht="15" customHeight="1" x14ac:dyDescent="0.2">
      <c r="A427" s="1">
        <v>702557</v>
      </c>
      <c r="B427" t="s">
        <v>1637</v>
      </c>
      <c r="C427" t="s">
        <v>1638</v>
      </c>
      <c r="D427" t="s">
        <v>1639</v>
      </c>
      <c r="E427" s="1" t="s">
        <v>392</v>
      </c>
      <c r="F427" s="1">
        <v>2557</v>
      </c>
      <c r="G427" t="s">
        <v>1640</v>
      </c>
      <c r="H427" s="1">
        <v>25007</v>
      </c>
      <c r="I427" t="s">
        <v>16</v>
      </c>
      <c r="J427" t="s">
        <v>3036</v>
      </c>
      <c r="K427" s="3">
        <v>208226.87970750002</v>
      </c>
      <c r="L427" s="2">
        <v>277635.83961000002</v>
      </c>
      <c r="M427" t="str">
        <f>VLOOKUP(E427,'Regional Mapping'!$A$1:$C$26,3,)</f>
        <v>Northeast</v>
      </c>
      <c r="N427" t="str">
        <f>VLOOKUP(B427,'Acct Type Mapping'!$B$2:$D$1001,3,FALSE)</f>
        <v>GENERAL ACUTE CARE</v>
      </c>
      <c r="O427" s="24">
        <f t="shared" si="12"/>
        <v>-69408.959902500006</v>
      </c>
      <c r="P427" t="str">
        <f t="shared" si="13"/>
        <v>Basic Account</v>
      </c>
    </row>
    <row r="428" spans="1:16" ht="15" customHeight="1" x14ac:dyDescent="0.2">
      <c r="A428" s="1">
        <v>10713676</v>
      </c>
      <c r="B428" t="s">
        <v>710</v>
      </c>
      <c r="C428" t="s">
        <v>711</v>
      </c>
      <c r="D428" t="s">
        <v>712</v>
      </c>
      <c r="E428" s="1" t="s">
        <v>676</v>
      </c>
      <c r="F428" s="1">
        <v>13676</v>
      </c>
      <c r="G428" t="s">
        <v>713</v>
      </c>
      <c r="H428" s="1">
        <v>36089</v>
      </c>
      <c r="I428" t="s">
        <v>16</v>
      </c>
      <c r="J428" t="s">
        <v>3036</v>
      </c>
      <c r="K428" s="3">
        <v>208217.50086000003</v>
      </c>
      <c r="L428" s="2">
        <v>277623.33448000002</v>
      </c>
      <c r="M428" t="str">
        <f>VLOOKUP(E428,'Regional Mapping'!$A$1:$C$26,3,)</f>
        <v>Northeast</v>
      </c>
      <c r="N428" t="str">
        <f>VLOOKUP(B428,'Acct Type Mapping'!$B$2:$D$1001,3,FALSE)</f>
        <v>GENERAL ACUTE CARE</v>
      </c>
      <c r="O428" s="24">
        <f t="shared" si="12"/>
        <v>-69405.83361999999</v>
      </c>
      <c r="P428" t="str">
        <f t="shared" si="13"/>
        <v>Basic Account</v>
      </c>
    </row>
    <row r="429" spans="1:16" ht="15" customHeight="1" x14ac:dyDescent="0.2">
      <c r="A429" s="1">
        <v>12402745</v>
      </c>
      <c r="B429" t="s">
        <v>438</v>
      </c>
      <c r="C429" t="s">
        <v>439</v>
      </c>
      <c r="D429" t="s">
        <v>440</v>
      </c>
      <c r="E429" s="1" t="s">
        <v>392</v>
      </c>
      <c r="F429" s="1">
        <v>2745</v>
      </c>
      <c r="G429" t="s">
        <v>393</v>
      </c>
      <c r="H429" s="1">
        <v>25005</v>
      </c>
      <c r="I429" t="s">
        <v>179</v>
      </c>
      <c r="J429" t="s">
        <v>3037</v>
      </c>
      <c r="K429" s="3">
        <v>208156.87855500006</v>
      </c>
      <c r="L429" s="2">
        <v>277542.50474000006</v>
      </c>
      <c r="M429" t="str">
        <f>VLOOKUP(E429,'Regional Mapping'!$A$1:$C$26,3,)</f>
        <v>Northeast</v>
      </c>
      <c r="N429" t="str">
        <f>VLOOKUP(B429,'Acct Type Mapping'!$B$2:$D$1001,3,FALSE)</f>
        <v>REHABILITATION</v>
      </c>
      <c r="O429" s="24">
        <f t="shared" si="12"/>
        <v>-69385.626185000001</v>
      </c>
      <c r="P429" t="str">
        <f t="shared" si="13"/>
        <v>Basic Account</v>
      </c>
    </row>
    <row r="430" spans="1:16" ht="15" customHeight="1" x14ac:dyDescent="0.2">
      <c r="A430" s="1">
        <v>4902780</v>
      </c>
      <c r="B430" t="s">
        <v>2167</v>
      </c>
      <c r="C430" t="s">
        <v>2168</v>
      </c>
      <c r="D430" t="s">
        <v>2169</v>
      </c>
      <c r="E430" s="1" t="s">
        <v>392</v>
      </c>
      <c r="F430" s="1">
        <v>2780</v>
      </c>
      <c r="G430" t="s">
        <v>393</v>
      </c>
      <c r="H430" s="1">
        <v>25005</v>
      </c>
      <c r="I430" t="s">
        <v>16</v>
      </c>
      <c r="J430" t="s">
        <v>3036</v>
      </c>
      <c r="K430" s="3">
        <v>207544.84048500005</v>
      </c>
      <c r="L430" s="2">
        <v>276726.45398000005</v>
      </c>
      <c r="M430" t="str">
        <f>VLOOKUP(E430,'Regional Mapping'!$A$1:$C$26,3,)</f>
        <v>Northeast</v>
      </c>
      <c r="N430" t="str">
        <f>VLOOKUP(B430,'Acct Type Mapping'!$B$2:$D$1001,3,FALSE)</f>
        <v>GENERAL ACUTE CARE</v>
      </c>
      <c r="O430" s="24">
        <f t="shared" si="12"/>
        <v>-69181.613494999998</v>
      </c>
      <c r="P430" t="str">
        <f t="shared" si="13"/>
        <v>Basic Account</v>
      </c>
    </row>
    <row r="431" spans="1:16" ht="15" customHeight="1" x14ac:dyDescent="0.2">
      <c r="A431" s="1">
        <v>2802540</v>
      </c>
      <c r="B431" t="s">
        <v>2175</v>
      </c>
      <c r="C431" t="s">
        <v>2176</v>
      </c>
      <c r="D431" t="s">
        <v>2177</v>
      </c>
      <c r="E431" s="1" t="s">
        <v>392</v>
      </c>
      <c r="F431" s="1">
        <v>2540</v>
      </c>
      <c r="G431" t="s">
        <v>447</v>
      </c>
      <c r="H431" s="1">
        <v>25001</v>
      </c>
      <c r="I431" t="s">
        <v>16</v>
      </c>
      <c r="J431" t="s">
        <v>3036</v>
      </c>
      <c r="K431" s="3">
        <v>207428.83917749999</v>
      </c>
      <c r="L431" s="2">
        <v>276571.78557000001</v>
      </c>
      <c r="M431" t="str">
        <f>VLOOKUP(E431,'Regional Mapping'!$A$1:$C$26,3,)</f>
        <v>Northeast</v>
      </c>
      <c r="N431" t="str">
        <f>VLOOKUP(B431,'Acct Type Mapping'!$B$2:$D$1001,3,FALSE)</f>
        <v>GENERAL ACUTE CARE</v>
      </c>
      <c r="O431" s="24">
        <f t="shared" si="12"/>
        <v>-69142.946392500016</v>
      </c>
      <c r="P431" t="str">
        <f t="shared" si="13"/>
        <v>Basic Account</v>
      </c>
    </row>
    <row r="432" spans="1:16" ht="15" customHeight="1" x14ac:dyDescent="0.2">
      <c r="A432" s="1">
        <v>3001440</v>
      </c>
      <c r="B432" t="s">
        <v>1656</v>
      </c>
      <c r="C432" t="s">
        <v>1657</v>
      </c>
      <c r="D432" t="s">
        <v>1658</v>
      </c>
      <c r="E432" s="1" t="s">
        <v>392</v>
      </c>
      <c r="F432" s="1">
        <v>1440</v>
      </c>
      <c r="G432" t="s">
        <v>477</v>
      </c>
      <c r="H432" s="1">
        <v>25027</v>
      </c>
      <c r="I432" t="s">
        <v>16</v>
      </c>
      <c r="J432" t="s">
        <v>3036</v>
      </c>
      <c r="K432" s="3">
        <v>207326.57438999997</v>
      </c>
      <c r="L432" s="2">
        <v>276435.43251999997</v>
      </c>
      <c r="M432" t="str">
        <f>VLOOKUP(E432,'Regional Mapping'!$A$1:$C$26,3,)</f>
        <v>Northeast</v>
      </c>
      <c r="N432" t="str">
        <f>VLOOKUP(B432,'Acct Type Mapping'!$B$2:$D$1001,3,FALSE)</f>
        <v>GENERAL ACUTE CARE</v>
      </c>
      <c r="O432" s="24">
        <f t="shared" si="12"/>
        <v>-69108.858130000008</v>
      </c>
      <c r="P432" t="str">
        <f t="shared" si="13"/>
        <v>Basic Account</v>
      </c>
    </row>
    <row r="433" spans="1:16" ht="15" customHeight="1" x14ac:dyDescent="0.2">
      <c r="A433" s="1">
        <v>2701510</v>
      </c>
      <c r="B433" t="s">
        <v>1654</v>
      </c>
      <c r="C433" t="s">
        <v>1655</v>
      </c>
      <c r="D433" t="s">
        <v>860</v>
      </c>
      <c r="E433" s="1" t="s">
        <v>392</v>
      </c>
      <c r="F433" s="1">
        <v>1510</v>
      </c>
      <c r="G433" t="s">
        <v>477</v>
      </c>
      <c r="H433" s="1">
        <v>25027</v>
      </c>
      <c r="I433" t="s">
        <v>16</v>
      </c>
      <c r="J433" t="s">
        <v>3036</v>
      </c>
      <c r="K433" s="3">
        <v>206668.76820749999</v>
      </c>
      <c r="L433" s="2">
        <v>275558.35761000001</v>
      </c>
      <c r="M433" t="str">
        <f>VLOOKUP(E433,'Regional Mapping'!$A$1:$C$26,3,)</f>
        <v>Northeast</v>
      </c>
      <c r="N433" t="str">
        <f>VLOOKUP(B433,'Acct Type Mapping'!$B$2:$D$1001,3,FALSE)</f>
        <v>GENERAL ACUTE CARE</v>
      </c>
      <c r="O433" s="24">
        <f t="shared" si="12"/>
        <v>-68889.589402500016</v>
      </c>
      <c r="P433" t="str">
        <f t="shared" si="13"/>
        <v>Basic Account</v>
      </c>
    </row>
    <row r="434" spans="1:16" ht="15" customHeight="1" x14ac:dyDescent="0.2">
      <c r="A434" s="1">
        <v>901752</v>
      </c>
      <c r="B434" t="s">
        <v>2205</v>
      </c>
      <c r="C434" t="s">
        <v>2206</v>
      </c>
      <c r="D434" t="s">
        <v>2207</v>
      </c>
      <c r="E434" s="1" t="s">
        <v>392</v>
      </c>
      <c r="F434" s="1">
        <v>1752</v>
      </c>
      <c r="G434" t="s">
        <v>451</v>
      </c>
      <c r="H434" s="1">
        <v>25017</v>
      </c>
      <c r="I434" t="s">
        <v>16</v>
      </c>
      <c r="J434" t="s">
        <v>3036</v>
      </c>
      <c r="K434" s="3">
        <v>206330.28687750001</v>
      </c>
      <c r="L434" s="2">
        <v>275107.04917000001</v>
      </c>
      <c r="M434" t="str">
        <f>VLOOKUP(E434,'Regional Mapping'!$A$1:$C$26,3,)</f>
        <v>Northeast</v>
      </c>
      <c r="N434" t="str">
        <f>VLOOKUP(B434,'Acct Type Mapping'!$B$2:$D$1001,3,FALSE)</f>
        <v>GENERAL ACUTE CARE</v>
      </c>
      <c r="O434" s="24">
        <f t="shared" si="12"/>
        <v>-68776.762292500003</v>
      </c>
      <c r="P434" t="str">
        <f t="shared" si="13"/>
        <v>Basic Account</v>
      </c>
    </row>
    <row r="435" spans="1:16" ht="15" customHeight="1" x14ac:dyDescent="0.2">
      <c r="A435" s="1">
        <v>6402554</v>
      </c>
      <c r="B435" t="s">
        <v>2185</v>
      </c>
      <c r="C435" t="s">
        <v>2186</v>
      </c>
      <c r="D435" t="s">
        <v>2187</v>
      </c>
      <c r="E435" s="1" t="s">
        <v>392</v>
      </c>
      <c r="F435" s="1">
        <v>2554</v>
      </c>
      <c r="G435" t="s">
        <v>2187</v>
      </c>
      <c r="H435" s="1">
        <v>25019</v>
      </c>
      <c r="I435" t="s">
        <v>16</v>
      </c>
      <c r="J435" t="s">
        <v>3036</v>
      </c>
      <c r="K435" s="3">
        <v>206292.49677750003</v>
      </c>
      <c r="L435" s="2">
        <v>275056.66237000003</v>
      </c>
      <c r="M435" t="str">
        <f>VLOOKUP(E435,'Regional Mapping'!$A$1:$C$26,3,)</f>
        <v>Northeast</v>
      </c>
      <c r="N435" t="str">
        <f>VLOOKUP(B435,'Acct Type Mapping'!$B$2:$D$1001,3,FALSE)</f>
        <v>GENERAL ACUTE CARE</v>
      </c>
      <c r="O435" s="24">
        <f t="shared" si="12"/>
        <v>-68764.165592500009</v>
      </c>
      <c r="P435" t="str">
        <f t="shared" si="13"/>
        <v>Basic Account</v>
      </c>
    </row>
    <row r="436" spans="1:16" ht="15" customHeight="1" x14ac:dyDescent="0.2">
      <c r="A436" s="1">
        <v>12302346</v>
      </c>
      <c r="B436" t="s">
        <v>2366</v>
      </c>
      <c r="C436" t="s">
        <v>2367</v>
      </c>
      <c r="D436" t="s">
        <v>2368</v>
      </c>
      <c r="E436" s="1" t="s">
        <v>392</v>
      </c>
      <c r="F436" s="1">
        <v>2346</v>
      </c>
      <c r="G436" t="s">
        <v>1152</v>
      </c>
      <c r="H436" s="1">
        <v>25023</v>
      </c>
      <c r="I436" t="s">
        <v>42</v>
      </c>
      <c r="J436" t="s">
        <v>3037</v>
      </c>
      <c r="K436" s="3">
        <v>206105.53771500007</v>
      </c>
      <c r="L436" s="2">
        <v>274807.3836200001</v>
      </c>
      <c r="M436" t="str">
        <f>VLOOKUP(E436,'Regional Mapping'!$A$1:$C$26,3,)</f>
        <v>Northeast</v>
      </c>
      <c r="N436" t="str">
        <f>VLOOKUP(B436,'Acct Type Mapping'!$B$2:$D$1001,3,FALSE)</f>
        <v>NEAR TERM CARE</v>
      </c>
      <c r="O436" s="24">
        <f t="shared" si="12"/>
        <v>-68701.845905000024</v>
      </c>
      <c r="P436" t="str">
        <f t="shared" si="13"/>
        <v>Basic Account</v>
      </c>
    </row>
    <row r="437" spans="1:16" ht="15" customHeight="1" x14ac:dyDescent="0.2">
      <c r="A437" s="1">
        <v>2901701</v>
      </c>
      <c r="B437" t="s">
        <v>2208</v>
      </c>
      <c r="C437" t="s">
        <v>2209</v>
      </c>
      <c r="D437" t="s">
        <v>2210</v>
      </c>
      <c r="E437" s="1" t="s">
        <v>392</v>
      </c>
      <c r="F437" s="1">
        <v>1701</v>
      </c>
      <c r="G437" t="s">
        <v>451</v>
      </c>
      <c r="H437" s="1">
        <v>25017</v>
      </c>
      <c r="I437" t="s">
        <v>16</v>
      </c>
      <c r="J437" t="s">
        <v>3037</v>
      </c>
      <c r="K437" s="3">
        <v>205986.3721875</v>
      </c>
      <c r="L437" s="2">
        <v>274648.49625000003</v>
      </c>
      <c r="M437" t="str">
        <f>VLOOKUP(E437,'Regional Mapping'!$A$1:$C$26,3,)</f>
        <v>Northeast</v>
      </c>
      <c r="N437" t="str">
        <f>VLOOKUP(B437,'Acct Type Mapping'!$B$2:$D$1001,3,FALSE)</f>
        <v>GENERAL ACUTE CARE</v>
      </c>
      <c r="O437" s="24">
        <f t="shared" si="12"/>
        <v>-68662.124062500021</v>
      </c>
      <c r="P437" t="str">
        <f t="shared" si="13"/>
        <v>Basic Account</v>
      </c>
    </row>
    <row r="438" spans="1:16" ht="15" customHeight="1" x14ac:dyDescent="0.2">
      <c r="A438" s="1">
        <v>21276104</v>
      </c>
      <c r="B438" t="s">
        <v>1061</v>
      </c>
      <c r="C438" t="s">
        <v>1062</v>
      </c>
      <c r="D438" t="s">
        <v>622</v>
      </c>
      <c r="E438" s="1" t="s">
        <v>58</v>
      </c>
      <c r="F438" s="1">
        <v>76104</v>
      </c>
      <c r="G438" t="s">
        <v>623</v>
      </c>
      <c r="H438" s="1">
        <v>48439</v>
      </c>
      <c r="I438" t="s">
        <v>16</v>
      </c>
      <c r="J438" t="s">
        <v>3037</v>
      </c>
      <c r="K438" s="2">
        <v>906933.39698000019</v>
      </c>
      <c r="L438" s="2">
        <v>192101.02009999999</v>
      </c>
      <c r="M438" t="str">
        <f>VLOOKUP(E438,'Regional Mapping'!$A$1:$C$26,3,)</f>
        <v>Central</v>
      </c>
      <c r="N438" t="str">
        <f>VLOOKUP(B438,'Acct Type Mapping'!$B$2:$D$1001,3,FALSE)</f>
        <v>GENERAL ACUTE CARE</v>
      </c>
      <c r="O438" s="24">
        <f t="shared" si="12"/>
        <v>714832.37688000023</v>
      </c>
      <c r="P438" t="str">
        <f t="shared" si="13"/>
        <v>Basic Account</v>
      </c>
    </row>
    <row r="439" spans="1:16" ht="15" customHeight="1" x14ac:dyDescent="0.2">
      <c r="A439" s="1">
        <v>19676104</v>
      </c>
      <c r="B439" t="s">
        <v>620</v>
      </c>
      <c r="C439" t="s">
        <v>621</v>
      </c>
      <c r="D439" t="s">
        <v>622</v>
      </c>
      <c r="E439" s="1" t="s">
        <v>58</v>
      </c>
      <c r="F439" s="1">
        <v>76104</v>
      </c>
      <c r="G439" t="s">
        <v>623</v>
      </c>
      <c r="H439" s="1">
        <v>48439</v>
      </c>
      <c r="I439" t="s">
        <v>64</v>
      </c>
      <c r="J439" t="s">
        <v>3036</v>
      </c>
      <c r="K439" s="2">
        <v>906820.10027700011</v>
      </c>
      <c r="L439" s="2">
        <v>192113.92329000001</v>
      </c>
      <c r="M439" t="str">
        <f>VLOOKUP(E439,'Regional Mapping'!$A$1:$C$26,3,)</f>
        <v>Central</v>
      </c>
      <c r="N439" t="str">
        <f>VLOOKUP(B439,'Acct Type Mapping'!$B$2:$D$1001,3,FALSE)</f>
        <v>CHILDREN</v>
      </c>
      <c r="O439" s="24">
        <f t="shared" si="12"/>
        <v>714706.17698700004</v>
      </c>
      <c r="P439" t="str">
        <f t="shared" si="13"/>
        <v>Basic Account</v>
      </c>
    </row>
    <row r="440" spans="1:16" ht="15" customHeight="1" x14ac:dyDescent="0.2">
      <c r="A440" s="1">
        <v>155080909</v>
      </c>
      <c r="B440" t="s">
        <v>1855</v>
      </c>
      <c r="C440" t="s">
        <v>1856</v>
      </c>
      <c r="D440" t="s">
        <v>1857</v>
      </c>
      <c r="E440" s="1" t="s">
        <v>1184</v>
      </c>
      <c r="F440" s="1">
        <v>80909</v>
      </c>
      <c r="G440" t="s">
        <v>1053</v>
      </c>
      <c r="H440" s="1">
        <v>8041</v>
      </c>
      <c r="I440" t="s">
        <v>16</v>
      </c>
      <c r="J440" t="s">
        <v>3055</v>
      </c>
      <c r="K440" s="2">
        <v>905777.50251300004</v>
      </c>
      <c r="L440" s="2">
        <v>191211.92100999999</v>
      </c>
      <c r="M440" t="str">
        <f>VLOOKUP(E440,'Regional Mapping'!$A$1:$C$26,3,)</f>
        <v>Central</v>
      </c>
      <c r="N440" t="str">
        <f>VLOOKUP(B440,'Acct Type Mapping'!$B$2:$D$1001,3,FALSE)</f>
        <v>GENERAL ACUTE CARE</v>
      </c>
      <c r="O440" s="24">
        <f t="shared" si="12"/>
        <v>714565.58150300011</v>
      </c>
      <c r="P440" t="str">
        <f t="shared" si="13"/>
        <v>Basic Account</v>
      </c>
    </row>
    <row r="441" spans="1:16" ht="15" customHeight="1" x14ac:dyDescent="0.2">
      <c r="A441" s="1">
        <v>4680918</v>
      </c>
      <c r="B441" t="s">
        <v>2276</v>
      </c>
      <c r="C441" t="s">
        <v>2881</v>
      </c>
      <c r="D441" t="s">
        <v>1857</v>
      </c>
      <c r="E441" s="1" t="s">
        <v>1184</v>
      </c>
      <c r="F441" s="1">
        <v>80918</v>
      </c>
      <c r="G441" t="s">
        <v>1053</v>
      </c>
      <c r="H441" s="1">
        <v>8041</v>
      </c>
      <c r="I441" t="s">
        <v>816</v>
      </c>
      <c r="J441" t="s">
        <v>3036</v>
      </c>
      <c r="K441" s="2">
        <v>904312.52135900012</v>
      </c>
      <c r="L441" s="2">
        <v>191121.01102999999</v>
      </c>
      <c r="M441" t="str">
        <f>VLOOKUP(E441,'Regional Mapping'!$A$1:$C$26,3,)</f>
        <v>Central</v>
      </c>
      <c r="N441" t="str">
        <f>VLOOKUP(B441,'Acct Type Mapping'!$B$2:$D$1001,3,FALSE)</f>
        <v>NEAR TERM CARE</v>
      </c>
      <c r="O441" s="24">
        <f t="shared" si="12"/>
        <v>713191.51032900019</v>
      </c>
      <c r="P441" t="str">
        <f t="shared" si="13"/>
        <v>Basic Account</v>
      </c>
    </row>
    <row r="442" spans="1:16" ht="15" customHeight="1" x14ac:dyDescent="0.2">
      <c r="A442" s="1">
        <v>4176015</v>
      </c>
      <c r="B442" t="s">
        <v>1018</v>
      </c>
      <c r="C442" t="s">
        <v>1019</v>
      </c>
      <c r="D442" t="s">
        <v>1020</v>
      </c>
      <c r="E442" s="1" t="s">
        <v>58</v>
      </c>
      <c r="F442" s="1">
        <v>76015</v>
      </c>
      <c r="G442" t="s">
        <v>623</v>
      </c>
      <c r="H442" s="1">
        <v>48439</v>
      </c>
      <c r="I442" t="s">
        <v>16</v>
      </c>
      <c r="J442" t="s">
        <v>3036</v>
      </c>
      <c r="K442" s="2">
        <v>904280.25941499998</v>
      </c>
      <c r="L442" s="2">
        <v>191100.19910999999</v>
      </c>
      <c r="M442" t="str">
        <f>VLOOKUP(E442,'Regional Mapping'!$A$1:$C$26,3,)</f>
        <v>Central</v>
      </c>
      <c r="N442" t="str">
        <f>VLOOKUP(B442,'Acct Type Mapping'!$B$2:$D$1001,3,FALSE)</f>
        <v>GENERAL ACUTE CARE</v>
      </c>
      <c r="O442" s="24">
        <f t="shared" si="12"/>
        <v>713180.06030500005</v>
      </c>
      <c r="P442" t="str">
        <f t="shared" si="13"/>
        <v>Basic Account</v>
      </c>
    </row>
    <row r="443" spans="1:16" ht="15" customHeight="1" x14ac:dyDescent="0.2">
      <c r="A443" s="1">
        <v>8381050</v>
      </c>
      <c r="B443" t="s">
        <v>1851</v>
      </c>
      <c r="C443" t="s">
        <v>1852</v>
      </c>
      <c r="D443" t="s">
        <v>1853</v>
      </c>
      <c r="E443" s="1" t="s">
        <v>1184</v>
      </c>
      <c r="F443" s="1">
        <v>81050</v>
      </c>
      <c r="G443" t="s">
        <v>1854</v>
      </c>
      <c r="H443" s="1">
        <v>8089</v>
      </c>
      <c r="I443" t="s">
        <v>16</v>
      </c>
      <c r="J443" t="s">
        <v>3036</v>
      </c>
      <c r="K443" s="2">
        <v>903598.60862700001</v>
      </c>
      <c r="L443" s="2">
        <v>191021.81229</v>
      </c>
      <c r="M443" t="str">
        <f>VLOOKUP(E443,'Regional Mapping'!$A$1:$C$26,3,)</f>
        <v>Central</v>
      </c>
      <c r="N443" t="str">
        <f>VLOOKUP(B443,'Acct Type Mapping'!$B$2:$D$1001,3,FALSE)</f>
        <v>GENERAL ACUTE CARE</v>
      </c>
      <c r="O443" s="24">
        <f t="shared" si="12"/>
        <v>712576.79633699998</v>
      </c>
      <c r="P443" t="str">
        <f t="shared" si="13"/>
        <v>Basic Account</v>
      </c>
    </row>
    <row r="444" spans="1:16" ht="15" customHeight="1" x14ac:dyDescent="0.2">
      <c r="A444" s="1">
        <v>13177954</v>
      </c>
      <c r="B444" t="s">
        <v>87</v>
      </c>
      <c r="C444" t="s">
        <v>88</v>
      </c>
      <c r="D444" t="s">
        <v>89</v>
      </c>
      <c r="E444" s="1" t="s">
        <v>58</v>
      </c>
      <c r="F444" s="1">
        <v>77954</v>
      </c>
      <c r="G444" t="s">
        <v>90</v>
      </c>
      <c r="H444" s="1">
        <v>48225</v>
      </c>
      <c r="I444" t="s">
        <v>16</v>
      </c>
      <c r="J444" t="s">
        <v>3036</v>
      </c>
      <c r="K444" s="2">
        <v>903417.15618699987</v>
      </c>
      <c r="L444" s="2">
        <v>190931.22399</v>
      </c>
      <c r="M444" t="str">
        <f>VLOOKUP(E444,'Regional Mapping'!$A$1:$C$26,3,)</f>
        <v>Central</v>
      </c>
      <c r="N444" t="str">
        <f>VLOOKUP(B444,'Acct Type Mapping'!$B$2:$D$1001,3,FALSE)</f>
        <v>GENERAL ACUTE CARE</v>
      </c>
      <c r="O444" s="24">
        <f t="shared" si="12"/>
        <v>712485.9321969999</v>
      </c>
      <c r="P444" t="str">
        <f t="shared" si="13"/>
        <v>Basic Account</v>
      </c>
    </row>
    <row r="445" spans="1:16" ht="15" customHeight="1" x14ac:dyDescent="0.2">
      <c r="A445" s="1">
        <v>155280918</v>
      </c>
      <c r="B445" t="s">
        <v>2276</v>
      </c>
      <c r="C445" t="s">
        <v>2277</v>
      </c>
      <c r="D445" t="s">
        <v>1857</v>
      </c>
      <c r="E445" s="1" t="s">
        <v>1184</v>
      </c>
      <c r="F445" s="1">
        <v>80918</v>
      </c>
      <c r="G445" t="s">
        <v>1053</v>
      </c>
      <c r="H445" s="1">
        <v>8041</v>
      </c>
      <c r="I445" t="s">
        <v>42</v>
      </c>
      <c r="J445" t="s">
        <v>3036</v>
      </c>
      <c r="K445" s="2">
        <v>902703.5333159999</v>
      </c>
      <c r="L445" s="2">
        <v>190382.33332000001</v>
      </c>
      <c r="M445" t="str">
        <f>VLOOKUP(E445,'Regional Mapping'!$A$1:$C$26,3,)</f>
        <v>Central</v>
      </c>
      <c r="N445" t="str">
        <f>VLOOKUP(B445,'Acct Type Mapping'!$B$2:$D$1001,3,FALSE)</f>
        <v>NEAR TERM CARE</v>
      </c>
      <c r="O445" s="24">
        <f t="shared" si="12"/>
        <v>712321.19999599992</v>
      </c>
      <c r="P445" t="str">
        <f t="shared" si="13"/>
        <v>Basic Account</v>
      </c>
    </row>
    <row r="446" spans="1:16" ht="15" customHeight="1" x14ac:dyDescent="0.2">
      <c r="A446" s="1">
        <v>12580129</v>
      </c>
      <c r="B446" t="s">
        <v>1830</v>
      </c>
      <c r="C446" t="s">
        <v>1831</v>
      </c>
      <c r="D446" t="s">
        <v>1832</v>
      </c>
      <c r="E446" s="1" t="s">
        <v>1184</v>
      </c>
      <c r="F446" s="1">
        <v>80129</v>
      </c>
      <c r="G446" t="s">
        <v>1094</v>
      </c>
      <c r="H446" s="1">
        <v>8031</v>
      </c>
      <c r="I446" t="s">
        <v>64</v>
      </c>
      <c r="J446" t="s">
        <v>3036</v>
      </c>
      <c r="K446" s="2">
        <v>895419.08773200004</v>
      </c>
      <c r="L446" s="2">
        <v>188283.91310000001</v>
      </c>
      <c r="M446" t="str">
        <f>VLOOKUP(E446,'Regional Mapping'!$A$1:$C$26,3,)</f>
        <v>Central</v>
      </c>
      <c r="N446" t="str">
        <f>VLOOKUP(B446,'Acct Type Mapping'!$B$2:$D$1001,3,FALSE)</f>
        <v>CHILDREN</v>
      </c>
      <c r="O446" s="24">
        <f t="shared" si="12"/>
        <v>707135.17463200004</v>
      </c>
      <c r="P446" t="str">
        <f t="shared" si="13"/>
        <v>Basic Account</v>
      </c>
    </row>
    <row r="447" spans="1:16" ht="15" customHeight="1" x14ac:dyDescent="0.2">
      <c r="A447" s="1">
        <v>1080122</v>
      </c>
      <c r="B447" t="s">
        <v>2307</v>
      </c>
      <c r="C447" t="s">
        <v>2308</v>
      </c>
      <c r="D447" t="s">
        <v>964</v>
      </c>
      <c r="E447" s="1" t="s">
        <v>1184</v>
      </c>
      <c r="F447" s="1">
        <v>80122</v>
      </c>
      <c r="G447" t="s">
        <v>2264</v>
      </c>
      <c r="H447" s="1">
        <v>8005</v>
      </c>
      <c r="I447" t="s">
        <v>16</v>
      </c>
      <c r="J447" t="s">
        <v>3036</v>
      </c>
      <c r="K447" s="2">
        <v>894715.99570600002</v>
      </c>
      <c r="L447" s="2">
        <v>188203.02312</v>
      </c>
      <c r="M447" t="str">
        <f>VLOOKUP(E447,'Regional Mapping'!$A$1:$C$26,3,)</f>
        <v>Central</v>
      </c>
      <c r="N447" t="str">
        <f>VLOOKUP(B447,'Acct Type Mapping'!$B$2:$D$1001,3,FALSE)</f>
        <v>GENERAL ACUTE CARE</v>
      </c>
      <c r="O447" s="24">
        <f t="shared" si="12"/>
        <v>706512.97258599999</v>
      </c>
      <c r="P447" t="str">
        <f t="shared" si="13"/>
        <v>Basic Account</v>
      </c>
    </row>
    <row r="448" spans="1:16" ht="15" customHeight="1" x14ac:dyDescent="0.2">
      <c r="A448" s="1">
        <v>4180130</v>
      </c>
      <c r="B448" t="s">
        <v>2888</v>
      </c>
      <c r="C448" t="s">
        <v>2889</v>
      </c>
      <c r="D448" t="s">
        <v>964</v>
      </c>
      <c r="E448" s="1" t="s">
        <v>1184</v>
      </c>
      <c r="F448" s="1">
        <v>80130</v>
      </c>
      <c r="G448" t="s">
        <v>1094</v>
      </c>
      <c r="H448" s="1">
        <v>8035</v>
      </c>
      <c r="I448" t="s">
        <v>42</v>
      </c>
      <c r="J448" t="s">
        <v>3036</v>
      </c>
      <c r="K448" s="2">
        <v>893836.23705999996</v>
      </c>
      <c r="L448" s="2">
        <v>182111.33119999999</v>
      </c>
      <c r="M448" t="str">
        <f>VLOOKUP(E448,'Regional Mapping'!$A$1:$C$26,3,)</f>
        <v>Central</v>
      </c>
      <c r="N448" t="str">
        <f>VLOOKUP(B448,'Acct Type Mapping'!$B$2:$D$1001,3,FALSE)</f>
        <v>NEAR TERM CARE</v>
      </c>
      <c r="O448" s="24">
        <f t="shared" si="12"/>
        <v>711724.90585999994</v>
      </c>
      <c r="P448" t="str">
        <f t="shared" si="13"/>
        <v>Basic Account</v>
      </c>
    </row>
    <row r="449" spans="1:16" ht="15" customHeight="1" x14ac:dyDescent="0.2">
      <c r="A449" s="1">
        <v>21475034</v>
      </c>
      <c r="B449" t="s">
        <v>1063</v>
      </c>
      <c r="C449" t="s">
        <v>1064</v>
      </c>
      <c r="D449" t="s">
        <v>1065</v>
      </c>
      <c r="E449" s="1" t="s">
        <v>58</v>
      </c>
      <c r="F449" s="1">
        <v>75034</v>
      </c>
      <c r="G449" t="s">
        <v>1066</v>
      </c>
      <c r="H449" s="1">
        <v>48085</v>
      </c>
      <c r="I449" t="s">
        <v>16</v>
      </c>
      <c r="J449" t="s">
        <v>3037</v>
      </c>
      <c r="K449" s="2">
        <v>893198.26507600001</v>
      </c>
      <c r="L449" s="2">
        <v>182021.18812000001</v>
      </c>
      <c r="M449" t="str">
        <f>VLOOKUP(E449,'Regional Mapping'!$A$1:$C$26,3,)</f>
        <v>Central</v>
      </c>
      <c r="N449" t="str">
        <f>VLOOKUP(B449,'Acct Type Mapping'!$B$2:$D$1001,3,FALSE)</f>
        <v>GENERAL ACUTE CARE</v>
      </c>
      <c r="O449" s="24">
        <f t="shared" si="12"/>
        <v>711177.07695599995</v>
      </c>
      <c r="P449" t="str">
        <f t="shared" si="13"/>
        <v>Basic Account</v>
      </c>
    </row>
    <row r="450" spans="1:16" ht="15" customHeight="1" x14ac:dyDescent="0.2">
      <c r="A450" s="1">
        <v>3680210</v>
      </c>
      <c r="B450" t="s">
        <v>2829</v>
      </c>
      <c r="C450" t="s">
        <v>2830</v>
      </c>
      <c r="D450" t="s">
        <v>1183</v>
      </c>
      <c r="E450" s="1" t="s">
        <v>1184</v>
      </c>
      <c r="F450" s="1">
        <v>80210</v>
      </c>
      <c r="G450" t="s">
        <v>1183</v>
      </c>
      <c r="H450" s="1">
        <v>8031</v>
      </c>
      <c r="I450" t="s">
        <v>107</v>
      </c>
      <c r="J450" t="s">
        <v>3036</v>
      </c>
      <c r="K450" s="2">
        <v>892784.96045699995</v>
      </c>
      <c r="L450" s="2">
        <v>181212.11189</v>
      </c>
      <c r="M450" t="str">
        <f>VLOOKUP(E450,'Regional Mapping'!$A$1:$C$26,3,)</f>
        <v>Central</v>
      </c>
      <c r="N450" t="str">
        <f>VLOOKUP(B450,'Acct Type Mapping'!$B$2:$D$1001,3,FALSE)</f>
        <v>LONG TERM CARE</v>
      </c>
      <c r="O450" s="24">
        <f t="shared" ref="O450:O513" si="14">SUM(K450-L450)</f>
        <v>711572.84856699989</v>
      </c>
      <c r="P450" t="str">
        <f t="shared" ref="P450:P513" si="15">IF(O450&gt;=1000000,"Key Account", "Basic Account")</f>
        <v>Basic Account</v>
      </c>
    </row>
    <row r="451" spans="1:16" ht="15" customHeight="1" x14ac:dyDescent="0.2">
      <c r="A451" s="1">
        <v>2680210</v>
      </c>
      <c r="B451" t="s">
        <v>2369</v>
      </c>
      <c r="C451" t="s">
        <v>2370</v>
      </c>
      <c r="D451" t="s">
        <v>1183</v>
      </c>
      <c r="E451" s="1" t="s">
        <v>1184</v>
      </c>
      <c r="F451" s="1">
        <v>80210</v>
      </c>
      <c r="G451" t="s">
        <v>1183</v>
      </c>
      <c r="H451" s="1">
        <v>8031</v>
      </c>
      <c r="I451" t="s">
        <v>16</v>
      </c>
      <c r="J451" t="s">
        <v>3036</v>
      </c>
      <c r="K451" s="2">
        <v>892780.02308300009</v>
      </c>
      <c r="L451" s="2">
        <v>181213.81391</v>
      </c>
      <c r="M451" t="str">
        <f>VLOOKUP(E451,'Regional Mapping'!$A$1:$C$26,3,)</f>
        <v>Central</v>
      </c>
      <c r="N451" t="str">
        <f>VLOOKUP(B451,'Acct Type Mapping'!$B$2:$D$1001,3,FALSE)</f>
        <v>GENERAL ACUTE CARE</v>
      </c>
      <c r="O451" s="24">
        <f t="shared" si="14"/>
        <v>711566.20917300007</v>
      </c>
      <c r="P451" t="str">
        <f t="shared" si="15"/>
        <v>Basic Account</v>
      </c>
    </row>
    <row r="452" spans="1:16" ht="15" customHeight="1" x14ac:dyDescent="0.2">
      <c r="A452" s="1">
        <v>3980138</v>
      </c>
      <c r="B452" t="s">
        <v>2371</v>
      </c>
      <c r="C452" t="s">
        <v>2372</v>
      </c>
      <c r="D452" t="s">
        <v>1737</v>
      </c>
      <c r="E452" s="1" t="s">
        <v>1184</v>
      </c>
      <c r="F452" s="1">
        <v>80138</v>
      </c>
      <c r="G452" t="s">
        <v>1094</v>
      </c>
      <c r="H452" s="1">
        <v>8035</v>
      </c>
      <c r="I452" t="s">
        <v>16</v>
      </c>
      <c r="J452" t="s">
        <v>3036</v>
      </c>
      <c r="K452" s="2">
        <v>892131.94474299997</v>
      </c>
      <c r="L452" s="2">
        <v>181211.30210999999</v>
      </c>
      <c r="M452" t="str">
        <f>VLOOKUP(E452,'Regional Mapping'!$A$1:$C$26,3,)</f>
        <v>Central</v>
      </c>
      <c r="N452" t="str">
        <f>VLOOKUP(B452,'Acct Type Mapping'!$B$2:$D$1001,3,FALSE)</f>
        <v>GENERAL ACUTE CARE</v>
      </c>
      <c r="O452" s="24">
        <f t="shared" si="14"/>
        <v>710920.64263299992</v>
      </c>
      <c r="P452" t="str">
        <f t="shared" si="15"/>
        <v>Basic Account</v>
      </c>
    </row>
    <row r="453" spans="1:16" ht="15" customHeight="1" x14ac:dyDescent="0.2">
      <c r="A453" s="1">
        <v>153780218</v>
      </c>
      <c r="B453" t="s">
        <v>1181</v>
      </c>
      <c r="C453" t="s">
        <v>1182</v>
      </c>
      <c r="D453" t="s">
        <v>1183</v>
      </c>
      <c r="E453" s="1" t="s">
        <v>1184</v>
      </c>
      <c r="F453" s="1">
        <v>80218</v>
      </c>
      <c r="G453" t="s">
        <v>1183</v>
      </c>
      <c r="H453" s="1">
        <v>8031</v>
      </c>
      <c r="I453" t="s">
        <v>64</v>
      </c>
      <c r="J453" t="s">
        <v>3036</v>
      </c>
      <c r="K453" s="2">
        <v>891279.65728100005</v>
      </c>
      <c r="L453" s="2">
        <v>181199.23131999999</v>
      </c>
      <c r="M453" t="str">
        <f>VLOOKUP(E453,'Regional Mapping'!$A$1:$C$26,3,)</f>
        <v>Central</v>
      </c>
      <c r="N453" t="str">
        <f>VLOOKUP(B453,'Acct Type Mapping'!$B$2:$D$1001,3,FALSE)</f>
        <v>CHILDREN</v>
      </c>
      <c r="O453" s="24">
        <f t="shared" si="14"/>
        <v>710080.42596100003</v>
      </c>
      <c r="P453" t="str">
        <f t="shared" si="15"/>
        <v>Basic Account</v>
      </c>
    </row>
    <row r="454" spans="1:16" ht="15" customHeight="1" x14ac:dyDescent="0.2">
      <c r="A454" s="1">
        <v>6001453</v>
      </c>
      <c r="B454" t="s">
        <v>2199</v>
      </c>
      <c r="C454" t="s">
        <v>2200</v>
      </c>
      <c r="D454" t="s">
        <v>2201</v>
      </c>
      <c r="E454" s="1" t="s">
        <v>392</v>
      </c>
      <c r="F454" s="1">
        <v>1453</v>
      </c>
      <c r="G454" t="s">
        <v>477</v>
      </c>
      <c r="H454" s="1">
        <v>25027</v>
      </c>
      <c r="I454" t="s">
        <v>16</v>
      </c>
      <c r="J454" t="s">
        <v>3036</v>
      </c>
      <c r="K454" s="3">
        <v>205962.93183749996</v>
      </c>
      <c r="L454" s="2">
        <v>274617.24244999996</v>
      </c>
      <c r="M454" t="str">
        <f>VLOOKUP(E454,'Regional Mapping'!$A$1:$C$26,3,)</f>
        <v>Northeast</v>
      </c>
      <c r="N454" t="str">
        <f>VLOOKUP(B454,'Acct Type Mapping'!$B$2:$D$1001,3,FALSE)</f>
        <v>GENERAL ACUTE CARE</v>
      </c>
      <c r="O454" s="24">
        <f t="shared" si="14"/>
        <v>-68654.310612500005</v>
      </c>
      <c r="P454" t="str">
        <f t="shared" si="15"/>
        <v>Basic Account</v>
      </c>
    </row>
    <row r="455" spans="1:16" ht="15" customHeight="1" x14ac:dyDescent="0.2">
      <c r="A455" s="1">
        <v>1401420</v>
      </c>
      <c r="B455" t="s">
        <v>2196</v>
      </c>
      <c r="C455" t="s">
        <v>2197</v>
      </c>
      <c r="D455" t="s">
        <v>2198</v>
      </c>
      <c r="E455" s="1" t="s">
        <v>392</v>
      </c>
      <c r="F455" s="1">
        <v>1420</v>
      </c>
      <c r="G455" t="s">
        <v>477</v>
      </c>
      <c r="H455" s="1">
        <v>25027</v>
      </c>
      <c r="I455" t="s">
        <v>16</v>
      </c>
      <c r="J455" t="s">
        <v>3036</v>
      </c>
      <c r="K455" s="3">
        <v>205685.2929</v>
      </c>
      <c r="L455" s="2">
        <v>274247.05719999998</v>
      </c>
      <c r="M455" t="str">
        <f>VLOOKUP(E455,'Regional Mapping'!$A$1:$C$26,3,)</f>
        <v>Northeast</v>
      </c>
      <c r="N455" t="str">
        <f>VLOOKUP(B455,'Acct Type Mapping'!$B$2:$D$1001,3,FALSE)</f>
        <v>GENERAL ACUTE CARE</v>
      </c>
      <c r="O455" s="24">
        <f t="shared" si="14"/>
        <v>-68561.764299999981</v>
      </c>
      <c r="P455" t="str">
        <f t="shared" si="15"/>
        <v>Basic Account</v>
      </c>
    </row>
    <row r="456" spans="1:16" ht="15" customHeight="1" x14ac:dyDescent="0.2">
      <c r="A456" s="1">
        <v>6002401</v>
      </c>
      <c r="B456" t="s">
        <v>1789</v>
      </c>
      <c r="C456" t="s">
        <v>1790</v>
      </c>
      <c r="D456" t="s">
        <v>1791</v>
      </c>
      <c r="E456" s="1" t="s">
        <v>392</v>
      </c>
      <c r="F456" s="1">
        <v>2401</v>
      </c>
      <c r="G456" t="s">
        <v>1152</v>
      </c>
      <c r="H456" s="1">
        <v>25023</v>
      </c>
      <c r="I456" t="s">
        <v>16</v>
      </c>
      <c r="J456" t="s">
        <v>3054</v>
      </c>
      <c r="K456" s="3">
        <v>205444.75127250003</v>
      </c>
      <c r="L456" s="2">
        <v>273926.33503000002</v>
      </c>
      <c r="M456" t="str">
        <f>VLOOKUP(E456,'Regional Mapping'!$A$1:$C$26,3,)</f>
        <v>Northeast</v>
      </c>
      <c r="N456" t="str">
        <f>VLOOKUP(B456,'Acct Type Mapping'!$B$2:$D$1001,3,FALSE)</f>
        <v>MILITARY</v>
      </c>
      <c r="O456" s="24">
        <f t="shared" si="14"/>
        <v>-68481.58375749999</v>
      </c>
      <c r="P456" t="str">
        <f t="shared" si="15"/>
        <v>Basic Account</v>
      </c>
    </row>
    <row r="457" spans="1:16" ht="15" customHeight="1" x14ac:dyDescent="0.2">
      <c r="A457" s="1">
        <v>4002062</v>
      </c>
      <c r="B457" t="s">
        <v>441</v>
      </c>
      <c r="C457" t="s">
        <v>442</v>
      </c>
      <c r="D457" t="s">
        <v>443</v>
      </c>
      <c r="E457" s="1" t="s">
        <v>392</v>
      </c>
      <c r="F457" s="1">
        <v>2062</v>
      </c>
      <c r="G457" t="s">
        <v>397</v>
      </c>
      <c r="H457" s="1">
        <v>25021</v>
      </c>
      <c r="I457" t="s">
        <v>16</v>
      </c>
      <c r="J457" t="s">
        <v>3037</v>
      </c>
      <c r="K457" s="3">
        <v>205263.64565999995</v>
      </c>
      <c r="L457" s="2">
        <v>273684.86087999993</v>
      </c>
      <c r="M457" t="str">
        <f>VLOOKUP(E457,'Regional Mapping'!$A$1:$C$26,3,)</f>
        <v>Northeast</v>
      </c>
      <c r="N457" t="str">
        <f>VLOOKUP(B457,'Acct Type Mapping'!$B$2:$D$1001,3,FALSE)</f>
        <v>GENERAL ACUTE CARE</v>
      </c>
      <c r="O457" s="24">
        <f t="shared" si="14"/>
        <v>-68421.215219999984</v>
      </c>
      <c r="P457" t="str">
        <f t="shared" si="15"/>
        <v>Basic Account</v>
      </c>
    </row>
    <row r="458" spans="1:16" ht="15" customHeight="1" x14ac:dyDescent="0.2">
      <c r="A458" s="1">
        <v>13002072</v>
      </c>
      <c r="B458" t="s">
        <v>1213</v>
      </c>
      <c r="C458" t="s">
        <v>1214</v>
      </c>
      <c r="D458" t="s">
        <v>1215</v>
      </c>
      <c r="E458" s="1" t="s">
        <v>392</v>
      </c>
      <c r="F458" s="1">
        <v>2072</v>
      </c>
      <c r="G458" t="s">
        <v>397</v>
      </c>
      <c r="H458" s="1">
        <v>25021</v>
      </c>
      <c r="I458" t="s">
        <v>179</v>
      </c>
      <c r="J458" t="s">
        <v>3037</v>
      </c>
      <c r="K458" s="3">
        <v>204901.26889499999</v>
      </c>
      <c r="L458" s="2">
        <v>273201.69185999996</v>
      </c>
      <c r="M458" t="str">
        <f>VLOOKUP(E458,'Regional Mapping'!$A$1:$C$26,3,)</f>
        <v>Northeast</v>
      </c>
      <c r="N458" t="str">
        <f>VLOOKUP(B458,'Acct Type Mapping'!$B$2:$D$1001,3,FALSE)</f>
        <v>REHABILITATION</v>
      </c>
      <c r="O458" s="24">
        <f t="shared" si="14"/>
        <v>-68300.422964999976</v>
      </c>
      <c r="P458" t="str">
        <f t="shared" si="15"/>
        <v>Basic Account</v>
      </c>
    </row>
    <row r="459" spans="1:16" ht="15" customHeight="1" x14ac:dyDescent="0.2">
      <c r="A459" s="1">
        <v>11102021</v>
      </c>
      <c r="B459" t="s">
        <v>1861</v>
      </c>
      <c r="C459" t="s">
        <v>1862</v>
      </c>
      <c r="D459" t="s">
        <v>591</v>
      </c>
      <c r="E459" s="1" t="s">
        <v>392</v>
      </c>
      <c r="F459" s="1">
        <v>2021</v>
      </c>
      <c r="G459" t="s">
        <v>397</v>
      </c>
      <c r="H459" s="1">
        <v>25021</v>
      </c>
      <c r="I459" t="s">
        <v>883</v>
      </c>
      <c r="J459" t="s">
        <v>3054</v>
      </c>
      <c r="K459" s="3">
        <v>204768.65792250005</v>
      </c>
      <c r="L459" s="2">
        <v>273024.87723000004</v>
      </c>
      <c r="M459" t="str">
        <f>VLOOKUP(E459,'Regional Mapping'!$A$1:$C$26,3,)</f>
        <v>Northeast</v>
      </c>
      <c r="N459" t="str">
        <f>VLOOKUP(B459,'Acct Type Mapping'!$B$2:$D$1001,3,FALSE)</f>
        <v>CHILDREN</v>
      </c>
      <c r="O459" s="24">
        <f t="shared" si="14"/>
        <v>-68256.219307499996</v>
      </c>
      <c r="P459" t="str">
        <f t="shared" si="15"/>
        <v>Basic Account</v>
      </c>
    </row>
    <row r="460" spans="1:16" ht="15" customHeight="1" x14ac:dyDescent="0.2">
      <c r="A460" s="1">
        <v>3502492</v>
      </c>
      <c r="B460" t="s">
        <v>435</v>
      </c>
      <c r="C460" t="s">
        <v>436</v>
      </c>
      <c r="D460" t="s">
        <v>437</v>
      </c>
      <c r="E460" s="1" t="s">
        <v>392</v>
      </c>
      <c r="F460" s="1">
        <v>2492</v>
      </c>
      <c r="G460" t="s">
        <v>397</v>
      </c>
      <c r="H460" s="1">
        <v>25021</v>
      </c>
      <c r="I460" t="s">
        <v>16</v>
      </c>
      <c r="J460" t="s">
        <v>3036</v>
      </c>
      <c r="K460" s="3">
        <v>204560.77133250004</v>
      </c>
      <c r="L460" s="2">
        <v>272747.69511000003</v>
      </c>
      <c r="M460" t="str">
        <f>VLOOKUP(E460,'Regional Mapping'!$A$1:$C$26,3,)</f>
        <v>Northeast</v>
      </c>
      <c r="N460" t="str">
        <f>VLOOKUP(B460,'Acct Type Mapping'!$B$2:$D$1001,3,FALSE)</f>
        <v>GENERAL ACUTE CARE</v>
      </c>
      <c r="O460" s="24">
        <f t="shared" si="14"/>
        <v>-68186.923777499993</v>
      </c>
      <c r="P460" t="str">
        <f t="shared" si="15"/>
        <v>Basic Account</v>
      </c>
    </row>
    <row r="461" spans="1:16" ht="15" customHeight="1" x14ac:dyDescent="0.2">
      <c r="A461" s="1">
        <v>11302026</v>
      </c>
      <c r="B461" t="s">
        <v>1204</v>
      </c>
      <c r="C461" t="s">
        <v>1205</v>
      </c>
      <c r="D461" t="s">
        <v>1206</v>
      </c>
      <c r="E461" s="1" t="s">
        <v>392</v>
      </c>
      <c r="F461" s="1">
        <v>2026</v>
      </c>
      <c r="G461" t="s">
        <v>397</v>
      </c>
      <c r="H461" s="1">
        <v>25021</v>
      </c>
      <c r="I461" t="s">
        <v>179</v>
      </c>
      <c r="J461" t="s">
        <v>3036</v>
      </c>
      <c r="K461" s="3">
        <v>204330.33287250006</v>
      </c>
      <c r="L461" s="2">
        <v>272440.44383000006</v>
      </c>
      <c r="M461" t="str">
        <f>VLOOKUP(E461,'Regional Mapping'!$A$1:$C$26,3,)</f>
        <v>Northeast</v>
      </c>
      <c r="N461" t="str">
        <f>VLOOKUP(B461,'Acct Type Mapping'!$B$2:$D$1001,3,FALSE)</f>
        <v>REHABILITATION</v>
      </c>
      <c r="O461" s="24">
        <f t="shared" si="14"/>
        <v>-68110.110957500001</v>
      </c>
      <c r="P461" t="str">
        <f t="shared" si="15"/>
        <v>Basic Account</v>
      </c>
    </row>
    <row r="462" spans="1:16" ht="15" customHeight="1" x14ac:dyDescent="0.2">
      <c r="A462" s="1">
        <v>12602537</v>
      </c>
      <c r="B462" t="s">
        <v>444</v>
      </c>
      <c r="C462" t="s">
        <v>445</v>
      </c>
      <c r="D462" t="s">
        <v>446</v>
      </c>
      <c r="E462" s="1" t="s">
        <v>392</v>
      </c>
      <c r="F462" s="1">
        <v>2537</v>
      </c>
      <c r="G462" t="s">
        <v>447</v>
      </c>
      <c r="H462" s="1">
        <v>25001</v>
      </c>
      <c r="I462" t="s">
        <v>179</v>
      </c>
      <c r="J462" t="s">
        <v>3036</v>
      </c>
      <c r="K462" s="3">
        <v>204255.5976225</v>
      </c>
      <c r="L462" s="2">
        <v>272340.79683000001</v>
      </c>
      <c r="M462" t="str">
        <f>VLOOKUP(E462,'Regional Mapping'!$A$1:$C$26,3,)</f>
        <v>Northeast</v>
      </c>
      <c r="N462" t="str">
        <f>VLOOKUP(B462,'Acct Type Mapping'!$B$2:$D$1001,3,FALSE)</f>
        <v>REHABILITATION</v>
      </c>
      <c r="O462" s="24">
        <f t="shared" si="14"/>
        <v>-68085.199207500002</v>
      </c>
      <c r="P462" t="str">
        <f t="shared" si="15"/>
        <v>Basic Account</v>
      </c>
    </row>
    <row r="463" spans="1:16" ht="15" customHeight="1" x14ac:dyDescent="0.2">
      <c r="A463" s="1">
        <v>3802462</v>
      </c>
      <c r="B463" t="s">
        <v>1664</v>
      </c>
      <c r="C463" t="s">
        <v>1665</v>
      </c>
      <c r="D463" t="s">
        <v>1263</v>
      </c>
      <c r="E463" s="1" t="s">
        <v>392</v>
      </c>
      <c r="F463" s="1">
        <v>2462</v>
      </c>
      <c r="G463" t="s">
        <v>451</v>
      </c>
      <c r="H463" s="1">
        <v>25017</v>
      </c>
      <c r="I463" t="s">
        <v>16</v>
      </c>
      <c r="J463" t="s">
        <v>3036</v>
      </c>
      <c r="K463" s="3">
        <v>204026.02532999997</v>
      </c>
      <c r="L463" s="2">
        <v>272034.70043999999</v>
      </c>
      <c r="M463" t="str">
        <f>VLOOKUP(E463,'Regional Mapping'!$A$1:$C$26,3,)</f>
        <v>Northeast</v>
      </c>
      <c r="N463" t="str">
        <f>VLOOKUP(B463,'Acct Type Mapping'!$B$2:$D$1001,3,FALSE)</f>
        <v>GENERAL ACUTE CARE</v>
      </c>
      <c r="O463" s="24">
        <f t="shared" si="14"/>
        <v>-68008.675110000011</v>
      </c>
      <c r="P463" t="str">
        <f t="shared" si="15"/>
        <v>Basic Account</v>
      </c>
    </row>
    <row r="464" spans="1:16" ht="15" customHeight="1" x14ac:dyDescent="0.2">
      <c r="A464" s="1">
        <v>13302453</v>
      </c>
      <c r="B464" t="s">
        <v>1210</v>
      </c>
      <c r="C464" t="s">
        <v>1211</v>
      </c>
      <c r="D464" t="s">
        <v>1212</v>
      </c>
      <c r="E464" s="1" t="s">
        <v>392</v>
      </c>
      <c r="F464" s="1">
        <v>2453</v>
      </c>
      <c r="G464" t="s">
        <v>451</v>
      </c>
      <c r="H464" s="1">
        <v>25017</v>
      </c>
      <c r="I464" t="s">
        <v>42</v>
      </c>
      <c r="J464" t="s">
        <v>3037</v>
      </c>
      <c r="K464" s="3">
        <v>203619.80177250004</v>
      </c>
      <c r="L464" s="2">
        <v>271493.06903000007</v>
      </c>
      <c r="M464" t="str">
        <f>VLOOKUP(E464,'Regional Mapping'!$A$1:$C$26,3,)</f>
        <v>Northeast</v>
      </c>
      <c r="N464" t="str">
        <f>VLOOKUP(B464,'Acct Type Mapping'!$B$2:$D$1001,3,FALSE)</f>
        <v>NEAR TERM CARE</v>
      </c>
      <c r="O464" s="24">
        <f t="shared" si="14"/>
        <v>-67873.267257500032</v>
      </c>
      <c r="P464" t="str">
        <f t="shared" si="15"/>
        <v>Basic Account</v>
      </c>
    </row>
    <row r="465" spans="1:16" ht="15" customHeight="1" x14ac:dyDescent="0.2">
      <c r="A465" s="1">
        <v>10902167</v>
      </c>
      <c r="B465" t="s">
        <v>510</v>
      </c>
      <c r="C465" t="s">
        <v>511</v>
      </c>
      <c r="D465" t="s">
        <v>396</v>
      </c>
      <c r="E465" s="1" t="s">
        <v>392</v>
      </c>
      <c r="F465" s="1">
        <v>2167</v>
      </c>
      <c r="G465" t="s">
        <v>397</v>
      </c>
      <c r="H465" s="1">
        <v>25021</v>
      </c>
      <c r="I465" t="s">
        <v>42</v>
      </c>
      <c r="J465" t="s">
        <v>3037</v>
      </c>
      <c r="K465" s="3">
        <v>203589.81406500001</v>
      </c>
      <c r="L465" s="2">
        <v>271453.08542000002</v>
      </c>
      <c r="M465" t="str">
        <f>VLOOKUP(E465,'Regional Mapping'!$A$1:$C$26,3,)</f>
        <v>Northeast</v>
      </c>
      <c r="N465" t="str">
        <f>VLOOKUP(B465,'Acct Type Mapping'!$B$2:$D$1001,3,FALSE)</f>
        <v>NEAR TERM CARE</v>
      </c>
      <c r="O465" s="24">
        <f t="shared" si="14"/>
        <v>-67863.271355000004</v>
      </c>
      <c r="P465" t="str">
        <f t="shared" si="15"/>
        <v>Basic Account</v>
      </c>
    </row>
    <row r="466" spans="1:16" ht="15" customHeight="1" x14ac:dyDescent="0.2">
      <c r="A466" s="1">
        <v>3780218</v>
      </c>
      <c r="B466" t="s">
        <v>2827</v>
      </c>
      <c r="C466" t="s">
        <v>2828</v>
      </c>
      <c r="D466" t="s">
        <v>1183</v>
      </c>
      <c r="E466" s="1" t="s">
        <v>1184</v>
      </c>
      <c r="F466" s="1">
        <v>80218</v>
      </c>
      <c r="G466" t="s">
        <v>1183</v>
      </c>
      <c r="H466" s="1">
        <v>8031</v>
      </c>
      <c r="I466" t="s">
        <v>42</v>
      </c>
      <c r="J466" t="s">
        <v>3036</v>
      </c>
      <c r="K466" s="2">
        <v>891273.21529999992</v>
      </c>
      <c r="L466" s="2">
        <v>181190.28099999999</v>
      </c>
      <c r="M466" t="str">
        <f>VLOOKUP(E466,'Regional Mapping'!$A$1:$C$26,3,)</f>
        <v>Central</v>
      </c>
      <c r="N466" t="str">
        <f>VLOOKUP(B466,'Acct Type Mapping'!$B$2:$D$1001,3,FALSE)</f>
        <v>NEAR TERM CARE</v>
      </c>
      <c r="O466" s="24">
        <f t="shared" si="14"/>
        <v>710082.93429999996</v>
      </c>
      <c r="P466" t="str">
        <f t="shared" si="15"/>
        <v>Basic Account</v>
      </c>
    </row>
    <row r="467" spans="1:16" ht="15" customHeight="1" x14ac:dyDescent="0.2">
      <c r="A467" s="1">
        <v>3080218</v>
      </c>
      <c r="B467" t="s">
        <v>2265</v>
      </c>
      <c r="C467" t="s">
        <v>2266</v>
      </c>
      <c r="D467" t="s">
        <v>1183</v>
      </c>
      <c r="E467" s="1" t="s">
        <v>1184</v>
      </c>
      <c r="F467" s="1">
        <v>80218</v>
      </c>
      <c r="G467" t="s">
        <v>1183</v>
      </c>
      <c r="H467" s="1">
        <v>8031</v>
      </c>
      <c r="I467" t="s">
        <v>16</v>
      </c>
      <c r="J467" t="s">
        <v>3036</v>
      </c>
      <c r="K467" s="2">
        <v>891224.44032699999</v>
      </c>
      <c r="L467" s="2">
        <v>181112.21129000001</v>
      </c>
      <c r="M467" t="str">
        <f>VLOOKUP(E467,'Regional Mapping'!$A$1:$C$26,3,)</f>
        <v>Central</v>
      </c>
      <c r="N467" t="str">
        <f>VLOOKUP(B467,'Acct Type Mapping'!$B$2:$D$1001,3,FALSE)</f>
        <v>GENERAL ACUTE CARE</v>
      </c>
      <c r="O467" s="24">
        <f t="shared" si="14"/>
        <v>710112.22903699998</v>
      </c>
      <c r="P467" t="str">
        <f t="shared" si="15"/>
        <v>Basic Account</v>
      </c>
    </row>
    <row r="468" spans="1:16" ht="15" customHeight="1" x14ac:dyDescent="0.2">
      <c r="A468" s="1">
        <v>174380220</v>
      </c>
      <c r="B468" t="s">
        <v>2803</v>
      </c>
      <c r="C468" t="s">
        <v>2804</v>
      </c>
      <c r="D468" t="s">
        <v>1183</v>
      </c>
      <c r="E468" s="1" t="s">
        <v>1184</v>
      </c>
      <c r="F468" s="1">
        <v>80220</v>
      </c>
      <c r="G468" t="s">
        <v>1183</v>
      </c>
      <c r="H468" s="1">
        <v>8031</v>
      </c>
      <c r="I468" t="s">
        <v>16</v>
      </c>
      <c r="J468" t="s">
        <v>3054</v>
      </c>
      <c r="K468" s="2">
        <v>891064.36248699995</v>
      </c>
      <c r="L468" s="2">
        <v>181030.12099</v>
      </c>
      <c r="M468" t="str">
        <f>VLOOKUP(E468,'Regional Mapping'!$A$1:$C$26,3,)</f>
        <v>Central</v>
      </c>
      <c r="N468" t="str">
        <f>VLOOKUP(B468,'Acct Type Mapping'!$B$2:$D$1001,3,FALSE)</f>
        <v>MILITARY</v>
      </c>
      <c r="O468" s="24">
        <f t="shared" si="14"/>
        <v>710034.24149699998</v>
      </c>
      <c r="P468" t="str">
        <f t="shared" si="15"/>
        <v>Basic Account</v>
      </c>
    </row>
    <row r="469" spans="1:16" ht="15" customHeight="1" x14ac:dyDescent="0.2">
      <c r="A469" s="1">
        <v>1180012</v>
      </c>
      <c r="B469" t="s">
        <v>2262</v>
      </c>
      <c r="C469" t="s">
        <v>2263</v>
      </c>
      <c r="D469" t="s">
        <v>903</v>
      </c>
      <c r="E469" s="1" t="s">
        <v>1184</v>
      </c>
      <c r="F469" s="1">
        <v>80012</v>
      </c>
      <c r="G469" t="s">
        <v>2264</v>
      </c>
      <c r="H469" s="1">
        <v>8005</v>
      </c>
      <c r="I469" t="s">
        <v>16</v>
      </c>
      <c r="J469" t="s">
        <v>3036</v>
      </c>
      <c r="K469" s="2">
        <v>890348.06114799995</v>
      </c>
      <c r="L469" s="2">
        <v>180883.12390999999</v>
      </c>
      <c r="M469" t="str">
        <f>VLOOKUP(E469,'Regional Mapping'!$A$1:$C$26,3,)</f>
        <v>Central</v>
      </c>
      <c r="N469" t="str">
        <f>VLOOKUP(B469,'Acct Type Mapping'!$B$2:$D$1001,3,FALSE)</f>
        <v>GENERAL ACUTE CARE</v>
      </c>
      <c r="O469" s="24">
        <f t="shared" si="14"/>
        <v>709464.93723799998</v>
      </c>
      <c r="P469" t="str">
        <f t="shared" si="15"/>
        <v>Basic Account</v>
      </c>
    </row>
    <row r="470" spans="1:16" ht="15" customHeight="1" x14ac:dyDescent="0.2">
      <c r="A470" s="1">
        <v>177180020</v>
      </c>
      <c r="B470" t="s">
        <v>2818</v>
      </c>
      <c r="C470" t="s">
        <v>2819</v>
      </c>
      <c r="D470" t="s">
        <v>73</v>
      </c>
      <c r="E470" s="1" t="s">
        <v>1184</v>
      </c>
      <c r="F470" s="1">
        <v>80020</v>
      </c>
      <c r="G470" t="s">
        <v>932</v>
      </c>
      <c r="H470" s="1">
        <v>8001</v>
      </c>
      <c r="I470" t="s">
        <v>16</v>
      </c>
      <c r="J470" t="s">
        <v>3036</v>
      </c>
      <c r="K470" s="2">
        <v>890046.4107730001</v>
      </c>
      <c r="L470" s="2">
        <v>180111.08121</v>
      </c>
      <c r="M470" t="str">
        <f>VLOOKUP(E470,'Regional Mapping'!$A$1:$C$26,3,)</f>
        <v>Central</v>
      </c>
      <c r="N470" t="str">
        <f>VLOOKUP(B470,'Acct Type Mapping'!$B$2:$D$1001,3,FALSE)</f>
        <v>GENERAL ACUTE CARE</v>
      </c>
      <c r="O470" s="24">
        <f t="shared" si="14"/>
        <v>709935.32956300012</v>
      </c>
      <c r="P470" t="str">
        <f t="shared" si="15"/>
        <v>Basic Account</v>
      </c>
    </row>
    <row r="471" spans="1:16" ht="15" customHeight="1" x14ac:dyDescent="0.2">
      <c r="A471" s="1">
        <v>1780027</v>
      </c>
      <c r="B471" t="s">
        <v>2287</v>
      </c>
      <c r="C471" t="s">
        <v>2288</v>
      </c>
      <c r="D471" t="s">
        <v>474</v>
      </c>
      <c r="E471" s="1" t="s">
        <v>1184</v>
      </c>
      <c r="F471" s="1">
        <v>80027</v>
      </c>
      <c r="G471" t="s">
        <v>2289</v>
      </c>
      <c r="H471" s="1">
        <v>8013</v>
      </c>
      <c r="I471" t="s">
        <v>16</v>
      </c>
      <c r="J471" t="s">
        <v>3036</v>
      </c>
      <c r="K471" s="2">
        <v>890043.24142500001</v>
      </c>
      <c r="L471" s="2">
        <v>180108.10221000001</v>
      </c>
      <c r="M471" t="str">
        <f>VLOOKUP(E471,'Regional Mapping'!$A$1:$C$26,3,)</f>
        <v>Central</v>
      </c>
      <c r="N471" t="str">
        <f>VLOOKUP(B471,'Acct Type Mapping'!$B$2:$D$1001,3,FALSE)</f>
        <v>GENERAL ACUTE CARE</v>
      </c>
      <c r="O471" s="24">
        <f t="shared" si="14"/>
        <v>709935.13921499997</v>
      </c>
      <c r="P471" t="str">
        <f t="shared" si="15"/>
        <v>Basic Account</v>
      </c>
    </row>
    <row r="472" spans="1:16" ht="15" customHeight="1" x14ac:dyDescent="0.2">
      <c r="A472" s="1">
        <v>680011</v>
      </c>
      <c r="B472" t="s">
        <v>2831</v>
      </c>
      <c r="C472" t="s">
        <v>2832</v>
      </c>
      <c r="D472" t="s">
        <v>903</v>
      </c>
      <c r="E472" s="1" t="s">
        <v>1184</v>
      </c>
      <c r="F472" s="1">
        <v>80011</v>
      </c>
      <c r="G472" t="s">
        <v>2264</v>
      </c>
      <c r="H472" s="1">
        <v>8005</v>
      </c>
      <c r="I472" t="s">
        <v>107</v>
      </c>
      <c r="J472" t="s">
        <v>3036</v>
      </c>
      <c r="K472" s="2">
        <v>889560.37075100001</v>
      </c>
      <c r="L472" s="2">
        <v>180222.20822</v>
      </c>
      <c r="M472" t="str">
        <f>VLOOKUP(E472,'Regional Mapping'!$A$1:$C$26,3,)</f>
        <v>Central</v>
      </c>
      <c r="N472" t="str">
        <f>VLOOKUP(B472,'Acct Type Mapping'!$B$2:$D$1001,3,FALSE)</f>
        <v>LONG TERM CARE</v>
      </c>
      <c r="O472" s="24">
        <f t="shared" si="14"/>
        <v>709338.16253099998</v>
      </c>
      <c r="P472" t="str">
        <f t="shared" si="15"/>
        <v>Basic Account</v>
      </c>
    </row>
    <row r="473" spans="1:16" ht="15" customHeight="1" x14ac:dyDescent="0.2">
      <c r="A473" s="1">
        <v>580011</v>
      </c>
      <c r="B473" t="s">
        <v>2890</v>
      </c>
      <c r="C473" t="s">
        <v>2891</v>
      </c>
      <c r="D473" t="s">
        <v>903</v>
      </c>
      <c r="E473" s="1" t="s">
        <v>1184</v>
      </c>
      <c r="F473" s="1">
        <v>80011</v>
      </c>
      <c r="G473" t="s">
        <v>2264</v>
      </c>
      <c r="H473" s="1">
        <v>8005</v>
      </c>
      <c r="I473" t="s">
        <v>179</v>
      </c>
      <c r="J473" t="s">
        <v>3036</v>
      </c>
      <c r="K473" s="2">
        <v>889513.03530700004</v>
      </c>
      <c r="L473" s="2">
        <v>180200.29139</v>
      </c>
      <c r="M473" t="str">
        <f>VLOOKUP(E473,'Regional Mapping'!$A$1:$C$26,3,)</f>
        <v>Central</v>
      </c>
      <c r="N473" t="str">
        <f>VLOOKUP(B473,'Acct Type Mapping'!$B$2:$D$1001,3,FALSE)</f>
        <v>REHABILITATION</v>
      </c>
      <c r="O473" s="24">
        <f t="shared" si="14"/>
        <v>709312.74391700001</v>
      </c>
      <c r="P473" t="str">
        <f t="shared" si="15"/>
        <v>Basic Account</v>
      </c>
    </row>
    <row r="474" spans="1:16" ht="15" customHeight="1" x14ac:dyDescent="0.2">
      <c r="A474" s="1">
        <v>780229</v>
      </c>
      <c r="B474" t="s">
        <v>2892</v>
      </c>
      <c r="C474" t="s">
        <v>2893</v>
      </c>
      <c r="D474" t="s">
        <v>2894</v>
      </c>
      <c r="E474" s="1" t="s">
        <v>1184</v>
      </c>
      <c r="F474" s="1">
        <v>80229</v>
      </c>
      <c r="G474" t="s">
        <v>932</v>
      </c>
      <c r="H474" s="1">
        <v>8001</v>
      </c>
      <c r="I474" t="s">
        <v>107</v>
      </c>
      <c r="J474" t="s">
        <v>3036</v>
      </c>
      <c r="K474" s="2">
        <v>889475.36520700005</v>
      </c>
      <c r="L474" s="2">
        <v>180211.81938999999</v>
      </c>
      <c r="M474" t="str">
        <f>VLOOKUP(E474,'Regional Mapping'!$A$1:$C$26,3,)</f>
        <v>Central</v>
      </c>
      <c r="N474" t="str">
        <f>VLOOKUP(B474,'Acct Type Mapping'!$B$2:$D$1001,3,FALSE)</f>
        <v>LONG TERM CARE</v>
      </c>
      <c r="O474" s="24">
        <f t="shared" si="14"/>
        <v>709263.54581700009</v>
      </c>
      <c r="P474" t="str">
        <f t="shared" si="15"/>
        <v>Basic Account</v>
      </c>
    </row>
    <row r="475" spans="1:16" ht="15" customHeight="1" x14ac:dyDescent="0.2">
      <c r="A475" s="1">
        <v>21876240</v>
      </c>
      <c r="B475" t="s">
        <v>1067</v>
      </c>
      <c r="C475" t="s">
        <v>1068</v>
      </c>
      <c r="D475" t="s">
        <v>1069</v>
      </c>
      <c r="E475" s="1" t="s">
        <v>58</v>
      </c>
      <c r="F475" s="1">
        <v>76240</v>
      </c>
      <c r="G475" t="s">
        <v>1070</v>
      </c>
      <c r="H475" s="1">
        <v>48097</v>
      </c>
      <c r="I475" t="s">
        <v>16</v>
      </c>
      <c r="J475" t="s">
        <v>3054</v>
      </c>
      <c r="K475" s="2">
        <v>888509.75203900004</v>
      </c>
      <c r="L475" s="2">
        <v>183019.00003</v>
      </c>
      <c r="M475" t="str">
        <f>VLOOKUP(E475,'Regional Mapping'!$A$1:$C$26,3,)</f>
        <v>Central</v>
      </c>
      <c r="N475" t="str">
        <f>VLOOKUP(B475,'Acct Type Mapping'!$B$2:$D$1001,3,FALSE)</f>
        <v>GENERAL ACUTE CARE</v>
      </c>
      <c r="O475" s="24">
        <f t="shared" si="14"/>
        <v>705490.75200900005</v>
      </c>
      <c r="P475" t="str">
        <f t="shared" si="15"/>
        <v>Basic Account</v>
      </c>
    </row>
    <row r="476" spans="1:16" ht="15" customHeight="1" x14ac:dyDescent="0.2">
      <c r="A476" s="1">
        <v>177380233</v>
      </c>
      <c r="B476" t="s">
        <v>2814</v>
      </c>
      <c r="C476" t="s">
        <v>2815</v>
      </c>
      <c r="D476" t="s">
        <v>1183</v>
      </c>
      <c r="E476" s="1" t="s">
        <v>1184</v>
      </c>
      <c r="F476" s="1">
        <v>80233</v>
      </c>
      <c r="G476" t="s">
        <v>932</v>
      </c>
      <c r="H476" s="1">
        <v>8001</v>
      </c>
      <c r="I476" t="s">
        <v>16</v>
      </c>
      <c r="J476" t="s">
        <v>3036</v>
      </c>
      <c r="K476" s="2">
        <v>888361.74219000014</v>
      </c>
      <c r="L476" s="2">
        <v>183311.1813</v>
      </c>
      <c r="M476" t="str">
        <f>VLOOKUP(E476,'Regional Mapping'!$A$1:$C$26,3,)</f>
        <v>Central</v>
      </c>
      <c r="N476" t="str">
        <f>VLOOKUP(B476,'Acct Type Mapping'!$B$2:$D$1001,3,FALSE)</f>
        <v>GENERAL ACUTE CARE</v>
      </c>
      <c r="O476" s="24">
        <f t="shared" si="14"/>
        <v>705050.56089000008</v>
      </c>
      <c r="P476" t="str">
        <f t="shared" si="15"/>
        <v>Basic Account</v>
      </c>
    </row>
    <row r="477" spans="1:16" ht="15" customHeight="1" x14ac:dyDescent="0.2">
      <c r="A477" s="1">
        <v>1980501</v>
      </c>
      <c r="B477" t="s">
        <v>2290</v>
      </c>
      <c r="C477" t="s">
        <v>2291</v>
      </c>
      <c r="D477" t="s">
        <v>2292</v>
      </c>
      <c r="E477" s="1" t="s">
        <v>1184</v>
      </c>
      <c r="F477" s="1">
        <v>80501</v>
      </c>
      <c r="G477" t="s">
        <v>2289</v>
      </c>
      <c r="H477" s="1">
        <v>8013</v>
      </c>
      <c r="I477" t="s">
        <v>16</v>
      </c>
      <c r="J477" t="s">
        <v>3036</v>
      </c>
      <c r="K477" s="2">
        <v>885326.05175300001</v>
      </c>
      <c r="L477" s="2">
        <v>181020.03980999999</v>
      </c>
      <c r="M477" t="str">
        <f>VLOOKUP(E477,'Regional Mapping'!$A$1:$C$26,3,)</f>
        <v>Central</v>
      </c>
      <c r="N477" t="str">
        <f>VLOOKUP(B477,'Acct Type Mapping'!$B$2:$D$1001,3,FALSE)</f>
        <v>GENERAL ACUTE CARE</v>
      </c>
      <c r="O477" s="24">
        <f t="shared" si="14"/>
        <v>704306.01194300002</v>
      </c>
      <c r="P477" t="str">
        <f t="shared" si="15"/>
        <v>Basic Account</v>
      </c>
    </row>
    <row r="478" spans="1:16" ht="15" customHeight="1" x14ac:dyDescent="0.2">
      <c r="A478" s="1">
        <v>6281036</v>
      </c>
      <c r="B478" t="s">
        <v>2885</v>
      </c>
      <c r="C478" t="s">
        <v>2886</v>
      </c>
      <c r="D478" t="s">
        <v>2887</v>
      </c>
      <c r="E478" s="1" t="s">
        <v>1184</v>
      </c>
      <c r="F478" s="1">
        <v>81036</v>
      </c>
      <c r="G478" t="s">
        <v>1759</v>
      </c>
      <c r="H478" s="1">
        <v>8061</v>
      </c>
      <c r="I478" t="s">
        <v>16</v>
      </c>
      <c r="J478" t="s">
        <v>3054</v>
      </c>
      <c r="K478" s="2">
        <v>883279.31107000005</v>
      </c>
      <c r="L478" s="2">
        <v>129001.12390000001</v>
      </c>
      <c r="M478" t="str">
        <f>VLOOKUP(E478,'Regional Mapping'!$A$1:$C$26,3,)</f>
        <v>Central</v>
      </c>
      <c r="N478" t="str">
        <f>VLOOKUP(B478,'Acct Type Mapping'!$B$2:$D$1001,3,FALSE)</f>
        <v>GENERAL ACUTE CARE</v>
      </c>
      <c r="O478" s="24">
        <f t="shared" si="14"/>
        <v>754278.18717000005</v>
      </c>
      <c r="P478" t="str">
        <f t="shared" si="15"/>
        <v>Basic Account</v>
      </c>
    </row>
    <row r="479" spans="1:16" ht="15" customHeight="1" x14ac:dyDescent="0.2">
      <c r="A479" s="1">
        <v>7380821</v>
      </c>
      <c r="B479" t="s">
        <v>2260</v>
      </c>
      <c r="C479" t="s">
        <v>2261</v>
      </c>
      <c r="D479" t="s">
        <v>971</v>
      </c>
      <c r="E479" s="1" t="s">
        <v>1184</v>
      </c>
      <c r="F479" s="1">
        <v>80821</v>
      </c>
      <c r="G479" t="s">
        <v>192</v>
      </c>
      <c r="H479" s="1">
        <v>8073</v>
      </c>
      <c r="I479" t="s">
        <v>16</v>
      </c>
      <c r="J479" t="s">
        <v>3054</v>
      </c>
      <c r="K479" s="2">
        <v>881025.98560599983</v>
      </c>
      <c r="L479" s="2">
        <v>122212.29111999999</v>
      </c>
      <c r="M479" t="str">
        <f>VLOOKUP(E479,'Regional Mapping'!$A$1:$C$26,3,)</f>
        <v>Central</v>
      </c>
      <c r="N479" t="str">
        <f>VLOOKUP(B479,'Acct Type Mapping'!$B$2:$D$1001,3,FALSE)</f>
        <v>CRITICAL ACCESS</v>
      </c>
      <c r="O479" s="24">
        <f t="shared" si="14"/>
        <v>758813.69448599988</v>
      </c>
      <c r="P479" t="str">
        <f t="shared" si="15"/>
        <v>Basic Account</v>
      </c>
    </row>
    <row r="480" spans="1:16" ht="15" customHeight="1" x14ac:dyDescent="0.2">
      <c r="A480" s="1">
        <v>7180534</v>
      </c>
      <c r="B480" t="s">
        <v>2256</v>
      </c>
      <c r="C480" t="s">
        <v>2257</v>
      </c>
      <c r="D480" t="s">
        <v>2258</v>
      </c>
      <c r="E480" s="1" t="s">
        <v>1184</v>
      </c>
      <c r="F480" s="1">
        <v>80534</v>
      </c>
      <c r="G480" t="s">
        <v>2259</v>
      </c>
      <c r="H480" s="1">
        <v>8069</v>
      </c>
      <c r="I480" t="s">
        <v>107</v>
      </c>
      <c r="J480" t="s">
        <v>3037</v>
      </c>
      <c r="K480" s="2">
        <v>878821.39291699999</v>
      </c>
      <c r="L480" s="2">
        <v>121011.01109</v>
      </c>
      <c r="M480" t="str">
        <f>VLOOKUP(E480,'Regional Mapping'!$A$1:$C$26,3,)</f>
        <v>Central</v>
      </c>
      <c r="N480" t="str">
        <f>VLOOKUP(B480,'Acct Type Mapping'!$B$2:$D$1001,3,FALSE)</f>
        <v>LONG TERM CARE</v>
      </c>
      <c r="O480" s="24">
        <f t="shared" si="14"/>
        <v>757810.38182699995</v>
      </c>
      <c r="P480" t="str">
        <f t="shared" si="15"/>
        <v>Basic Account</v>
      </c>
    </row>
    <row r="481" spans="1:16" ht="15" customHeight="1" x14ac:dyDescent="0.2">
      <c r="A481" s="1">
        <v>178959701</v>
      </c>
      <c r="B481" t="s">
        <v>2824</v>
      </c>
      <c r="C481" t="s">
        <v>2825</v>
      </c>
      <c r="D481" t="s">
        <v>1151</v>
      </c>
      <c r="E481" s="1" t="s">
        <v>600</v>
      </c>
      <c r="F481" s="1">
        <v>59701</v>
      </c>
      <c r="G481" t="s">
        <v>2826</v>
      </c>
      <c r="H481" s="1">
        <v>30093</v>
      </c>
      <c r="I481" t="s">
        <v>42</v>
      </c>
      <c r="J481" t="s">
        <v>3037</v>
      </c>
      <c r="K481" s="2">
        <v>878149.38542499987</v>
      </c>
      <c r="L481" s="2">
        <v>121099.12221</v>
      </c>
      <c r="M481" t="str">
        <f>VLOOKUP(E481,'Regional Mapping'!$A$1:$C$26,3,)</f>
        <v>Central</v>
      </c>
      <c r="N481" t="str">
        <f>VLOOKUP(B481,'Acct Type Mapping'!$B$2:$D$1001,3,FALSE)</f>
        <v>NEAR TERM CARE</v>
      </c>
      <c r="O481" s="24">
        <f t="shared" si="14"/>
        <v>757050.26321499981</v>
      </c>
      <c r="P481" t="str">
        <f t="shared" si="15"/>
        <v>Basic Account</v>
      </c>
    </row>
    <row r="482" spans="1:16" ht="15" customHeight="1" x14ac:dyDescent="0.2">
      <c r="A482" s="1">
        <v>9980631</v>
      </c>
      <c r="B482" t="s">
        <v>2908</v>
      </c>
      <c r="C482" t="s">
        <v>2909</v>
      </c>
      <c r="D482" t="s">
        <v>2910</v>
      </c>
      <c r="E482" s="1" t="s">
        <v>1184</v>
      </c>
      <c r="F482" s="1">
        <v>80631</v>
      </c>
      <c r="G482" t="s">
        <v>2911</v>
      </c>
      <c r="H482" s="1">
        <v>8123</v>
      </c>
      <c r="I482" t="s">
        <v>16</v>
      </c>
      <c r="J482" t="s">
        <v>3036</v>
      </c>
      <c r="K482" s="2">
        <v>874865.58532099985</v>
      </c>
      <c r="L482" s="2">
        <v>122923.12212</v>
      </c>
      <c r="M482" t="str">
        <f>VLOOKUP(E482,'Regional Mapping'!$A$1:$C$26,3,)</f>
        <v>Central</v>
      </c>
      <c r="N482" t="str">
        <f>VLOOKUP(B482,'Acct Type Mapping'!$B$2:$D$1001,3,FALSE)</f>
        <v>GENERAL ACUTE CARE</v>
      </c>
      <c r="O482" s="24">
        <f t="shared" si="14"/>
        <v>751942.46320099989</v>
      </c>
      <c r="P482" t="str">
        <f t="shared" si="15"/>
        <v>Basic Account</v>
      </c>
    </row>
    <row r="483" spans="1:16" ht="15" customHeight="1" x14ac:dyDescent="0.2">
      <c r="A483" s="1">
        <v>57375494</v>
      </c>
      <c r="B483" t="s">
        <v>933</v>
      </c>
      <c r="C483" t="s">
        <v>934</v>
      </c>
      <c r="D483" t="s">
        <v>935</v>
      </c>
      <c r="E483" s="1" t="s">
        <v>58</v>
      </c>
      <c r="F483" s="1">
        <v>75494</v>
      </c>
      <c r="G483" t="s">
        <v>651</v>
      </c>
      <c r="H483" s="1">
        <v>48499</v>
      </c>
      <c r="I483" t="s">
        <v>16</v>
      </c>
      <c r="J483" t="s">
        <v>3036</v>
      </c>
      <c r="K483" s="2">
        <v>873809.71251600003</v>
      </c>
      <c r="L483" s="2">
        <v>122111.31232</v>
      </c>
      <c r="M483" t="str">
        <f>VLOOKUP(E483,'Regional Mapping'!$A$1:$C$26,3,)</f>
        <v>Central</v>
      </c>
      <c r="N483" t="str">
        <f>VLOOKUP(B483,'Acct Type Mapping'!$B$2:$D$1001,3,FALSE)</f>
        <v>CRITICAL ACCESS</v>
      </c>
      <c r="O483" s="24">
        <f t="shared" si="14"/>
        <v>751698.400196</v>
      </c>
      <c r="P483" t="str">
        <f t="shared" si="15"/>
        <v>Basic Account</v>
      </c>
    </row>
    <row r="484" spans="1:16" ht="15" customHeight="1" x14ac:dyDescent="0.2">
      <c r="A484" s="1">
        <v>2859923</v>
      </c>
      <c r="B484" t="s">
        <v>2733</v>
      </c>
      <c r="C484" t="s">
        <v>2734</v>
      </c>
      <c r="D484" t="s">
        <v>2735</v>
      </c>
      <c r="E484" s="1" t="s">
        <v>600</v>
      </c>
      <c r="F484" s="1">
        <v>59923</v>
      </c>
      <c r="G484" t="s">
        <v>192</v>
      </c>
      <c r="H484" s="1">
        <v>30053</v>
      </c>
      <c r="I484" t="s">
        <v>16</v>
      </c>
      <c r="J484" t="s">
        <v>3036</v>
      </c>
      <c r="K484" s="2">
        <v>869764.78953000007</v>
      </c>
      <c r="L484" s="2">
        <v>119009.83809999999</v>
      </c>
      <c r="M484" t="str">
        <f>VLOOKUP(E484,'Regional Mapping'!$A$1:$C$26,3,)</f>
        <v>Central</v>
      </c>
      <c r="N484" t="str">
        <f>VLOOKUP(B484,'Acct Type Mapping'!$B$2:$D$1001,3,FALSE)</f>
        <v>CRITICAL ACCESS</v>
      </c>
      <c r="O484" s="24">
        <f t="shared" si="14"/>
        <v>750754.95143000013</v>
      </c>
      <c r="P484" t="str">
        <f t="shared" si="15"/>
        <v>Basic Account</v>
      </c>
    </row>
    <row r="485" spans="1:16" ht="15" customHeight="1" x14ac:dyDescent="0.2">
      <c r="A485" s="1">
        <v>16482001</v>
      </c>
      <c r="B485" t="s">
        <v>1782</v>
      </c>
      <c r="C485" t="s">
        <v>1783</v>
      </c>
      <c r="D485" t="s">
        <v>1784</v>
      </c>
      <c r="E485" s="1" t="s">
        <v>997</v>
      </c>
      <c r="F485" s="1">
        <v>82001</v>
      </c>
      <c r="G485" t="s">
        <v>1785</v>
      </c>
      <c r="H485" s="1">
        <v>56021</v>
      </c>
      <c r="I485" t="s">
        <v>16</v>
      </c>
      <c r="J485" t="s">
        <v>3054</v>
      </c>
      <c r="K485" s="2">
        <v>861956.44351700007</v>
      </c>
      <c r="L485" s="2">
        <v>113003.01809</v>
      </c>
      <c r="M485" t="str">
        <f>VLOOKUP(E485,'Regional Mapping'!$A$1:$C$26,3,)</f>
        <v>Central</v>
      </c>
      <c r="N485" t="str">
        <f>VLOOKUP(B485,'Acct Type Mapping'!$B$2:$D$1001,3,FALSE)</f>
        <v>MILITARY</v>
      </c>
      <c r="O485" s="24">
        <f t="shared" si="14"/>
        <v>748953.42542700004</v>
      </c>
      <c r="P485" t="str">
        <f t="shared" si="15"/>
        <v>Basic Account</v>
      </c>
    </row>
    <row r="486" spans="1:16" ht="15" customHeight="1" x14ac:dyDescent="0.2">
      <c r="A486" s="1">
        <v>6380807</v>
      </c>
      <c r="B486" t="s">
        <v>2253</v>
      </c>
      <c r="C486" t="s">
        <v>2254</v>
      </c>
      <c r="D486" t="s">
        <v>1001</v>
      </c>
      <c r="E486" s="1" t="s">
        <v>1184</v>
      </c>
      <c r="F486" s="1">
        <v>80807</v>
      </c>
      <c r="G486" t="s">
        <v>2255</v>
      </c>
      <c r="H486" s="1">
        <v>8063</v>
      </c>
      <c r="I486" t="s">
        <v>16</v>
      </c>
      <c r="J486" t="s">
        <v>3054</v>
      </c>
      <c r="K486" s="2">
        <v>860535.49019099993</v>
      </c>
      <c r="L486" s="2">
        <v>111910.32202000001</v>
      </c>
      <c r="M486" t="str">
        <f>VLOOKUP(E486,'Regional Mapping'!$A$1:$C$26,3,)</f>
        <v>Central</v>
      </c>
      <c r="N486" t="str">
        <f>VLOOKUP(B486,'Acct Type Mapping'!$B$2:$D$1001,3,FALSE)</f>
        <v>CRITICAL ACCESS</v>
      </c>
      <c r="O486" s="24">
        <f t="shared" si="14"/>
        <v>748625.16817099997</v>
      </c>
      <c r="P486" t="str">
        <f t="shared" si="15"/>
        <v>Basic Account</v>
      </c>
    </row>
    <row r="487" spans="1:16" ht="15" customHeight="1" x14ac:dyDescent="0.2">
      <c r="A487" s="1">
        <v>2759644</v>
      </c>
      <c r="B487" t="s">
        <v>2050</v>
      </c>
      <c r="C487" t="s">
        <v>2051</v>
      </c>
      <c r="D487" t="s">
        <v>2052</v>
      </c>
      <c r="E487" s="1" t="s">
        <v>600</v>
      </c>
      <c r="F487" s="1">
        <v>59644</v>
      </c>
      <c r="G487" t="s">
        <v>2053</v>
      </c>
      <c r="H487" s="1">
        <v>30007</v>
      </c>
      <c r="I487" t="s">
        <v>16</v>
      </c>
      <c r="J487" t="s">
        <v>3054</v>
      </c>
      <c r="K487" s="2">
        <v>855637.318172</v>
      </c>
      <c r="L487" s="2">
        <v>118182.11199999999</v>
      </c>
      <c r="M487" t="str">
        <f>VLOOKUP(E487,'Regional Mapping'!$A$1:$C$26,3,)</f>
        <v>Central</v>
      </c>
      <c r="N487" t="str">
        <f>VLOOKUP(B487,'Acct Type Mapping'!$B$2:$D$1001,3,FALSE)</f>
        <v>CRITICAL ACCESS</v>
      </c>
      <c r="O487" s="24">
        <f t="shared" si="14"/>
        <v>737455.20617200003</v>
      </c>
      <c r="P487" t="str">
        <f t="shared" si="15"/>
        <v>Basic Account</v>
      </c>
    </row>
    <row r="488" spans="1:16" ht="15" customHeight="1" x14ac:dyDescent="0.2">
      <c r="A488" s="1">
        <v>3382609</v>
      </c>
      <c r="B488" t="s">
        <v>1496</v>
      </c>
      <c r="C488" t="s">
        <v>1497</v>
      </c>
      <c r="D488" t="s">
        <v>1498</v>
      </c>
      <c r="E488" s="1" t="s">
        <v>997</v>
      </c>
      <c r="F488" s="1">
        <v>82609</v>
      </c>
      <c r="G488" t="s">
        <v>1499</v>
      </c>
      <c r="H488" s="1">
        <v>56025</v>
      </c>
      <c r="I488" t="s">
        <v>179</v>
      </c>
      <c r="J488" t="s">
        <v>3037</v>
      </c>
      <c r="K488" s="2">
        <v>850012.17371200002</v>
      </c>
      <c r="L488" s="2">
        <v>113811.1182</v>
      </c>
      <c r="M488" t="str">
        <f>VLOOKUP(E488,'Regional Mapping'!$A$1:$C$26,3,)</f>
        <v>Central</v>
      </c>
      <c r="N488" t="str">
        <f>VLOOKUP(B488,'Acct Type Mapping'!$B$2:$D$1001,3,FALSE)</f>
        <v>REHABILITATION</v>
      </c>
      <c r="O488" s="24">
        <f t="shared" si="14"/>
        <v>736201.05551199999</v>
      </c>
      <c r="P488" t="str">
        <f t="shared" si="15"/>
        <v>Basic Account</v>
      </c>
    </row>
    <row r="489" spans="1:16" ht="15" customHeight="1" x14ac:dyDescent="0.2">
      <c r="A489" s="1">
        <v>10180758</v>
      </c>
      <c r="B489" t="s">
        <v>2267</v>
      </c>
      <c r="C489" t="s">
        <v>2268</v>
      </c>
      <c r="D489" t="s">
        <v>2269</v>
      </c>
      <c r="E489" s="1" t="s">
        <v>1184</v>
      </c>
      <c r="F489" s="1">
        <v>80758</v>
      </c>
      <c r="G489" t="s">
        <v>2270</v>
      </c>
      <c r="H489" s="1">
        <v>8125</v>
      </c>
      <c r="I489" t="s">
        <v>16</v>
      </c>
      <c r="J489" t="s">
        <v>3054</v>
      </c>
      <c r="K489" s="2">
        <v>845484.33193899994</v>
      </c>
      <c r="L489" s="2">
        <v>110322.11302999999</v>
      </c>
      <c r="M489" t="str">
        <f>VLOOKUP(E489,'Regional Mapping'!$A$1:$C$26,3,)</f>
        <v>Central</v>
      </c>
      <c r="N489" t="str">
        <f>VLOOKUP(B489,'Acct Type Mapping'!$B$2:$D$1001,3,FALSE)</f>
        <v>CRITICAL ACCESS</v>
      </c>
      <c r="O489" s="24">
        <f t="shared" si="14"/>
        <v>735162.21890899993</v>
      </c>
      <c r="P489" t="str">
        <f t="shared" si="15"/>
        <v>Basic Account</v>
      </c>
    </row>
    <row r="490" spans="1:16" ht="15" customHeight="1" x14ac:dyDescent="0.2">
      <c r="A490" s="1">
        <v>4659417</v>
      </c>
      <c r="B490" t="s">
        <v>1770</v>
      </c>
      <c r="C490" t="s">
        <v>1771</v>
      </c>
      <c r="D490" t="s">
        <v>1772</v>
      </c>
      <c r="E490" s="1" t="s">
        <v>600</v>
      </c>
      <c r="F490" s="1">
        <v>59417</v>
      </c>
      <c r="G490" t="s">
        <v>1773</v>
      </c>
      <c r="H490" s="1">
        <v>30035</v>
      </c>
      <c r="I490" t="s">
        <v>16</v>
      </c>
      <c r="J490" t="s">
        <v>3054</v>
      </c>
      <c r="K490" s="2">
        <v>829375.53264800005</v>
      </c>
      <c r="L490" s="2">
        <v>132981.12891</v>
      </c>
      <c r="M490" t="str">
        <f>VLOOKUP(E490,'Regional Mapping'!$A$1:$C$26,3,)</f>
        <v>Central</v>
      </c>
      <c r="N490" t="str">
        <f>VLOOKUP(B490,'Acct Type Mapping'!$B$2:$D$1001,3,FALSE)</f>
        <v>CRITICAL ACCESS</v>
      </c>
      <c r="O490" s="24">
        <f t="shared" si="14"/>
        <v>696394.40373800008</v>
      </c>
      <c r="P490" t="str">
        <f t="shared" si="15"/>
        <v>Basic Account</v>
      </c>
    </row>
    <row r="491" spans="1:16" ht="15" customHeight="1" x14ac:dyDescent="0.2">
      <c r="A491" s="1">
        <v>5159405</v>
      </c>
      <c r="B491" t="s">
        <v>990</v>
      </c>
      <c r="C491" t="s">
        <v>991</v>
      </c>
      <c r="D491" t="s">
        <v>992</v>
      </c>
      <c r="E491" s="1" t="s">
        <v>600</v>
      </c>
      <c r="F491" s="1">
        <v>59405</v>
      </c>
      <c r="G491" t="s">
        <v>993</v>
      </c>
      <c r="H491" s="1">
        <v>30013</v>
      </c>
      <c r="I491" t="s">
        <v>16</v>
      </c>
      <c r="J491" t="s">
        <v>3037</v>
      </c>
      <c r="K491" s="2">
        <v>827655.20501299994</v>
      </c>
      <c r="L491" s="2">
        <v>131112.81000999999</v>
      </c>
      <c r="M491" t="str">
        <f>VLOOKUP(E491,'Regional Mapping'!$A$1:$C$26,3,)</f>
        <v>Central</v>
      </c>
      <c r="N491" t="str">
        <f>VLOOKUP(B491,'Acct Type Mapping'!$B$2:$D$1001,3,FALSE)</f>
        <v>GENERAL ACUTE CARE</v>
      </c>
      <c r="O491" s="24">
        <f t="shared" si="14"/>
        <v>696542.39500299993</v>
      </c>
      <c r="P491" t="str">
        <f t="shared" si="15"/>
        <v>Basic Account</v>
      </c>
    </row>
    <row r="492" spans="1:16" ht="15" customHeight="1" x14ac:dyDescent="0.2">
      <c r="A492" s="1">
        <v>4759102</v>
      </c>
      <c r="B492" t="s">
        <v>2877</v>
      </c>
      <c r="C492" t="s">
        <v>2878</v>
      </c>
      <c r="D492" t="s">
        <v>2026</v>
      </c>
      <c r="E492" s="1" t="s">
        <v>600</v>
      </c>
      <c r="F492" s="1">
        <v>59102</v>
      </c>
      <c r="G492" t="s">
        <v>2027</v>
      </c>
      <c r="H492" s="1">
        <v>30111</v>
      </c>
      <c r="I492" t="s">
        <v>107</v>
      </c>
      <c r="J492" t="s">
        <v>3037</v>
      </c>
      <c r="K492" s="2">
        <v>825569.06143400003</v>
      </c>
      <c r="L492" s="2">
        <v>131013.12018</v>
      </c>
      <c r="M492" t="str">
        <f>VLOOKUP(E492,'Regional Mapping'!$A$1:$C$26,3,)</f>
        <v>Central</v>
      </c>
      <c r="N492" t="str">
        <f>VLOOKUP(B492,'Acct Type Mapping'!$B$2:$D$1001,3,FALSE)</f>
        <v>LONG TERM CARE</v>
      </c>
      <c r="O492" s="24">
        <f t="shared" si="14"/>
        <v>694555.94125400006</v>
      </c>
      <c r="P492" t="str">
        <f t="shared" si="15"/>
        <v>Basic Account</v>
      </c>
    </row>
    <row r="493" spans="1:16" ht="15" customHeight="1" x14ac:dyDescent="0.2">
      <c r="A493" s="1">
        <v>4959107</v>
      </c>
      <c r="B493" t="s">
        <v>2435</v>
      </c>
      <c r="C493" t="s">
        <v>2436</v>
      </c>
      <c r="D493" t="s">
        <v>2026</v>
      </c>
      <c r="E493" s="1" t="s">
        <v>600</v>
      </c>
      <c r="F493" s="1">
        <v>59107</v>
      </c>
      <c r="G493" t="s">
        <v>2027</v>
      </c>
      <c r="H493" s="1">
        <v>30111</v>
      </c>
      <c r="I493" t="s">
        <v>16</v>
      </c>
      <c r="J493" t="s">
        <v>3036</v>
      </c>
      <c r="K493" s="2">
        <v>823293.76178399997</v>
      </c>
      <c r="L493" s="2">
        <v>133302.89318000001</v>
      </c>
      <c r="M493" t="str">
        <f>VLOOKUP(E493,'Regional Mapping'!$A$1:$C$26,3,)</f>
        <v>Central</v>
      </c>
      <c r="N493" t="str">
        <f>VLOOKUP(B493,'Acct Type Mapping'!$B$2:$D$1001,3,FALSE)</f>
        <v>GENERAL ACUTE CARE</v>
      </c>
      <c r="O493" s="24">
        <f t="shared" si="14"/>
        <v>689990.86860399996</v>
      </c>
      <c r="P493" t="str">
        <f t="shared" si="15"/>
        <v>Basic Account</v>
      </c>
    </row>
    <row r="494" spans="1:16" ht="15" customHeight="1" x14ac:dyDescent="0.2">
      <c r="A494" s="1">
        <v>4859101</v>
      </c>
      <c r="B494" t="s">
        <v>2024</v>
      </c>
      <c r="C494" t="s">
        <v>2025</v>
      </c>
      <c r="D494" t="s">
        <v>2026</v>
      </c>
      <c r="E494" s="1" t="s">
        <v>600</v>
      </c>
      <c r="F494" s="1">
        <v>59101</v>
      </c>
      <c r="G494" t="s">
        <v>2027</v>
      </c>
      <c r="H494" s="1">
        <v>30111</v>
      </c>
      <c r="I494" t="s">
        <v>16</v>
      </c>
      <c r="J494" t="s">
        <v>3036</v>
      </c>
      <c r="K494" s="2">
        <v>823287.70836000005</v>
      </c>
      <c r="L494" s="2">
        <v>133298.2322</v>
      </c>
      <c r="M494" t="str">
        <f>VLOOKUP(E494,'Regional Mapping'!$A$1:$C$26,3,)</f>
        <v>Central</v>
      </c>
      <c r="N494" t="str">
        <f>VLOOKUP(B494,'Acct Type Mapping'!$B$2:$D$1001,3,FALSE)</f>
        <v>GENERAL ACUTE CARE</v>
      </c>
      <c r="O494" s="24">
        <f t="shared" si="14"/>
        <v>689989.47616000008</v>
      </c>
      <c r="P494" t="str">
        <f t="shared" si="15"/>
        <v>Basic Account</v>
      </c>
    </row>
    <row r="495" spans="1:16" ht="15" customHeight="1" x14ac:dyDescent="0.2">
      <c r="A495" s="1">
        <v>184759101</v>
      </c>
      <c r="B495" t="s">
        <v>2509</v>
      </c>
      <c r="C495" t="s">
        <v>2510</v>
      </c>
      <c r="D495" t="s">
        <v>2511</v>
      </c>
      <c r="E495" s="1" t="s">
        <v>600</v>
      </c>
      <c r="F495" s="1">
        <v>59101</v>
      </c>
      <c r="G495" t="s">
        <v>2027</v>
      </c>
      <c r="H495" s="1">
        <v>30111</v>
      </c>
      <c r="I495" t="s">
        <v>179</v>
      </c>
      <c r="J495" t="s">
        <v>3037</v>
      </c>
      <c r="K495" s="2">
        <v>823268.80801100004</v>
      </c>
      <c r="L495" s="2">
        <v>133283.19802000001</v>
      </c>
      <c r="M495" t="str">
        <f>VLOOKUP(E495,'Regional Mapping'!$A$1:$C$26,3,)</f>
        <v>Central</v>
      </c>
      <c r="N495" t="str">
        <f>VLOOKUP(B495,'Acct Type Mapping'!$B$2:$D$1001,3,FALSE)</f>
        <v>REHABILITATION</v>
      </c>
      <c r="O495" s="24">
        <f t="shared" si="14"/>
        <v>689985.60999100003</v>
      </c>
      <c r="P495" t="str">
        <f t="shared" si="15"/>
        <v>Basic Account</v>
      </c>
    </row>
    <row r="496" spans="1:16" ht="15" customHeight="1" x14ac:dyDescent="0.2">
      <c r="A496" s="1">
        <v>153482801</v>
      </c>
      <c r="B496" t="s">
        <v>2879</v>
      </c>
      <c r="C496" t="s">
        <v>2880</v>
      </c>
      <c r="D496" t="s">
        <v>1788</v>
      </c>
      <c r="E496" s="1" t="s">
        <v>997</v>
      </c>
      <c r="F496" s="1">
        <v>82801</v>
      </c>
      <c r="G496" t="s">
        <v>1788</v>
      </c>
      <c r="H496" s="1">
        <v>56033</v>
      </c>
      <c r="I496" t="s">
        <v>16</v>
      </c>
      <c r="J496" t="s">
        <v>3037</v>
      </c>
      <c r="K496" s="2">
        <v>821224.30601900013</v>
      </c>
      <c r="L496" s="2">
        <v>131211.00013</v>
      </c>
      <c r="M496" t="str">
        <f>VLOOKUP(E496,'Regional Mapping'!$A$1:$C$26,3,)</f>
        <v>Central</v>
      </c>
      <c r="N496" t="str">
        <f>VLOOKUP(B496,'Acct Type Mapping'!$B$2:$D$1001,3,FALSE)</f>
        <v>GENERAL ACUTE CARE</v>
      </c>
      <c r="O496" s="24">
        <f t="shared" si="14"/>
        <v>690013.30588900018</v>
      </c>
      <c r="P496" t="str">
        <f t="shared" si="15"/>
        <v>Basic Account</v>
      </c>
    </row>
    <row r="497" spans="1:16" ht="15" customHeight="1" x14ac:dyDescent="0.2">
      <c r="A497" s="1">
        <v>17182801</v>
      </c>
      <c r="B497" t="s">
        <v>1786</v>
      </c>
      <c r="C497" t="s">
        <v>1787</v>
      </c>
      <c r="D497" t="s">
        <v>1788</v>
      </c>
      <c r="E497" s="1" t="s">
        <v>997</v>
      </c>
      <c r="F497" s="1">
        <v>82801</v>
      </c>
      <c r="G497" t="s">
        <v>1788</v>
      </c>
      <c r="H497" s="1">
        <v>56033</v>
      </c>
      <c r="I497" t="s">
        <v>16</v>
      </c>
      <c r="J497" t="s">
        <v>3054</v>
      </c>
      <c r="K497" s="2">
        <v>820977.46190200001</v>
      </c>
      <c r="L497" s="2">
        <v>131121.1201</v>
      </c>
      <c r="M497" t="str">
        <f>VLOOKUP(E497,'Regional Mapping'!$A$1:$C$26,3,)</f>
        <v>Central</v>
      </c>
      <c r="N497" t="str">
        <f>VLOOKUP(B497,'Acct Type Mapping'!$B$2:$D$1001,3,FALSE)</f>
        <v>MILITARY</v>
      </c>
      <c r="O497" s="24">
        <f t="shared" si="14"/>
        <v>689856.34180200007</v>
      </c>
      <c r="P497" t="str">
        <f t="shared" si="15"/>
        <v>Basic Account</v>
      </c>
    </row>
    <row r="498" spans="1:16" ht="15" customHeight="1" x14ac:dyDescent="0.2">
      <c r="A498" s="1">
        <v>9564850</v>
      </c>
      <c r="B498" t="s">
        <v>1306</v>
      </c>
      <c r="C498" t="s">
        <v>1307</v>
      </c>
      <c r="D498" t="s">
        <v>1308</v>
      </c>
      <c r="E498" s="1" t="s">
        <v>562</v>
      </c>
      <c r="F498" s="1">
        <v>64850</v>
      </c>
      <c r="G498" t="s">
        <v>1263</v>
      </c>
      <c r="H498" s="1">
        <v>29145</v>
      </c>
      <c r="I498" t="s">
        <v>16</v>
      </c>
      <c r="J498" t="s">
        <v>3036</v>
      </c>
      <c r="K498" s="2">
        <v>790995.79535599996</v>
      </c>
      <c r="L498" s="2">
        <v>108018.30012</v>
      </c>
      <c r="M498" t="str">
        <f>VLOOKUP(E498,'Regional Mapping'!$A$1:$C$26,3,)</f>
        <v>Central</v>
      </c>
      <c r="N498" t="str">
        <f>VLOOKUP(B498,'Acct Type Mapping'!$B$2:$D$1001,3,FALSE)</f>
        <v>CRITICAL ACCESS</v>
      </c>
      <c r="O498" s="24">
        <f t="shared" si="14"/>
        <v>682977.49523599993</v>
      </c>
      <c r="P498" t="str">
        <f t="shared" si="15"/>
        <v>Basic Account</v>
      </c>
    </row>
    <row r="499" spans="1:16" ht="15" customHeight="1" x14ac:dyDescent="0.2">
      <c r="A499" s="1">
        <v>9464804</v>
      </c>
      <c r="B499" t="s">
        <v>1304</v>
      </c>
      <c r="C499" t="s">
        <v>1305</v>
      </c>
      <c r="D499" t="s">
        <v>1262</v>
      </c>
      <c r="E499" s="1" t="s">
        <v>562</v>
      </c>
      <c r="F499" s="1">
        <v>64804</v>
      </c>
      <c r="G499" t="s">
        <v>1263</v>
      </c>
      <c r="H499" s="1">
        <v>29145</v>
      </c>
      <c r="I499" t="s">
        <v>107</v>
      </c>
      <c r="J499" t="s">
        <v>3036</v>
      </c>
      <c r="K499" s="2">
        <v>790061.02845799993</v>
      </c>
      <c r="L499" s="2">
        <v>102239.21210999999</v>
      </c>
      <c r="M499" t="str">
        <f>VLOOKUP(E499,'Regional Mapping'!$A$1:$C$26,3,)</f>
        <v>Central</v>
      </c>
      <c r="N499" t="str">
        <f>VLOOKUP(B499,'Acct Type Mapping'!$B$2:$D$1001,3,FALSE)</f>
        <v>LONG TERM CARE</v>
      </c>
      <c r="O499" s="24">
        <f t="shared" si="14"/>
        <v>687821.81634799996</v>
      </c>
      <c r="P499" t="str">
        <f t="shared" si="15"/>
        <v>Basic Account</v>
      </c>
    </row>
    <row r="500" spans="1:16" ht="15" customHeight="1" x14ac:dyDescent="0.2">
      <c r="A500" s="1">
        <v>18064804</v>
      </c>
      <c r="B500" t="s">
        <v>1260</v>
      </c>
      <c r="C500" t="s">
        <v>1261</v>
      </c>
      <c r="D500" t="s">
        <v>1262</v>
      </c>
      <c r="E500" s="1" t="s">
        <v>562</v>
      </c>
      <c r="F500" s="1">
        <v>64804</v>
      </c>
      <c r="G500" t="s">
        <v>1263</v>
      </c>
      <c r="H500" s="1">
        <v>29145</v>
      </c>
      <c r="I500" t="s">
        <v>16</v>
      </c>
      <c r="J500" t="s">
        <v>3036</v>
      </c>
      <c r="K500" s="2">
        <v>789954.77667599998</v>
      </c>
      <c r="L500" s="2">
        <v>102112.12012000001</v>
      </c>
      <c r="M500" t="str">
        <f>VLOOKUP(E500,'Regional Mapping'!$A$1:$C$26,3,)</f>
        <v>Central</v>
      </c>
      <c r="N500" t="str">
        <f>VLOOKUP(B500,'Acct Type Mapping'!$B$2:$D$1001,3,FALSE)</f>
        <v>GENERAL ACUTE CARE</v>
      </c>
      <c r="O500" s="24">
        <f t="shared" si="14"/>
        <v>687842.656556</v>
      </c>
      <c r="P500" t="str">
        <f t="shared" si="15"/>
        <v>Basic Account</v>
      </c>
    </row>
    <row r="501" spans="1:16" ht="15" customHeight="1" x14ac:dyDescent="0.2">
      <c r="A501" s="1">
        <v>9364804</v>
      </c>
      <c r="B501" t="s">
        <v>1302</v>
      </c>
      <c r="C501" t="s">
        <v>1303</v>
      </c>
      <c r="D501" t="s">
        <v>1262</v>
      </c>
      <c r="E501" s="1" t="s">
        <v>562</v>
      </c>
      <c r="F501" s="1">
        <v>64804</v>
      </c>
      <c r="G501" t="s">
        <v>1263</v>
      </c>
      <c r="H501" s="1">
        <v>29145</v>
      </c>
      <c r="I501" t="s">
        <v>16</v>
      </c>
      <c r="J501" t="s">
        <v>3036</v>
      </c>
      <c r="K501" s="2">
        <v>789908.03196499997</v>
      </c>
      <c r="L501" s="2">
        <v>102121.11301</v>
      </c>
      <c r="M501" t="str">
        <f>VLOOKUP(E501,'Regional Mapping'!$A$1:$C$26,3,)</f>
        <v>Central</v>
      </c>
      <c r="N501" t="str">
        <f>VLOOKUP(B501,'Acct Type Mapping'!$B$2:$D$1001,3,FALSE)</f>
        <v>GENERAL ACUTE CARE</v>
      </c>
      <c r="O501" s="24">
        <f t="shared" si="14"/>
        <v>687786.918955</v>
      </c>
      <c r="P501" t="str">
        <f t="shared" si="15"/>
        <v>Basic Account</v>
      </c>
    </row>
    <row r="502" spans="1:16" ht="15" customHeight="1" x14ac:dyDescent="0.2">
      <c r="A502" s="1">
        <v>7864801</v>
      </c>
      <c r="B502" t="s">
        <v>1260</v>
      </c>
      <c r="C502" t="s">
        <v>1995</v>
      </c>
      <c r="D502" t="s">
        <v>1262</v>
      </c>
      <c r="E502" s="1" t="s">
        <v>562</v>
      </c>
      <c r="F502" s="1">
        <v>64801</v>
      </c>
      <c r="G502" t="s">
        <v>322</v>
      </c>
      <c r="H502" s="1">
        <v>29097</v>
      </c>
      <c r="I502" t="s">
        <v>16</v>
      </c>
      <c r="J502" t="s">
        <v>3036</v>
      </c>
      <c r="K502" s="2">
        <v>789843.74652299983</v>
      </c>
      <c r="L502" s="2">
        <v>102122.11221000001</v>
      </c>
      <c r="M502" t="str">
        <f>VLOOKUP(E502,'Regional Mapping'!$A$1:$C$26,3,)</f>
        <v>Central</v>
      </c>
      <c r="N502" t="str">
        <f>VLOOKUP(B502,'Acct Type Mapping'!$B$2:$D$1001,3,FALSE)</f>
        <v>GENERAL ACUTE CARE</v>
      </c>
      <c r="O502" s="24">
        <f t="shared" si="14"/>
        <v>687721.63431299978</v>
      </c>
      <c r="P502" t="str">
        <f t="shared" si="15"/>
        <v>Basic Account</v>
      </c>
    </row>
    <row r="503" spans="1:16" ht="15" customHeight="1" x14ac:dyDescent="0.2">
      <c r="A503" s="1">
        <v>9264804</v>
      </c>
      <c r="B503" t="s">
        <v>1300</v>
      </c>
      <c r="C503" t="s">
        <v>1301</v>
      </c>
      <c r="D503" t="s">
        <v>1262</v>
      </c>
      <c r="E503" s="1" t="s">
        <v>562</v>
      </c>
      <c r="F503" s="1">
        <v>64804</v>
      </c>
      <c r="G503" t="s">
        <v>1263</v>
      </c>
      <c r="H503" s="1">
        <v>29145</v>
      </c>
      <c r="I503" t="s">
        <v>16</v>
      </c>
      <c r="J503" t="s">
        <v>3036</v>
      </c>
      <c r="K503" s="2">
        <v>789657.50035900006</v>
      </c>
      <c r="L503" s="2">
        <v>102028.80103</v>
      </c>
      <c r="M503" t="str">
        <f>VLOOKUP(E503,'Regional Mapping'!$A$1:$C$26,3,)</f>
        <v>Central</v>
      </c>
      <c r="N503" t="str">
        <f>VLOOKUP(B503,'Acct Type Mapping'!$B$2:$D$1001,3,FALSE)</f>
        <v>GENERAL ACUTE CARE</v>
      </c>
      <c r="O503" s="24">
        <f t="shared" si="14"/>
        <v>687628.69932900008</v>
      </c>
      <c r="P503" t="str">
        <f t="shared" si="15"/>
        <v>Basic Account</v>
      </c>
    </row>
    <row r="504" spans="1:16" ht="15" customHeight="1" x14ac:dyDescent="0.2">
      <c r="A504" s="1">
        <v>1565625</v>
      </c>
      <c r="B504" t="s">
        <v>1398</v>
      </c>
      <c r="C504" t="s">
        <v>1399</v>
      </c>
      <c r="D504" t="s">
        <v>1400</v>
      </c>
      <c r="E504" s="1" t="s">
        <v>562</v>
      </c>
      <c r="F504" s="1">
        <v>65625</v>
      </c>
      <c r="G504" t="s">
        <v>1222</v>
      </c>
      <c r="H504" s="1">
        <v>29009</v>
      </c>
      <c r="I504" t="s">
        <v>16</v>
      </c>
      <c r="J504" t="s">
        <v>3036</v>
      </c>
      <c r="K504" s="2">
        <v>787269.7915810002</v>
      </c>
      <c r="L504" s="2">
        <v>101192.10232000001</v>
      </c>
      <c r="M504" t="str">
        <f>VLOOKUP(E504,'Regional Mapping'!$A$1:$C$26,3,)</f>
        <v>Central</v>
      </c>
      <c r="N504" t="str">
        <f>VLOOKUP(B504,'Acct Type Mapping'!$B$2:$D$1001,3,FALSE)</f>
        <v>CRITICAL ACCESS</v>
      </c>
      <c r="O504" s="24">
        <f t="shared" si="14"/>
        <v>686077.68926100014</v>
      </c>
      <c r="P504" t="str">
        <f t="shared" si="15"/>
        <v>Basic Account</v>
      </c>
    </row>
    <row r="505" spans="1:16" ht="15" customHeight="1" x14ac:dyDescent="0.2">
      <c r="A505" s="1">
        <v>6264836</v>
      </c>
      <c r="B505" t="s">
        <v>2497</v>
      </c>
      <c r="C505" t="s">
        <v>2498</v>
      </c>
      <c r="D505" t="s">
        <v>1727</v>
      </c>
      <c r="E505" s="1" t="s">
        <v>562</v>
      </c>
      <c r="F505" s="1">
        <v>64836</v>
      </c>
      <c r="G505" t="s">
        <v>322</v>
      </c>
      <c r="H505" s="1">
        <v>29097</v>
      </c>
      <c r="I505" t="s">
        <v>16</v>
      </c>
      <c r="J505" t="s">
        <v>3036</v>
      </c>
      <c r="K505" s="2">
        <v>785416.75027399999</v>
      </c>
      <c r="L505" s="2">
        <v>100111.23097999999</v>
      </c>
      <c r="M505" t="str">
        <f>VLOOKUP(E505,'Regional Mapping'!$A$1:$C$26,3,)</f>
        <v>Central</v>
      </c>
      <c r="N505" t="str">
        <f>VLOOKUP(B505,'Acct Type Mapping'!$B$2:$D$1001,3,FALSE)</f>
        <v>CRITICAL ACCESS</v>
      </c>
      <c r="O505" s="24">
        <f t="shared" si="14"/>
        <v>685305.519294</v>
      </c>
      <c r="P505" t="str">
        <f t="shared" si="15"/>
        <v>Basic Account</v>
      </c>
    </row>
    <row r="506" spans="1:16" ht="15" customHeight="1" x14ac:dyDescent="0.2">
      <c r="A506" s="1">
        <v>1665708</v>
      </c>
      <c r="B506" t="s">
        <v>2545</v>
      </c>
      <c r="C506" t="s">
        <v>2546</v>
      </c>
      <c r="D506" t="s">
        <v>2547</v>
      </c>
      <c r="E506" s="1" t="s">
        <v>562</v>
      </c>
      <c r="F506" s="1">
        <v>65708</v>
      </c>
      <c r="G506" t="s">
        <v>1222</v>
      </c>
      <c r="H506" s="1">
        <v>29009</v>
      </c>
      <c r="I506" t="s">
        <v>16</v>
      </c>
      <c r="J506" t="s">
        <v>3036</v>
      </c>
      <c r="K506" s="2">
        <v>783560.18161199999</v>
      </c>
      <c r="L506" s="2">
        <v>102238.1012</v>
      </c>
      <c r="M506" t="str">
        <f>VLOOKUP(E506,'Regional Mapping'!$A$1:$C$26,3,)</f>
        <v>Central</v>
      </c>
      <c r="N506" t="str">
        <f>VLOOKUP(B506,'Acct Type Mapping'!$B$2:$D$1001,3,FALSE)</f>
        <v>CRITICAL ACCESS</v>
      </c>
      <c r="O506" s="24">
        <f t="shared" si="14"/>
        <v>681322.08041199995</v>
      </c>
      <c r="P506" t="str">
        <f t="shared" si="15"/>
        <v>Basic Account</v>
      </c>
    </row>
    <row r="507" spans="1:16" ht="15" customHeight="1" x14ac:dyDescent="0.2">
      <c r="A507" s="1">
        <v>5759501</v>
      </c>
      <c r="B507" t="s">
        <v>597</v>
      </c>
      <c r="C507" t="s">
        <v>598</v>
      </c>
      <c r="D507" t="s">
        <v>599</v>
      </c>
      <c r="E507" s="1" t="s">
        <v>600</v>
      </c>
      <c r="F507" s="1">
        <v>59501</v>
      </c>
      <c r="G507" t="s">
        <v>601</v>
      </c>
      <c r="H507" s="1">
        <v>30041</v>
      </c>
      <c r="I507" t="s">
        <v>16</v>
      </c>
      <c r="J507" t="s">
        <v>3036</v>
      </c>
      <c r="K507" s="2">
        <v>781732.40831399988</v>
      </c>
      <c r="L507" s="2">
        <v>101332.12128000001</v>
      </c>
      <c r="M507" t="str">
        <f>VLOOKUP(E507,'Regional Mapping'!$A$1:$C$26,3,)</f>
        <v>Central</v>
      </c>
      <c r="N507" t="str">
        <f>VLOOKUP(B507,'Acct Type Mapping'!$B$2:$D$1001,3,FALSE)</f>
        <v>GENERAL ACUTE CARE</v>
      </c>
      <c r="O507" s="24">
        <f t="shared" si="14"/>
        <v>680400.28703399992</v>
      </c>
      <c r="P507" t="str">
        <f t="shared" si="15"/>
        <v>Basic Account</v>
      </c>
    </row>
    <row r="508" spans="1:16" ht="15" customHeight="1" x14ac:dyDescent="0.2">
      <c r="A508" s="1">
        <v>16264772</v>
      </c>
      <c r="B508" t="s">
        <v>1284</v>
      </c>
      <c r="C508" t="s">
        <v>1285</v>
      </c>
      <c r="D508" t="s">
        <v>309</v>
      </c>
      <c r="E508" s="1" t="s">
        <v>562</v>
      </c>
      <c r="F508" s="1">
        <v>64772</v>
      </c>
      <c r="G508" t="s">
        <v>361</v>
      </c>
      <c r="H508" s="1">
        <v>29217</v>
      </c>
      <c r="I508" t="s">
        <v>16</v>
      </c>
      <c r="J508" t="s">
        <v>3054</v>
      </c>
      <c r="K508" s="2">
        <v>773312.27743900008</v>
      </c>
      <c r="L508" s="2">
        <v>190811.19803</v>
      </c>
      <c r="M508" t="str">
        <f>VLOOKUP(E508,'Regional Mapping'!$A$1:$C$26,3,)</f>
        <v>Central</v>
      </c>
      <c r="N508" t="str">
        <f>VLOOKUP(B508,'Acct Type Mapping'!$B$2:$D$1001,3,FALSE)</f>
        <v>GENERAL ACUTE CARE</v>
      </c>
      <c r="O508" s="24">
        <f t="shared" si="14"/>
        <v>582501.07940900011</v>
      </c>
      <c r="P508" t="str">
        <f t="shared" si="15"/>
        <v>Basic Account</v>
      </c>
    </row>
    <row r="509" spans="1:16" ht="15" customHeight="1" x14ac:dyDescent="0.2">
      <c r="A509" s="1">
        <v>5502601</v>
      </c>
      <c r="B509" t="s">
        <v>1646</v>
      </c>
      <c r="C509" t="s">
        <v>1647</v>
      </c>
      <c r="D509" t="s">
        <v>447</v>
      </c>
      <c r="E509" s="1" t="s">
        <v>392</v>
      </c>
      <c r="F509" s="1">
        <v>2601</v>
      </c>
      <c r="G509" t="s">
        <v>447</v>
      </c>
      <c r="H509" s="1">
        <v>25001</v>
      </c>
      <c r="I509" t="s">
        <v>16</v>
      </c>
      <c r="J509" t="s">
        <v>3036</v>
      </c>
      <c r="K509" s="3">
        <v>203515.68215250003</v>
      </c>
      <c r="L509" s="2">
        <v>271354.24287000002</v>
      </c>
      <c r="M509" t="str">
        <f>VLOOKUP(E509,'Regional Mapping'!$A$1:$C$26,3,)</f>
        <v>Northeast</v>
      </c>
      <c r="N509" t="str">
        <f>VLOOKUP(B509,'Acct Type Mapping'!$B$2:$D$1001,3,FALSE)</f>
        <v>GENERAL ACUTE CARE</v>
      </c>
      <c r="O509" s="24">
        <f t="shared" si="14"/>
        <v>-67838.56071749999</v>
      </c>
      <c r="P509" t="str">
        <f t="shared" si="15"/>
        <v>Basic Account</v>
      </c>
    </row>
    <row r="510" spans="1:16" ht="15" customHeight="1" x14ac:dyDescent="0.2">
      <c r="A510" s="1">
        <v>10302131</v>
      </c>
      <c r="B510" t="s">
        <v>1194</v>
      </c>
      <c r="C510" t="s">
        <v>1195</v>
      </c>
      <c r="D510" t="s">
        <v>416</v>
      </c>
      <c r="E510" s="1" t="s">
        <v>392</v>
      </c>
      <c r="F510" s="1">
        <v>2131</v>
      </c>
      <c r="G510" t="s">
        <v>417</v>
      </c>
      <c r="H510" s="1">
        <v>25025</v>
      </c>
      <c r="I510" t="s">
        <v>179</v>
      </c>
      <c r="J510" t="s">
        <v>3036</v>
      </c>
      <c r="K510" s="3">
        <v>203460.94308749994</v>
      </c>
      <c r="L510" s="2">
        <v>271281.25744999992</v>
      </c>
      <c r="M510" t="str">
        <f>VLOOKUP(E510,'Regional Mapping'!$A$1:$C$26,3,)</f>
        <v>Northeast</v>
      </c>
      <c r="N510" t="str">
        <f>VLOOKUP(B510,'Acct Type Mapping'!$B$2:$D$1001,3,FALSE)</f>
        <v>REHABILITATION</v>
      </c>
      <c r="O510" s="24">
        <f t="shared" si="14"/>
        <v>-67820.314362499979</v>
      </c>
      <c r="P510" t="str">
        <f t="shared" si="15"/>
        <v>Basic Account</v>
      </c>
    </row>
    <row r="511" spans="1:16" ht="15" customHeight="1" x14ac:dyDescent="0.2">
      <c r="A511" s="1">
        <v>10402130</v>
      </c>
      <c r="B511" t="s">
        <v>1196</v>
      </c>
      <c r="C511" t="s">
        <v>1197</v>
      </c>
      <c r="D511" t="s">
        <v>416</v>
      </c>
      <c r="E511" s="1" t="s">
        <v>392</v>
      </c>
      <c r="F511" s="1">
        <v>2130</v>
      </c>
      <c r="G511" t="s">
        <v>417</v>
      </c>
      <c r="H511" s="1">
        <v>25025</v>
      </c>
      <c r="I511" t="s">
        <v>42</v>
      </c>
      <c r="J511" t="s">
        <v>3054</v>
      </c>
      <c r="K511" s="3">
        <v>203178.63186750002</v>
      </c>
      <c r="L511" s="2">
        <v>270904.84249000001</v>
      </c>
      <c r="M511" t="str">
        <f>VLOOKUP(E511,'Regional Mapping'!$A$1:$C$26,3,)</f>
        <v>Northeast</v>
      </c>
      <c r="N511" t="str">
        <f>VLOOKUP(B511,'Acct Type Mapping'!$B$2:$D$1001,3,FALSE)</f>
        <v>NEAR TERM CARE</v>
      </c>
      <c r="O511" s="24">
        <f t="shared" si="14"/>
        <v>-67726.210622499988</v>
      </c>
      <c r="P511" t="str">
        <f t="shared" si="15"/>
        <v>Basic Account</v>
      </c>
    </row>
    <row r="512" spans="1:16" ht="15" customHeight="1" x14ac:dyDescent="0.2">
      <c r="A512" s="1">
        <v>7402124</v>
      </c>
      <c r="B512" t="s">
        <v>1652</v>
      </c>
      <c r="C512" t="s">
        <v>1653</v>
      </c>
      <c r="D512" t="s">
        <v>416</v>
      </c>
      <c r="E512" s="1" t="s">
        <v>392</v>
      </c>
      <c r="F512" s="1">
        <v>2124</v>
      </c>
      <c r="G512" t="s">
        <v>417</v>
      </c>
      <c r="H512" s="1">
        <v>25025</v>
      </c>
      <c r="I512" t="s">
        <v>16</v>
      </c>
      <c r="J512" t="s">
        <v>3036</v>
      </c>
      <c r="K512" s="3">
        <v>203124.41079749994</v>
      </c>
      <c r="L512" s="2">
        <v>270832.54772999993</v>
      </c>
      <c r="M512" t="str">
        <f>VLOOKUP(E512,'Regional Mapping'!$A$1:$C$26,3,)</f>
        <v>Northeast</v>
      </c>
      <c r="N512" t="str">
        <f>VLOOKUP(B512,'Acct Type Mapping'!$B$2:$D$1001,3,FALSE)</f>
        <v>GENERAL ACUTE CARE</v>
      </c>
      <c r="O512" s="24">
        <f t="shared" si="14"/>
        <v>-67708.136932499998</v>
      </c>
      <c r="P512" t="str">
        <f t="shared" si="15"/>
        <v>Basic Account</v>
      </c>
    </row>
    <row r="513" spans="1:16" ht="15" customHeight="1" x14ac:dyDescent="0.2">
      <c r="A513" s="1">
        <v>9602130</v>
      </c>
      <c r="B513" t="s">
        <v>487</v>
      </c>
      <c r="C513" t="s">
        <v>488</v>
      </c>
      <c r="D513" t="s">
        <v>416</v>
      </c>
      <c r="E513" s="1" t="s">
        <v>392</v>
      </c>
      <c r="F513" s="1">
        <v>2130</v>
      </c>
      <c r="G513" t="s">
        <v>417</v>
      </c>
      <c r="H513" s="1">
        <v>25025</v>
      </c>
      <c r="I513" t="s">
        <v>42</v>
      </c>
      <c r="J513" t="s">
        <v>3037</v>
      </c>
      <c r="K513" s="3">
        <v>203083.23729750002</v>
      </c>
      <c r="L513" s="2">
        <v>270777.64973</v>
      </c>
      <c r="M513" t="str">
        <f>VLOOKUP(E513,'Regional Mapping'!$A$1:$C$26,3,)</f>
        <v>Northeast</v>
      </c>
      <c r="N513" t="str">
        <f>VLOOKUP(B513,'Acct Type Mapping'!$B$2:$D$1001,3,FALSE)</f>
        <v>NEAR TERM CARE</v>
      </c>
      <c r="O513" s="24">
        <f t="shared" si="14"/>
        <v>-67694.412432499987</v>
      </c>
      <c r="P513" t="str">
        <f t="shared" si="15"/>
        <v>Basic Account</v>
      </c>
    </row>
    <row r="514" spans="1:16" ht="15" customHeight="1" x14ac:dyDescent="0.2">
      <c r="A514" s="1">
        <v>4402169</v>
      </c>
      <c r="B514" t="s">
        <v>2163</v>
      </c>
      <c r="C514" t="s">
        <v>2164</v>
      </c>
      <c r="D514" t="s">
        <v>931</v>
      </c>
      <c r="E514" s="1" t="s">
        <v>392</v>
      </c>
      <c r="F514" s="1">
        <v>2169</v>
      </c>
      <c r="G514" t="s">
        <v>397</v>
      </c>
      <c r="H514" s="1">
        <v>25021</v>
      </c>
      <c r="I514" t="s">
        <v>16</v>
      </c>
      <c r="J514" t="s">
        <v>3036</v>
      </c>
      <c r="K514" s="3">
        <v>202993.69484250003</v>
      </c>
      <c r="L514" s="2">
        <v>270658.25979000004</v>
      </c>
      <c r="M514" t="str">
        <f>VLOOKUP(E514,'Regional Mapping'!$A$1:$C$26,3,)</f>
        <v>Northeast</v>
      </c>
      <c r="N514" t="str">
        <f>VLOOKUP(B514,'Acct Type Mapping'!$B$2:$D$1001,3,FALSE)</f>
        <v>GENERAL ACUTE CARE</v>
      </c>
      <c r="O514" s="24">
        <f t="shared" ref="O514:O577" si="16">SUM(K514-L514)</f>
        <v>-67664.56494750001</v>
      </c>
      <c r="P514" t="str">
        <f t="shared" ref="P514:P577" si="17">IF(O514&gt;=1000000,"Key Account", "Basic Account")</f>
        <v>Basic Account</v>
      </c>
    </row>
    <row r="515" spans="1:16" ht="15" customHeight="1" x14ac:dyDescent="0.2">
      <c r="A515" s="1">
        <v>10202135</v>
      </c>
      <c r="B515" t="s">
        <v>1833</v>
      </c>
      <c r="C515" t="s">
        <v>1834</v>
      </c>
      <c r="D515" t="s">
        <v>416</v>
      </c>
      <c r="E515" s="1" t="s">
        <v>392</v>
      </c>
      <c r="F515" s="1">
        <v>2135</v>
      </c>
      <c r="G515" t="s">
        <v>417</v>
      </c>
      <c r="H515" s="1">
        <v>25025</v>
      </c>
      <c r="I515" t="s">
        <v>64</v>
      </c>
      <c r="J515" t="s">
        <v>3036</v>
      </c>
      <c r="K515" s="3">
        <v>202950.95737500003</v>
      </c>
      <c r="L515" s="2">
        <v>270601.27650000004</v>
      </c>
      <c r="M515" t="str">
        <f>VLOOKUP(E515,'Regional Mapping'!$A$1:$C$26,3,)</f>
        <v>Northeast</v>
      </c>
      <c r="N515" t="str">
        <f>VLOOKUP(B515,'Acct Type Mapping'!$B$2:$D$1001,3,FALSE)</f>
        <v>CHILDREN</v>
      </c>
      <c r="O515" s="24">
        <f t="shared" si="16"/>
        <v>-67650.319125000009</v>
      </c>
      <c r="P515" t="str">
        <f t="shared" si="17"/>
        <v>Basic Account</v>
      </c>
    </row>
    <row r="516" spans="1:16" ht="15" customHeight="1" x14ac:dyDescent="0.2">
      <c r="A516" s="1">
        <v>9902478</v>
      </c>
      <c r="B516" t="s">
        <v>1858</v>
      </c>
      <c r="C516" t="s">
        <v>1859</v>
      </c>
      <c r="D516" t="s">
        <v>1860</v>
      </c>
      <c r="E516" s="1" t="s">
        <v>392</v>
      </c>
      <c r="F516" s="1">
        <v>2478</v>
      </c>
      <c r="G516" t="s">
        <v>451</v>
      </c>
      <c r="H516" s="1">
        <v>25017</v>
      </c>
      <c r="I516" t="s">
        <v>42</v>
      </c>
      <c r="J516" t="s">
        <v>3036</v>
      </c>
      <c r="K516" s="3">
        <v>202862.75535749996</v>
      </c>
      <c r="L516" s="2">
        <v>270483.67380999995</v>
      </c>
      <c r="M516" t="str">
        <f>VLOOKUP(E516,'Regional Mapping'!$A$1:$C$26,3,)</f>
        <v>Northeast</v>
      </c>
      <c r="N516" t="str">
        <f>VLOOKUP(B516,'Acct Type Mapping'!$B$2:$D$1001,3,FALSE)</f>
        <v>NEAR TERM CARE</v>
      </c>
      <c r="O516" s="24">
        <f t="shared" si="16"/>
        <v>-67620.918452499987</v>
      </c>
      <c r="P516" t="str">
        <f t="shared" si="17"/>
        <v>Basic Account</v>
      </c>
    </row>
    <row r="517" spans="1:16" ht="15" customHeight="1" x14ac:dyDescent="0.2">
      <c r="A517" s="1">
        <v>1202215</v>
      </c>
      <c r="B517" t="s">
        <v>485</v>
      </c>
      <c r="C517" t="s">
        <v>486</v>
      </c>
      <c r="D517" t="s">
        <v>416</v>
      </c>
      <c r="E517" s="1" t="s">
        <v>392</v>
      </c>
      <c r="F517" s="1">
        <v>2215</v>
      </c>
      <c r="G517" t="s">
        <v>417</v>
      </c>
      <c r="H517" s="1">
        <v>25025</v>
      </c>
      <c r="I517" t="s">
        <v>16</v>
      </c>
      <c r="J517" t="s">
        <v>3036</v>
      </c>
      <c r="K517" s="3">
        <v>202808.21615999998</v>
      </c>
      <c r="L517" s="2">
        <v>270410.95487999998</v>
      </c>
      <c r="M517" t="str">
        <f>VLOOKUP(E517,'Regional Mapping'!$A$1:$C$26,3,)</f>
        <v>Northeast</v>
      </c>
      <c r="N517" t="str">
        <f>VLOOKUP(B517,'Acct Type Mapping'!$B$2:$D$1001,3,FALSE)</f>
        <v>GENERAL ACUTE CARE</v>
      </c>
      <c r="O517" s="24">
        <f t="shared" si="16"/>
        <v>-67602.738719999994</v>
      </c>
      <c r="P517" t="str">
        <f t="shared" si="17"/>
        <v>Basic Account</v>
      </c>
    </row>
    <row r="518" spans="1:16" ht="15" customHeight="1" x14ac:dyDescent="0.2">
      <c r="A518" s="1">
        <v>7502115</v>
      </c>
      <c r="B518" t="s">
        <v>2194</v>
      </c>
      <c r="C518" t="s">
        <v>2195</v>
      </c>
      <c r="D518" t="s">
        <v>416</v>
      </c>
      <c r="E518" s="1" t="s">
        <v>392</v>
      </c>
      <c r="F518" s="1">
        <v>2115</v>
      </c>
      <c r="G518" t="s">
        <v>417</v>
      </c>
      <c r="H518" s="1">
        <v>25025</v>
      </c>
      <c r="I518" t="s">
        <v>16</v>
      </c>
      <c r="J518" t="s">
        <v>3036</v>
      </c>
      <c r="K518" s="3">
        <v>202792.74539249999</v>
      </c>
      <c r="L518" s="2">
        <v>270390.32718999998</v>
      </c>
      <c r="M518" t="str">
        <f>VLOOKUP(E518,'Regional Mapping'!$A$1:$C$26,3,)</f>
        <v>Northeast</v>
      </c>
      <c r="N518" t="str">
        <f>VLOOKUP(B518,'Acct Type Mapping'!$B$2:$D$1001,3,FALSE)</f>
        <v>GENERAL ACUTE CARE</v>
      </c>
      <c r="O518" s="24">
        <f t="shared" si="16"/>
        <v>-67597.581797499995</v>
      </c>
      <c r="P518" t="str">
        <f t="shared" si="17"/>
        <v>Basic Account</v>
      </c>
    </row>
    <row r="519" spans="1:16" ht="15" customHeight="1" x14ac:dyDescent="0.2">
      <c r="A519" s="1">
        <v>16164772</v>
      </c>
      <c r="B519" t="s">
        <v>2000</v>
      </c>
      <c r="C519" t="s">
        <v>2001</v>
      </c>
      <c r="D519" t="s">
        <v>309</v>
      </c>
      <c r="E519" s="1" t="s">
        <v>562</v>
      </c>
      <c r="F519" s="1">
        <v>64772</v>
      </c>
      <c r="G519" t="s">
        <v>361</v>
      </c>
      <c r="H519" s="1">
        <v>29217</v>
      </c>
      <c r="I519" t="s">
        <v>42</v>
      </c>
      <c r="J519" t="s">
        <v>3036</v>
      </c>
      <c r="K519" s="2">
        <v>773263.56027699984</v>
      </c>
      <c r="L519" s="2">
        <v>190818.12328999999</v>
      </c>
      <c r="M519" t="str">
        <f>VLOOKUP(E519,'Regional Mapping'!$A$1:$C$26,3,)</f>
        <v>Central</v>
      </c>
      <c r="N519" t="str">
        <f>VLOOKUP(B519,'Acct Type Mapping'!$B$2:$D$1001,3,FALSE)</f>
        <v>NEAR TERM CARE</v>
      </c>
      <c r="O519" s="24">
        <f t="shared" si="16"/>
        <v>582445.43698699982</v>
      </c>
      <c r="P519" t="str">
        <f t="shared" si="17"/>
        <v>Basic Account</v>
      </c>
    </row>
    <row r="520" spans="1:16" ht="15" customHeight="1" x14ac:dyDescent="0.2">
      <c r="A520" s="1">
        <v>18465721</v>
      </c>
      <c r="B520" t="s">
        <v>1410</v>
      </c>
      <c r="C520" t="s">
        <v>1411</v>
      </c>
      <c r="D520" t="s">
        <v>1412</v>
      </c>
      <c r="E520" s="1" t="s">
        <v>562</v>
      </c>
      <c r="F520" s="1">
        <v>65721</v>
      </c>
      <c r="G520" t="s">
        <v>1266</v>
      </c>
      <c r="H520" s="1">
        <v>29077</v>
      </c>
      <c r="I520" t="s">
        <v>625</v>
      </c>
      <c r="J520" t="s">
        <v>3036</v>
      </c>
      <c r="K520" s="2">
        <v>770371.60133700003</v>
      </c>
      <c r="L520" s="2">
        <v>192193.13909000001</v>
      </c>
      <c r="M520" t="str">
        <f>VLOOKUP(E520,'Regional Mapping'!$A$1:$C$26,3,)</f>
        <v>Central</v>
      </c>
      <c r="N520" t="str">
        <f>VLOOKUP(B520,'Acct Type Mapping'!$B$2:$D$1001,3,FALSE)</f>
        <v>SPECIAL</v>
      </c>
      <c r="O520" s="24">
        <f t="shared" si="16"/>
        <v>578178.46224700008</v>
      </c>
      <c r="P520" t="str">
        <f t="shared" si="17"/>
        <v>Basic Account</v>
      </c>
    </row>
    <row r="521" spans="1:16" ht="15" customHeight="1" x14ac:dyDescent="0.2">
      <c r="A521" s="1">
        <v>18565804</v>
      </c>
      <c r="B521" t="s">
        <v>1413</v>
      </c>
      <c r="C521" t="s">
        <v>1414</v>
      </c>
      <c r="D521" t="s">
        <v>453</v>
      </c>
      <c r="E521" s="1" t="s">
        <v>562</v>
      </c>
      <c r="F521" s="1">
        <v>65804</v>
      </c>
      <c r="G521" t="s">
        <v>1266</v>
      </c>
      <c r="H521" s="1">
        <v>29077</v>
      </c>
      <c r="I521" t="s">
        <v>179</v>
      </c>
      <c r="J521" t="s">
        <v>3036</v>
      </c>
      <c r="K521" s="2">
        <v>770281.84724399983</v>
      </c>
      <c r="L521" s="2">
        <v>192120.09288000001</v>
      </c>
      <c r="M521" t="str">
        <f>VLOOKUP(E521,'Regional Mapping'!$A$1:$C$26,3,)</f>
        <v>Central</v>
      </c>
      <c r="N521" t="str">
        <f>VLOOKUP(B521,'Acct Type Mapping'!$B$2:$D$1001,3,FALSE)</f>
        <v>REHABILITATION</v>
      </c>
      <c r="O521" s="24">
        <f t="shared" si="16"/>
        <v>578161.75436399982</v>
      </c>
      <c r="P521" t="str">
        <f t="shared" si="17"/>
        <v>Basic Account</v>
      </c>
    </row>
    <row r="522" spans="1:16" ht="15" customHeight="1" x14ac:dyDescent="0.2">
      <c r="A522" s="1">
        <v>1865807</v>
      </c>
      <c r="B522" t="s">
        <v>1264</v>
      </c>
      <c r="C522" t="s">
        <v>1265</v>
      </c>
      <c r="D522" t="s">
        <v>453</v>
      </c>
      <c r="E522" s="1" t="s">
        <v>562</v>
      </c>
      <c r="F522" s="1">
        <v>65807</v>
      </c>
      <c r="G522" t="s">
        <v>1266</v>
      </c>
      <c r="H522" s="1">
        <v>29077</v>
      </c>
      <c r="I522" t="s">
        <v>16</v>
      </c>
      <c r="J522" t="s">
        <v>3036</v>
      </c>
      <c r="K522" s="2">
        <v>770187.13869499997</v>
      </c>
      <c r="L522" s="2">
        <v>192011.10110999999</v>
      </c>
      <c r="M522" t="str">
        <f>VLOOKUP(E522,'Regional Mapping'!$A$1:$C$26,3,)</f>
        <v>Central</v>
      </c>
      <c r="N522" t="str">
        <f>VLOOKUP(B522,'Acct Type Mapping'!$B$2:$D$1001,3,FALSE)</f>
        <v>GENERAL ACUTE CARE</v>
      </c>
      <c r="O522" s="24">
        <f t="shared" si="16"/>
        <v>578176.03758500004</v>
      </c>
      <c r="P522" t="str">
        <f t="shared" si="17"/>
        <v>Basic Account</v>
      </c>
    </row>
    <row r="523" spans="1:16" ht="15" customHeight="1" x14ac:dyDescent="0.2">
      <c r="A523" s="1">
        <v>5365807</v>
      </c>
      <c r="B523" t="s">
        <v>2493</v>
      </c>
      <c r="C523" t="s">
        <v>2494</v>
      </c>
      <c r="D523" t="s">
        <v>453</v>
      </c>
      <c r="E523" s="1" t="s">
        <v>562</v>
      </c>
      <c r="F523" s="1">
        <v>65807</v>
      </c>
      <c r="G523" t="s">
        <v>1266</v>
      </c>
      <c r="H523" s="1">
        <v>29077</v>
      </c>
      <c r="I523" t="s">
        <v>179</v>
      </c>
      <c r="J523" t="s">
        <v>3036</v>
      </c>
      <c r="K523" s="2">
        <v>770080.81941700005</v>
      </c>
      <c r="L523" s="2">
        <v>192319.81109</v>
      </c>
      <c r="M523" t="str">
        <f>VLOOKUP(E523,'Regional Mapping'!$A$1:$C$26,3,)</f>
        <v>Central</v>
      </c>
      <c r="N523" t="str">
        <f>VLOOKUP(B523,'Acct Type Mapping'!$B$2:$D$1001,3,FALSE)</f>
        <v>REHABILITATION</v>
      </c>
      <c r="O523" s="24">
        <f t="shared" si="16"/>
        <v>577761.00832700008</v>
      </c>
      <c r="P523" t="str">
        <f t="shared" si="17"/>
        <v>Basic Account</v>
      </c>
    </row>
    <row r="524" spans="1:16" ht="15" customHeight="1" x14ac:dyDescent="0.2">
      <c r="A524" s="1">
        <v>2365804</v>
      </c>
      <c r="B524" t="s">
        <v>2710</v>
      </c>
      <c r="C524" t="s">
        <v>2711</v>
      </c>
      <c r="D524" t="s">
        <v>453</v>
      </c>
      <c r="E524" s="1" t="s">
        <v>562</v>
      </c>
      <c r="F524" s="1">
        <v>65804</v>
      </c>
      <c r="G524" t="s">
        <v>1266</v>
      </c>
      <c r="H524" s="1">
        <v>29077</v>
      </c>
      <c r="I524" t="s">
        <v>107</v>
      </c>
      <c r="J524" t="s">
        <v>3036</v>
      </c>
      <c r="K524" s="2">
        <v>769969.60327299987</v>
      </c>
      <c r="L524" s="2">
        <v>192280.31021</v>
      </c>
      <c r="M524" t="str">
        <f>VLOOKUP(E524,'Regional Mapping'!$A$1:$C$26,3,)</f>
        <v>Central</v>
      </c>
      <c r="N524" t="str">
        <f>VLOOKUP(B524,'Acct Type Mapping'!$B$2:$D$1001,3,FALSE)</f>
        <v>LONG TERM CARE</v>
      </c>
      <c r="O524" s="24">
        <f t="shared" si="16"/>
        <v>577689.29306299984</v>
      </c>
      <c r="P524" t="str">
        <f t="shared" si="17"/>
        <v>Basic Account</v>
      </c>
    </row>
    <row r="525" spans="1:16" ht="15" customHeight="1" x14ac:dyDescent="0.2">
      <c r="A525" s="1">
        <v>2265804</v>
      </c>
      <c r="B525" t="s">
        <v>2006</v>
      </c>
      <c r="C525" t="s">
        <v>2007</v>
      </c>
      <c r="D525" t="s">
        <v>453</v>
      </c>
      <c r="E525" s="1" t="s">
        <v>562</v>
      </c>
      <c r="F525" s="1">
        <v>65804</v>
      </c>
      <c r="G525" t="s">
        <v>1266</v>
      </c>
      <c r="H525" s="1">
        <v>29077</v>
      </c>
      <c r="I525" t="s">
        <v>16</v>
      </c>
      <c r="J525" t="s">
        <v>3036</v>
      </c>
      <c r="K525" s="2">
        <v>769505.38016299997</v>
      </c>
      <c r="L525" s="2">
        <v>191922.21111</v>
      </c>
      <c r="M525" t="str">
        <f>VLOOKUP(E525,'Regional Mapping'!$A$1:$C$26,3,)</f>
        <v>Central</v>
      </c>
      <c r="N525" t="str">
        <f>VLOOKUP(B525,'Acct Type Mapping'!$B$2:$D$1001,3,FALSE)</f>
        <v>GENERAL ACUTE CARE</v>
      </c>
      <c r="O525" s="24">
        <f t="shared" si="16"/>
        <v>577583.16905299993</v>
      </c>
      <c r="P525" t="str">
        <f t="shared" si="17"/>
        <v>Basic Account</v>
      </c>
    </row>
    <row r="526" spans="1:16" ht="15" customHeight="1" x14ac:dyDescent="0.2">
      <c r="A526" s="1">
        <v>1765806</v>
      </c>
      <c r="B526" t="s">
        <v>2517</v>
      </c>
      <c r="C526" t="s">
        <v>2518</v>
      </c>
      <c r="D526" t="s">
        <v>453</v>
      </c>
      <c r="E526" s="1" t="s">
        <v>562</v>
      </c>
      <c r="F526" s="1">
        <v>65806</v>
      </c>
      <c r="G526" t="s">
        <v>1266</v>
      </c>
      <c r="H526" s="1">
        <v>29077</v>
      </c>
      <c r="I526" t="s">
        <v>42</v>
      </c>
      <c r="J526" t="s">
        <v>3037</v>
      </c>
      <c r="K526" s="2">
        <v>769306.77812299994</v>
      </c>
      <c r="L526" s="2">
        <v>191220.00021</v>
      </c>
      <c r="M526" t="str">
        <f>VLOOKUP(E526,'Regional Mapping'!$A$1:$C$26,3,)</f>
        <v>Central</v>
      </c>
      <c r="N526" t="str">
        <f>VLOOKUP(B526,'Acct Type Mapping'!$B$2:$D$1001,3,FALSE)</f>
        <v>NEAR TERM CARE</v>
      </c>
      <c r="O526" s="24">
        <f t="shared" si="16"/>
        <v>578086.77791299997</v>
      </c>
      <c r="P526" t="str">
        <f t="shared" si="17"/>
        <v>Basic Account</v>
      </c>
    </row>
    <row r="527" spans="1:16" ht="15" customHeight="1" x14ac:dyDescent="0.2">
      <c r="A527" s="1">
        <v>2065802</v>
      </c>
      <c r="B527" t="s">
        <v>1267</v>
      </c>
      <c r="C527" t="s">
        <v>1268</v>
      </c>
      <c r="D527" t="s">
        <v>453</v>
      </c>
      <c r="E527" s="1" t="s">
        <v>562</v>
      </c>
      <c r="F527" s="1">
        <v>65802</v>
      </c>
      <c r="G527" t="s">
        <v>1266</v>
      </c>
      <c r="H527" s="1">
        <v>29077</v>
      </c>
      <c r="I527" t="s">
        <v>16</v>
      </c>
      <c r="J527" t="s">
        <v>3036</v>
      </c>
      <c r="K527" s="2">
        <v>768885.80743000004</v>
      </c>
      <c r="L527" s="2">
        <v>191010.12109999999</v>
      </c>
      <c r="M527" t="str">
        <f>VLOOKUP(E527,'Regional Mapping'!$A$1:$C$26,3,)</f>
        <v>Central</v>
      </c>
      <c r="N527" t="str">
        <f>VLOOKUP(B527,'Acct Type Mapping'!$B$2:$D$1001,3,FALSE)</f>
        <v>GENERAL ACUTE CARE</v>
      </c>
      <c r="O527" s="24">
        <f t="shared" si="16"/>
        <v>577875.68633000006</v>
      </c>
      <c r="P527" t="str">
        <f t="shared" si="17"/>
        <v>Basic Account</v>
      </c>
    </row>
    <row r="528" spans="1:16" ht="15" customHeight="1" x14ac:dyDescent="0.2">
      <c r="A528" s="1">
        <v>3664744</v>
      </c>
      <c r="B528" t="s">
        <v>1415</v>
      </c>
      <c r="C528" t="s">
        <v>1416</v>
      </c>
      <c r="D528" t="s">
        <v>1417</v>
      </c>
      <c r="E528" s="1" t="s">
        <v>562</v>
      </c>
      <c r="F528" s="1">
        <v>64744</v>
      </c>
      <c r="G528" t="s">
        <v>1418</v>
      </c>
      <c r="H528" s="1">
        <v>29039</v>
      </c>
      <c r="I528" t="s">
        <v>16</v>
      </c>
      <c r="J528" t="s">
        <v>3054</v>
      </c>
      <c r="K528" s="2">
        <v>767809.48861499992</v>
      </c>
      <c r="L528" s="2">
        <v>190122.18311000001</v>
      </c>
      <c r="M528" t="str">
        <f>VLOOKUP(E528,'Regional Mapping'!$A$1:$C$26,3,)</f>
        <v>Central</v>
      </c>
      <c r="N528" t="str">
        <f>VLOOKUP(B528,'Acct Type Mapping'!$B$2:$D$1001,3,FALSE)</f>
        <v>CRITICAL ACCESS</v>
      </c>
      <c r="O528" s="24">
        <f t="shared" si="16"/>
        <v>577687.30550499994</v>
      </c>
      <c r="P528" t="str">
        <f t="shared" si="17"/>
        <v>Basic Account</v>
      </c>
    </row>
    <row r="529" spans="1:16" ht="15" customHeight="1" x14ac:dyDescent="0.2">
      <c r="A529" s="1">
        <v>2164730</v>
      </c>
      <c r="B529" t="s">
        <v>1290</v>
      </c>
      <c r="C529" t="s">
        <v>1291</v>
      </c>
      <c r="D529" t="s">
        <v>1292</v>
      </c>
      <c r="E529" s="1" t="s">
        <v>562</v>
      </c>
      <c r="F529" s="1">
        <v>64730</v>
      </c>
      <c r="G529" t="s">
        <v>1293</v>
      </c>
      <c r="H529" s="1">
        <v>29013</v>
      </c>
      <c r="I529" t="s">
        <v>16</v>
      </c>
      <c r="J529" t="s">
        <v>3054</v>
      </c>
      <c r="K529" s="2">
        <v>765379.7918649998</v>
      </c>
      <c r="L529" s="2">
        <v>188213.18101</v>
      </c>
      <c r="M529" t="str">
        <f>VLOOKUP(E529,'Regional Mapping'!$A$1:$C$26,3,)</f>
        <v>Central</v>
      </c>
      <c r="N529" t="str">
        <f>VLOOKUP(B529,'Acct Type Mapping'!$B$2:$D$1001,3,FALSE)</f>
        <v>GENERAL ACUTE CARE</v>
      </c>
      <c r="O529" s="24">
        <f t="shared" si="16"/>
        <v>577166.61085499986</v>
      </c>
      <c r="P529" t="str">
        <f t="shared" si="17"/>
        <v>Basic Account</v>
      </c>
    </row>
    <row r="530" spans="1:16" ht="15" customHeight="1" x14ac:dyDescent="0.2">
      <c r="A530" s="1">
        <v>10265613</v>
      </c>
      <c r="B530" t="s">
        <v>2531</v>
      </c>
      <c r="C530" t="s">
        <v>2532</v>
      </c>
      <c r="D530" t="s">
        <v>2230</v>
      </c>
      <c r="E530" s="1" t="s">
        <v>562</v>
      </c>
      <c r="F530" s="1">
        <v>65613</v>
      </c>
      <c r="G530" t="s">
        <v>350</v>
      </c>
      <c r="H530" s="1">
        <v>29167</v>
      </c>
      <c r="I530" t="s">
        <v>16</v>
      </c>
      <c r="J530" t="s">
        <v>3054</v>
      </c>
      <c r="K530" s="2">
        <v>763449.11602700001</v>
      </c>
      <c r="L530" s="2">
        <v>182218.11029000001</v>
      </c>
      <c r="M530" t="str">
        <f>VLOOKUP(E530,'Regional Mapping'!$A$1:$C$26,3,)</f>
        <v>Central</v>
      </c>
      <c r="N530" t="str">
        <f>VLOOKUP(B530,'Acct Type Mapping'!$B$2:$D$1001,3,FALSE)</f>
        <v>GENERAL ACUTE CARE</v>
      </c>
      <c r="O530" s="24">
        <f t="shared" si="16"/>
        <v>581231.00573700003</v>
      </c>
      <c r="P530" t="str">
        <f t="shared" si="17"/>
        <v>Basic Account</v>
      </c>
    </row>
    <row r="531" spans="1:16" ht="15" customHeight="1" x14ac:dyDescent="0.2">
      <c r="A531" s="1">
        <v>11764724</v>
      </c>
      <c r="B531" t="s">
        <v>1388</v>
      </c>
      <c r="C531" t="s">
        <v>1389</v>
      </c>
      <c r="D531" t="s">
        <v>1390</v>
      </c>
      <c r="E531" s="1" t="s">
        <v>562</v>
      </c>
      <c r="F531" s="1">
        <v>64724</v>
      </c>
      <c r="G531" t="s">
        <v>1391</v>
      </c>
      <c r="H531" s="1">
        <v>29185</v>
      </c>
      <c r="I531" t="s">
        <v>16</v>
      </c>
      <c r="J531" t="s">
        <v>3054</v>
      </c>
      <c r="K531" s="2">
        <v>761767.02724199998</v>
      </c>
      <c r="L531" s="2">
        <v>181920.13130000001</v>
      </c>
      <c r="M531" t="str">
        <f>VLOOKUP(E531,'Regional Mapping'!$A$1:$C$26,3,)</f>
        <v>Central</v>
      </c>
      <c r="N531" t="str">
        <f>VLOOKUP(B531,'Acct Type Mapping'!$B$2:$D$1001,3,FALSE)</f>
        <v>CRITICAL ACCESS</v>
      </c>
      <c r="O531" s="24">
        <f t="shared" si="16"/>
        <v>579846.89594199997</v>
      </c>
      <c r="P531" t="str">
        <f t="shared" si="17"/>
        <v>Basic Account</v>
      </c>
    </row>
    <row r="532" spans="1:16" ht="15" customHeight="1" x14ac:dyDescent="0.2">
      <c r="A532" s="1">
        <v>764701</v>
      </c>
      <c r="B532" t="s">
        <v>3001</v>
      </c>
      <c r="C532" t="s">
        <v>3002</v>
      </c>
      <c r="D532" t="s">
        <v>3003</v>
      </c>
      <c r="E532" s="1" t="s">
        <v>562</v>
      </c>
      <c r="F532" s="1">
        <v>64701</v>
      </c>
      <c r="G532" t="s">
        <v>1077</v>
      </c>
      <c r="H532" s="1">
        <v>29037</v>
      </c>
      <c r="I532" t="s">
        <v>16</v>
      </c>
      <c r="J532" t="s">
        <v>3054</v>
      </c>
      <c r="K532" s="2">
        <v>758191.97270699998</v>
      </c>
      <c r="L532" s="2">
        <v>183220.19039</v>
      </c>
      <c r="M532" t="str">
        <f>VLOOKUP(E532,'Regional Mapping'!$A$1:$C$26,3,)</f>
        <v>Central</v>
      </c>
      <c r="N532" t="str">
        <f>VLOOKUP(B532,'Acct Type Mapping'!$B$2:$D$1001,3,FALSE)</f>
        <v>CRITICAL ACCESS</v>
      </c>
      <c r="O532" s="24">
        <f t="shared" si="16"/>
        <v>574971.78231699998</v>
      </c>
      <c r="P532" t="str">
        <f t="shared" si="17"/>
        <v>Basic Account</v>
      </c>
    </row>
    <row r="533" spans="1:16" ht="15" customHeight="1" x14ac:dyDescent="0.2">
      <c r="A533" s="1">
        <v>5764012</v>
      </c>
      <c r="B533" t="s">
        <v>1297</v>
      </c>
      <c r="C533" t="s">
        <v>1298</v>
      </c>
      <c r="D533" t="s">
        <v>1299</v>
      </c>
      <c r="E533" s="1" t="s">
        <v>562</v>
      </c>
      <c r="F533" s="1">
        <v>64012</v>
      </c>
      <c r="G533" t="s">
        <v>1077</v>
      </c>
      <c r="H533" s="1">
        <v>29037</v>
      </c>
      <c r="I533" t="s">
        <v>16</v>
      </c>
      <c r="J533" t="s">
        <v>3037</v>
      </c>
      <c r="K533" s="2">
        <v>757211.44816199993</v>
      </c>
      <c r="L533" s="2">
        <v>182020.3002</v>
      </c>
      <c r="M533" t="str">
        <f>VLOOKUP(E533,'Regional Mapping'!$A$1:$C$26,3,)</f>
        <v>Central</v>
      </c>
      <c r="N533" t="str">
        <f>VLOOKUP(B533,'Acct Type Mapping'!$B$2:$D$1001,3,FALSE)</f>
        <v>GENERAL ACUTE CARE</v>
      </c>
      <c r="O533" s="24">
        <f t="shared" si="16"/>
        <v>575191.14796199999</v>
      </c>
      <c r="P533" t="str">
        <f t="shared" si="17"/>
        <v>Basic Account</v>
      </c>
    </row>
    <row r="534" spans="1:16" ht="15" customHeight="1" x14ac:dyDescent="0.2">
      <c r="A534" s="1">
        <v>4264131</v>
      </c>
      <c r="B534" t="s">
        <v>1996</v>
      </c>
      <c r="C534" t="s">
        <v>1997</v>
      </c>
      <c r="D534" t="s">
        <v>951</v>
      </c>
      <c r="E534" s="1" t="s">
        <v>562</v>
      </c>
      <c r="F534" s="1">
        <v>64131</v>
      </c>
      <c r="G534" t="s">
        <v>172</v>
      </c>
      <c r="H534" s="1">
        <v>29095</v>
      </c>
      <c r="I534" t="s">
        <v>16</v>
      </c>
      <c r="J534" t="s">
        <v>3037</v>
      </c>
      <c r="K534" s="2">
        <v>755410.84989499999</v>
      </c>
      <c r="L534" s="2">
        <v>181081.21911000001</v>
      </c>
      <c r="M534" t="str">
        <f>VLOOKUP(E534,'Regional Mapping'!$A$1:$C$26,3,)</f>
        <v>Central</v>
      </c>
      <c r="N534" t="str">
        <f>VLOOKUP(B534,'Acct Type Mapping'!$B$2:$D$1001,3,FALSE)</f>
        <v>GENERAL ACUTE CARE</v>
      </c>
      <c r="O534" s="24">
        <f t="shared" si="16"/>
        <v>574329.63078500004</v>
      </c>
      <c r="P534" t="str">
        <f t="shared" si="17"/>
        <v>Basic Account</v>
      </c>
    </row>
    <row r="535" spans="1:16" ht="15" customHeight="1" x14ac:dyDescent="0.2">
      <c r="A535" s="1">
        <v>4064134</v>
      </c>
      <c r="B535" t="s">
        <v>1276</v>
      </c>
      <c r="C535" t="s">
        <v>1277</v>
      </c>
      <c r="D535" t="s">
        <v>951</v>
      </c>
      <c r="E535" s="1" t="s">
        <v>562</v>
      </c>
      <c r="F535" s="1">
        <v>64134</v>
      </c>
      <c r="G535" t="s">
        <v>172</v>
      </c>
      <c r="H535" s="1">
        <v>29095</v>
      </c>
      <c r="I535" t="s">
        <v>42</v>
      </c>
      <c r="J535" t="s">
        <v>3036</v>
      </c>
      <c r="K535" s="2">
        <v>754879.27963499993</v>
      </c>
      <c r="L535" s="2">
        <v>180121.31891</v>
      </c>
      <c r="M535" t="str">
        <f>VLOOKUP(E535,'Regional Mapping'!$A$1:$C$26,3,)</f>
        <v>Central</v>
      </c>
      <c r="N535" t="str">
        <f>VLOOKUP(B535,'Acct Type Mapping'!$B$2:$D$1001,3,FALSE)</f>
        <v>NEAR TERM CARE</v>
      </c>
      <c r="O535" s="24">
        <f t="shared" si="16"/>
        <v>574757.9607249999</v>
      </c>
      <c r="P535" t="str">
        <f t="shared" si="17"/>
        <v>Basic Account</v>
      </c>
    </row>
    <row r="536" spans="1:16" ht="15" customHeight="1" x14ac:dyDescent="0.2">
      <c r="A536" s="1">
        <v>2764735</v>
      </c>
      <c r="B536" t="s">
        <v>2010</v>
      </c>
      <c r="C536" t="s">
        <v>2011</v>
      </c>
      <c r="D536" t="s">
        <v>860</v>
      </c>
      <c r="E536" s="1" t="s">
        <v>562</v>
      </c>
      <c r="F536" s="1">
        <v>64735</v>
      </c>
      <c r="G536" t="s">
        <v>999</v>
      </c>
      <c r="H536" s="1">
        <v>29083</v>
      </c>
      <c r="I536" t="s">
        <v>16</v>
      </c>
      <c r="J536" t="s">
        <v>3054</v>
      </c>
      <c r="K536" s="2">
        <v>754477.56825999997</v>
      </c>
      <c r="L536" s="2">
        <v>180312.31020000001</v>
      </c>
      <c r="M536" t="str">
        <f>VLOOKUP(E536,'Regional Mapping'!$A$1:$C$26,3,)</f>
        <v>Central</v>
      </c>
      <c r="N536" t="str">
        <f>VLOOKUP(B536,'Acct Type Mapping'!$B$2:$D$1001,3,FALSE)</f>
        <v>GENERAL ACUTE CARE</v>
      </c>
      <c r="O536" s="24">
        <f t="shared" si="16"/>
        <v>574165.25805999991</v>
      </c>
      <c r="P536" t="str">
        <f t="shared" si="17"/>
        <v>Basic Account</v>
      </c>
    </row>
    <row r="537" spans="1:16" ht="15" customHeight="1" x14ac:dyDescent="0.2">
      <c r="A537" s="1">
        <v>6664132</v>
      </c>
      <c r="B537" t="s">
        <v>1278</v>
      </c>
      <c r="C537" t="s">
        <v>1279</v>
      </c>
      <c r="D537" t="s">
        <v>951</v>
      </c>
      <c r="E537" s="1" t="s">
        <v>562</v>
      </c>
      <c r="F537" s="1">
        <v>64132</v>
      </c>
      <c r="G537" t="s">
        <v>172</v>
      </c>
      <c r="H537" s="1">
        <v>29095</v>
      </c>
      <c r="I537" t="s">
        <v>16</v>
      </c>
      <c r="J537" t="s">
        <v>3037</v>
      </c>
      <c r="K537" s="2">
        <v>754418.06129300012</v>
      </c>
      <c r="L537" s="2">
        <v>180321.18111</v>
      </c>
      <c r="M537" t="str">
        <f>VLOOKUP(E537,'Regional Mapping'!$A$1:$C$26,3,)</f>
        <v>Central</v>
      </c>
      <c r="N537" t="str">
        <f>VLOOKUP(B537,'Acct Type Mapping'!$B$2:$D$1001,3,FALSE)</f>
        <v>GENERAL ACUTE CARE</v>
      </c>
      <c r="O537" s="24">
        <f t="shared" si="16"/>
        <v>574096.88018300012</v>
      </c>
      <c r="P537" t="str">
        <f t="shared" si="17"/>
        <v>Basic Account</v>
      </c>
    </row>
    <row r="538" spans="1:16" ht="15" customHeight="1" x14ac:dyDescent="0.2">
      <c r="A538" s="1">
        <v>6964130</v>
      </c>
      <c r="B538" t="s">
        <v>1280</v>
      </c>
      <c r="C538" t="s">
        <v>1281</v>
      </c>
      <c r="D538" t="s">
        <v>951</v>
      </c>
      <c r="E538" s="1" t="s">
        <v>562</v>
      </c>
      <c r="F538" s="1">
        <v>64130</v>
      </c>
      <c r="G538" t="s">
        <v>172</v>
      </c>
      <c r="H538" s="1">
        <v>29095</v>
      </c>
      <c r="I538" t="s">
        <v>42</v>
      </c>
      <c r="J538" t="s">
        <v>3036</v>
      </c>
      <c r="K538" s="2">
        <v>754398.80894299992</v>
      </c>
      <c r="L538" s="2">
        <v>180301.22111000001</v>
      </c>
      <c r="M538" t="str">
        <f>VLOOKUP(E538,'Regional Mapping'!$A$1:$C$26,3,)</f>
        <v>Central</v>
      </c>
      <c r="N538" t="str">
        <f>VLOOKUP(B538,'Acct Type Mapping'!$B$2:$D$1001,3,FALSE)</f>
        <v>NEAR TERM CARE</v>
      </c>
      <c r="O538" s="24">
        <f t="shared" si="16"/>
        <v>574097.58783299988</v>
      </c>
      <c r="P538" t="str">
        <f t="shared" si="17"/>
        <v>Basic Account</v>
      </c>
    </row>
    <row r="539" spans="1:16" ht="15" customHeight="1" x14ac:dyDescent="0.2">
      <c r="A539" s="1">
        <v>7364108</v>
      </c>
      <c r="B539" t="s">
        <v>2499</v>
      </c>
      <c r="C539" t="s">
        <v>2500</v>
      </c>
      <c r="D539" t="s">
        <v>951</v>
      </c>
      <c r="E539" s="1" t="s">
        <v>562</v>
      </c>
      <c r="F539" s="1">
        <v>64108</v>
      </c>
      <c r="G539" t="s">
        <v>172</v>
      </c>
      <c r="H539" s="1">
        <v>29095</v>
      </c>
      <c r="I539" t="s">
        <v>16</v>
      </c>
      <c r="J539" t="s">
        <v>3036</v>
      </c>
      <c r="K539" s="2">
        <v>753257.46736499993</v>
      </c>
      <c r="L539" s="2">
        <v>129028.82101</v>
      </c>
      <c r="M539" t="str">
        <f>VLOOKUP(E539,'Regional Mapping'!$A$1:$C$26,3,)</f>
        <v>Central</v>
      </c>
      <c r="N539" t="str">
        <f>VLOOKUP(B539,'Acct Type Mapping'!$B$2:$D$1001,3,FALSE)</f>
        <v>GENERAL ACUTE CARE</v>
      </c>
      <c r="O539" s="24">
        <f t="shared" si="16"/>
        <v>624228.64635499998</v>
      </c>
      <c r="P539" t="str">
        <f t="shared" si="17"/>
        <v>Basic Account</v>
      </c>
    </row>
    <row r="540" spans="1:16" ht="15" customHeight="1" x14ac:dyDescent="0.2">
      <c r="A540" s="1">
        <v>3764108</v>
      </c>
      <c r="B540" t="s">
        <v>2502</v>
      </c>
      <c r="C540" t="s">
        <v>2503</v>
      </c>
      <c r="D540" t="s">
        <v>951</v>
      </c>
      <c r="E540" s="1" t="s">
        <v>562</v>
      </c>
      <c r="F540" s="1">
        <v>64108</v>
      </c>
      <c r="G540" t="s">
        <v>172</v>
      </c>
      <c r="H540" s="1">
        <v>29095</v>
      </c>
      <c r="I540" t="s">
        <v>42</v>
      </c>
      <c r="J540" t="s">
        <v>3054</v>
      </c>
      <c r="K540" s="2">
        <v>753205.97561299999</v>
      </c>
      <c r="L540" s="2">
        <v>129389.21201</v>
      </c>
      <c r="M540" t="str">
        <f>VLOOKUP(E540,'Regional Mapping'!$A$1:$C$26,3,)</f>
        <v>Central</v>
      </c>
      <c r="N540" t="str">
        <f>VLOOKUP(B540,'Acct Type Mapping'!$B$2:$D$1001,3,FALSE)</f>
        <v>NEAR TERM CARE</v>
      </c>
      <c r="O540" s="24">
        <f t="shared" si="16"/>
        <v>623816.76360299997</v>
      </c>
      <c r="P540" t="str">
        <f t="shared" si="17"/>
        <v>Basic Account</v>
      </c>
    </row>
    <row r="541" spans="1:16" ht="15" customHeight="1" x14ac:dyDescent="0.2">
      <c r="A541" s="1">
        <v>7564063</v>
      </c>
      <c r="B541" t="s">
        <v>2998</v>
      </c>
      <c r="C541" t="s">
        <v>2999</v>
      </c>
      <c r="D541" t="s">
        <v>3000</v>
      </c>
      <c r="E541" s="1" t="s">
        <v>562</v>
      </c>
      <c r="F541" s="1">
        <v>64063</v>
      </c>
      <c r="G541" t="s">
        <v>172</v>
      </c>
      <c r="H541" s="1">
        <v>29095</v>
      </c>
      <c r="I541" t="s">
        <v>16</v>
      </c>
      <c r="J541" t="s">
        <v>3036</v>
      </c>
      <c r="K541" s="2">
        <v>753118.86080599995</v>
      </c>
      <c r="L541" s="2">
        <v>129322.20011999999</v>
      </c>
      <c r="M541" t="str">
        <f>VLOOKUP(E541,'Regional Mapping'!$A$1:$C$26,3,)</f>
        <v>Central</v>
      </c>
      <c r="N541" t="str">
        <f>VLOOKUP(B541,'Acct Type Mapping'!$B$2:$D$1001,3,FALSE)</f>
        <v>GENERAL ACUTE CARE</v>
      </c>
      <c r="O541" s="24">
        <f t="shared" si="16"/>
        <v>623796.66068600002</v>
      </c>
      <c r="P541" t="str">
        <f t="shared" si="17"/>
        <v>Basic Account</v>
      </c>
    </row>
    <row r="542" spans="1:16" ht="15" customHeight="1" x14ac:dyDescent="0.2">
      <c r="A542" s="1">
        <v>7864128</v>
      </c>
      <c r="B542" t="s">
        <v>1092</v>
      </c>
      <c r="C542" t="s">
        <v>1093</v>
      </c>
      <c r="D542" t="s">
        <v>951</v>
      </c>
      <c r="E542" s="1" t="s">
        <v>562</v>
      </c>
      <c r="F542" s="1">
        <v>64128</v>
      </c>
      <c r="G542" t="s">
        <v>172</v>
      </c>
      <c r="H542" s="1">
        <v>29095</v>
      </c>
      <c r="I542" t="s">
        <v>16</v>
      </c>
      <c r="J542" t="s">
        <v>3054</v>
      </c>
      <c r="K542" s="2">
        <v>752931.39379899995</v>
      </c>
      <c r="L542" s="2">
        <v>129122.99123</v>
      </c>
      <c r="M542" t="str">
        <f>VLOOKUP(E542,'Regional Mapping'!$A$1:$C$26,3,)</f>
        <v>Central</v>
      </c>
      <c r="N542" t="str">
        <f>VLOOKUP(B542,'Acct Type Mapping'!$B$2:$D$1001,3,FALSE)</f>
        <v>MILITARY</v>
      </c>
      <c r="O542" s="24">
        <f t="shared" si="16"/>
        <v>623808.40256899991</v>
      </c>
      <c r="P542" t="str">
        <f t="shared" si="17"/>
        <v>Basic Account</v>
      </c>
    </row>
    <row r="543" spans="1:16" ht="15" customHeight="1" x14ac:dyDescent="0.2">
      <c r="A543" s="1">
        <v>5564133</v>
      </c>
      <c r="B543" t="s">
        <v>1998</v>
      </c>
      <c r="C543" t="s">
        <v>1999</v>
      </c>
      <c r="D543" t="s">
        <v>951</v>
      </c>
      <c r="E543" s="1" t="s">
        <v>562</v>
      </c>
      <c r="F543" s="1">
        <v>64133</v>
      </c>
      <c r="G543" t="s">
        <v>172</v>
      </c>
      <c r="H543" s="1">
        <v>29095</v>
      </c>
      <c r="I543" t="s">
        <v>42</v>
      </c>
      <c r="J543" t="s">
        <v>3036</v>
      </c>
      <c r="K543" s="2">
        <v>752719.17851</v>
      </c>
      <c r="L543" s="2">
        <v>129010.21219999999</v>
      </c>
      <c r="M543" t="str">
        <f>VLOOKUP(E543,'Regional Mapping'!$A$1:$C$26,3,)</f>
        <v>Central</v>
      </c>
      <c r="N543" t="str">
        <f>VLOOKUP(B543,'Acct Type Mapping'!$B$2:$D$1001,3,FALSE)</f>
        <v>NEAR TERM CARE</v>
      </c>
      <c r="O543" s="24">
        <f t="shared" si="16"/>
        <v>623708.96631000005</v>
      </c>
      <c r="P543" t="str">
        <f t="shared" si="17"/>
        <v>Basic Account</v>
      </c>
    </row>
    <row r="544" spans="1:16" ht="15" customHeight="1" x14ac:dyDescent="0.2">
      <c r="A544" s="1">
        <v>7464139</v>
      </c>
      <c r="B544" t="s">
        <v>1282</v>
      </c>
      <c r="C544" t="s">
        <v>1283</v>
      </c>
      <c r="D544" t="s">
        <v>951</v>
      </c>
      <c r="E544" s="1" t="s">
        <v>562</v>
      </c>
      <c r="F544" s="1">
        <v>64139</v>
      </c>
      <c r="G544" t="s">
        <v>172</v>
      </c>
      <c r="H544" s="1">
        <v>29095</v>
      </c>
      <c r="I544" t="s">
        <v>16</v>
      </c>
      <c r="J544" t="s">
        <v>3036</v>
      </c>
      <c r="K544" s="2">
        <v>752671.93017900002</v>
      </c>
      <c r="L544" s="2">
        <v>128928.00283</v>
      </c>
      <c r="M544" t="str">
        <f>VLOOKUP(E544,'Regional Mapping'!$A$1:$C$26,3,)</f>
        <v>Central</v>
      </c>
      <c r="N544" t="str">
        <f>VLOOKUP(B544,'Acct Type Mapping'!$B$2:$D$1001,3,FALSE)</f>
        <v>GENERAL ACUTE CARE</v>
      </c>
      <c r="O544" s="24">
        <f t="shared" si="16"/>
        <v>623743.92734900001</v>
      </c>
      <c r="P544" t="str">
        <f t="shared" si="17"/>
        <v>Basic Account</v>
      </c>
    </row>
    <row r="545" spans="1:16" ht="15" customHeight="1" x14ac:dyDescent="0.2">
      <c r="A545" s="1">
        <v>964116</v>
      </c>
      <c r="B545" t="s">
        <v>2991</v>
      </c>
      <c r="C545" t="s">
        <v>2992</v>
      </c>
      <c r="D545" t="s">
        <v>2023</v>
      </c>
      <c r="E545" s="1" t="s">
        <v>562</v>
      </c>
      <c r="F545" s="1">
        <v>64116</v>
      </c>
      <c r="G545" t="s">
        <v>401</v>
      </c>
      <c r="H545" s="1">
        <v>29047</v>
      </c>
      <c r="I545" t="s">
        <v>16</v>
      </c>
      <c r="J545" t="s">
        <v>3054</v>
      </c>
      <c r="K545" s="2">
        <v>751705.74372399994</v>
      </c>
      <c r="L545" s="2">
        <v>128231.18208</v>
      </c>
      <c r="M545" t="str">
        <f>VLOOKUP(E545,'Regional Mapping'!$A$1:$C$26,3,)</f>
        <v>Central</v>
      </c>
      <c r="N545" t="str">
        <f>VLOOKUP(B545,'Acct Type Mapping'!$B$2:$D$1001,3,FALSE)</f>
        <v>GENERAL ACUTE CARE</v>
      </c>
      <c r="O545" s="24">
        <f t="shared" si="16"/>
        <v>623474.561644</v>
      </c>
      <c r="P545" t="str">
        <f t="shared" si="17"/>
        <v>Basic Account</v>
      </c>
    </row>
    <row r="546" spans="1:16" ht="15" customHeight="1" x14ac:dyDescent="0.2">
      <c r="A546" s="1">
        <v>18164116</v>
      </c>
      <c r="B546" t="s">
        <v>2021</v>
      </c>
      <c r="C546" t="s">
        <v>2022</v>
      </c>
      <c r="D546" t="s">
        <v>2023</v>
      </c>
      <c r="E546" s="1" t="s">
        <v>562</v>
      </c>
      <c r="F546" s="1">
        <v>61446</v>
      </c>
      <c r="G546" t="s">
        <v>401</v>
      </c>
      <c r="H546" s="1">
        <v>29047</v>
      </c>
      <c r="I546" t="s">
        <v>42</v>
      </c>
      <c r="J546" t="s">
        <v>3036</v>
      </c>
      <c r="K546" s="2">
        <v>751671.33735199994</v>
      </c>
      <c r="L546" s="2">
        <v>128208.22100000001</v>
      </c>
      <c r="M546" t="str">
        <f>VLOOKUP(E546,'Regional Mapping'!$A$1:$C$26,3,)</f>
        <v>Central</v>
      </c>
      <c r="N546" t="str">
        <f>VLOOKUP(B546,'Acct Type Mapping'!$B$2:$D$1001,3,FALSE)</f>
        <v>NEAR TERM CARE</v>
      </c>
      <c r="O546" s="24">
        <f t="shared" si="16"/>
        <v>623463.11635199992</v>
      </c>
      <c r="P546" t="str">
        <f t="shared" si="17"/>
        <v>Basic Account</v>
      </c>
    </row>
    <row r="547" spans="1:16" ht="15" customHeight="1" x14ac:dyDescent="0.2">
      <c r="A547" s="1">
        <v>3964118</v>
      </c>
      <c r="B547" t="s">
        <v>1269</v>
      </c>
      <c r="C547" t="s">
        <v>1270</v>
      </c>
      <c r="D547" t="s">
        <v>951</v>
      </c>
      <c r="E547" s="1" t="s">
        <v>562</v>
      </c>
      <c r="F547" s="1">
        <v>64118</v>
      </c>
      <c r="G547" t="s">
        <v>401</v>
      </c>
      <c r="H547" s="1">
        <v>29047</v>
      </c>
      <c r="I547" t="s">
        <v>107</v>
      </c>
      <c r="J547" t="s">
        <v>3036</v>
      </c>
      <c r="K547" s="2">
        <v>750915.76584700006</v>
      </c>
      <c r="L547" s="2">
        <v>122122.11219</v>
      </c>
      <c r="M547" t="str">
        <f>VLOOKUP(E547,'Regional Mapping'!$A$1:$C$26,3,)</f>
        <v>Central</v>
      </c>
      <c r="N547" t="str">
        <f>VLOOKUP(B547,'Acct Type Mapping'!$B$2:$D$1001,3,FALSE)</f>
        <v>LONG TERM CARE</v>
      </c>
      <c r="O547" s="24">
        <f t="shared" si="16"/>
        <v>628793.65365700005</v>
      </c>
      <c r="P547" t="str">
        <f t="shared" si="17"/>
        <v>Basic Account</v>
      </c>
    </row>
    <row r="548" spans="1:16" ht="15" customHeight="1" x14ac:dyDescent="0.2">
      <c r="A548" s="1">
        <v>3564057</v>
      </c>
      <c r="B548" t="s">
        <v>1273</v>
      </c>
      <c r="C548" t="s">
        <v>1274</v>
      </c>
      <c r="D548" t="s">
        <v>1275</v>
      </c>
      <c r="E548" s="1" t="s">
        <v>562</v>
      </c>
      <c r="F548" s="1">
        <v>64057</v>
      </c>
      <c r="G548" t="s">
        <v>172</v>
      </c>
      <c r="H548" s="1">
        <v>29095</v>
      </c>
      <c r="I548" t="s">
        <v>16</v>
      </c>
      <c r="J548" t="s">
        <v>3036</v>
      </c>
      <c r="K548" s="2">
        <v>750633.13039000006</v>
      </c>
      <c r="L548" s="2">
        <v>122010.10030000001</v>
      </c>
      <c r="M548" t="str">
        <f>VLOOKUP(E548,'Regional Mapping'!$A$1:$C$26,3,)</f>
        <v>Central</v>
      </c>
      <c r="N548" t="str">
        <f>VLOOKUP(B548,'Acct Type Mapping'!$B$2:$D$1001,3,FALSE)</f>
        <v>GENERAL ACUTE CARE</v>
      </c>
      <c r="O548" s="24">
        <f t="shared" si="16"/>
        <v>628623.03009000001</v>
      </c>
      <c r="P548" t="str">
        <f t="shared" si="17"/>
        <v>Basic Account</v>
      </c>
    </row>
    <row r="549" spans="1:16" ht="15" customHeight="1" x14ac:dyDescent="0.2">
      <c r="A549" s="1">
        <v>6865360</v>
      </c>
      <c r="B549" t="s">
        <v>1392</v>
      </c>
      <c r="C549" t="s">
        <v>1393</v>
      </c>
      <c r="D549" t="s">
        <v>1394</v>
      </c>
      <c r="E549" s="1" t="s">
        <v>562</v>
      </c>
      <c r="F549" s="1">
        <v>65360</v>
      </c>
      <c r="G549" t="s">
        <v>999</v>
      </c>
      <c r="H549" s="1">
        <v>29083</v>
      </c>
      <c r="I549" t="s">
        <v>42</v>
      </c>
      <c r="J549" t="s">
        <v>3036</v>
      </c>
      <c r="K549" s="2">
        <v>748185.99651900004</v>
      </c>
      <c r="L549" s="2">
        <v>121122.18913</v>
      </c>
      <c r="M549" t="str">
        <f>VLOOKUP(E549,'Regional Mapping'!$A$1:$C$26,3,)</f>
        <v>Central</v>
      </c>
      <c r="N549" t="str">
        <f>VLOOKUP(B549,'Acct Type Mapping'!$B$2:$D$1001,3,FALSE)</f>
        <v>NEAR TERM CARE</v>
      </c>
      <c r="O549" s="24">
        <f t="shared" si="16"/>
        <v>627063.80738900008</v>
      </c>
      <c r="P549" t="str">
        <f t="shared" si="17"/>
        <v>Basic Account</v>
      </c>
    </row>
    <row r="550" spans="1:16" ht="15" customHeight="1" x14ac:dyDescent="0.2">
      <c r="A550" s="1">
        <v>16465483</v>
      </c>
      <c r="B550" t="s">
        <v>1385</v>
      </c>
      <c r="C550" t="s">
        <v>1386</v>
      </c>
      <c r="D550" t="s">
        <v>90</v>
      </c>
      <c r="E550" s="1" t="s">
        <v>562</v>
      </c>
      <c r="F550" s="1">
        <v>65483</v>
      </c>
      <c r="G550" t="s">
        <v>1387</v>
      </c>
      <c r="H550" s="1">
        <v>29215</v>
      </c>
      <c r="I550" t="s">
        <v>16</v>
      </c>
      <c r="J550" t="s">
        <v>3054</v>
      </c>
      <c r="K550" s="2">
        <v>747995.07923399995</v>
      </c>
      <c r="L550" s="2">
        <v>121380.83018</v>
      </c>
      <c r="M550" t="str">
        <f>VLOOKUP(E550,'Regional Mapping'!$A$1:$C$26,3,)</f>
        <v>Central</v>
      </c>
      <c r="N550" t="str">
        <f>VLOOKUP(B550,'Acct Type Mapping'!$B$2:$D$1001,3,FALSE)</f>
        <v>GENERAL ACUTE CARE</v>
      </c>
      <c r="O550" s="24">
        <f t="shared" si="16"/>
        <v>626614.2490539999</v>
      </c>
      <c r="P550" t="str">
        <f t="shared" si="17"/>
        <v>Basic Account</v>
      </c>
    </row>
    <row r="551" spans="1:16" ht="15" customHeight="1" x14ac:dyDescent="0.2">
      <c r="A551" s="1">
        <v>5864089</v>
      </c>
      <c r="B551" t="s">
        <v>2507</v>
      </c>
      <c r="C551" t="s">
        <v>2508</v>
      </c>
      <c r="D551" t="s">
        <v>1728</v>
      </c>
      <c r="E551" s="1" t="s">
        <v>562</v>
      </c>
      <c r="F551" s="1">
        <v>64089</v>
      </c>
      <c r="G551" t="s">
        <v>401</v>
      </c>
      <c r="H551" s="1">
        <v>29047</v>
      </c>
      <c r="I551" t="s">
        <v>16</v>
      </c>
      <c r="J551" t="s">
        <v>3036</v>
      </c>
      <c r="K551" s="2">
        <v>747891.03236900002</v>
      </c>
      <c r="L551" s="2">
        <v>121300.29012999999</v>
      </c>
      <c r="M551" t="str">
        <f>VLOOKUP(E551,'Regional Mapping'!$A$1:$C$26,3,)</f>
        <v>Central</v>
      </c>
      <c r="N551" t="str">
        <f>VLOOKUP(B551,'Acct Type Mapping'!$B$2:$D$1001,3,FALSE)</f>
        <v>GENERAL ACUTE CARE</v>
      </c>
      <c r="O551" s="24">
        <f t="shared" si="16"/>
        <v>626590.74223900004</v>
      </c>
      <c r="P551" t="str">
        <f t="shared" si="17"/>
        <v>Basic Account</v>
      </c>
    </row>
    <row r="552" spans="1:16" ht="15" customHeight="1" x14ac:dyDescent="0.2">
      <c r="A552" s="1">
        <v>183364068</v>
      </c>
      <c r="B552" t="s">
        <v>2119</v>
      </c>
      <c r="C552" t="s">
        <v>2120</v>
      </c>
      <c r="D552" t="s">
        <v>473</v>
      </c>
      <c r="E552" s="1" t="s">
        <v>562</v>
      </c>
      <c r="F552" s="1">
        <v>64068</v>
      </c>
      <c r="G552" t="s">
        <v>401</v>
      </c>
      <c r="H552" s="1">
        <v>29047</v>
      </c>
      <c r="I552" t="s">
        <v>42</v>
      </c>
      <c r="J552" t="s">
        <v>3036</v>
      </c>
      <c r="K552" s="2">
        <v>747522.67697899998</v>
      </c>
      <c r="L552" s="2">
        <v>121012.00383</v>
      </c>
      <c r="M552" t="str">
        <f>VLOOKUP(E552,'Regional Mapping'!$A$1:$C$26,3,)</f>
        <v>Central</v>
      </c>
      <c r="N552" t="str">
        <f>VLOOKUP(B552,'Acct Type Mapping'!$B$2:$D$1001,3,FALSE)</f>
        <v>NEAR TERM CARE</v>
      </c>
      <c r="O552" s="24">
        <f t="shared" si="16"/>
        <v>626510.67314899992</v>
      </c>
      <c r="P552" t="str">
        <f t="shared" si="17"/>
        <v>Basic Account</v>
      </c>
    </row>
    <row r="553" spans="1:16" ht="15" customHeight="1" x14ac:dyDescent="0.2">
      <c r="A553" s="1">
        <v>4164068</v>
      </c>
      <c r="B553" t="s">
        <v>2495</v>
      </c>
      <c r="C553" t="s">
        <v>2496</v>
      </c>
      <c r="D553" t="s">
        <v>473</v>
      </c>
      <c r="E553" s="1" t="s">
        <v>562</v>
      </c>
      <c r="F553" s="1">
        <v>64068</v>
      </c>
      <c r="G553" t="s">
        <v>401</v>
      </c>
      <c r="H553" s="1">
        <v>29047</v>
      </c>
      <c r="I553" t="s">
        <v>16</v>
      </c>
      <c r="J553" t="s">
        <v>3054</v>
      </c>
      <c r="K553" s="2">
        <v>747503.16161299986</v>
      </c>
      <c r="L553" s="2">
        <v>121002.03201</v>
      </c>
      <c r="M553" t="str">
        <f>VLOOKUP(E553,'Regional Mapping'!$A$1:$C$26,3,)</f>
        <v>Central</v>
      </c>
      <c r="N553" t="str">
        <f>VLOOKUP(B553,'Acct Type Mapping'!$B$2:$D$1001,3,FALSE)</f>
        <v>GENERAL ACUTE CARE</v>
      </c>
      <c r="O553" s="24">
        <f t="shared" si="16"/>
        <v>626501.12960299989</v>
      </c>
      <c r="P553" t="str">
        <f t="shared" si="17"/>
        <v>Basic Account</v>
      </c>
    </row>
    <row r="554" spans="1:16" ht="15" customHeight="1" x14ac:dyDescent="0.2">
      <c r="A554" s="1">
        <v>6564093</v>
      </c>
      <c r="B554" t="s">
        <v>2542</v>
      </c>
      <c r="C554" t="s">
        <v>2543</v>
      </c>
      <c r="D554" t="s">
        <v>2544</v>
      </c>
      <c r="E554" s="1" t="s">
        <v>562</v>
      </c>
      <c r="F554" s="1">
        <v>64093</v>
      </c>
      <c r="G554" t="s">
        <v>948</v>
      </c>
      <c r="H554" s="1">
        <v>29101</v>
      </c>
      <c r="I554" t="s">
        <v>16</v>
      </c>
      <c r="J554" t="s">
        <v>3054</v>
      </c>
      <c r="K554" s="2">
        <v>746839.52307899995</v>
      </c>
      <c r="L554" s="2">
        <v>120091.90083</v>
      </c>
      <c r="M554" t="str">
        <f>VLOOKUP(E554,'Regional Mapping'!$A$1:$C$26,3,)</f>
        <v>Central</v>
      </c>
      <c r="N554" t="str">
        <f>VLOOKUP(B554,'Acct Type Mapping'!$B$2:$D$1001,3,FALSE)</f>
        <v>GENERAL ACUTE CARE</v>
      </c>
      <c r="O554" s="24">
        <f t="shared" si="16"/>
        <v>626747.62224900001</v>
      </c>
      <c r="P554" t="str">
        <f t="shared" si="17"/>
        <v>Basic Account</v>
      </c>
    </row>
    <row r="555" spans="1:16" ht="15" customHeight="1" x14ac:dyDescent="0.2">
      <c r="A555" s="1">
        <v>2359230</v>
      </c>
      <c r="B555" t="s">
        <v>2577</v>
      </c>
      <c r="C555" t="s">
        <v>2578</v>
      </c>
      <c r="D555" t="s">
        <v>961</v>
      </c>
      <c r="E555" s="1" t="s">
        <v>600</v>
      </c>
      <c r="F555" s="1">
        <v>59230</v>
      </c>
      <c r="G555" t="s">
        <v>2579</v>
      </c>
      <c r="H555" s="1">
        <v>30105</v>
      </c>
      <c r="I555" t="s">
        <v>16</v>
      </c>
      <c r="J555" t="s">
        <v>3036</v>
      </c>
      <c r="K555" s="2">
        <v>745179.89772200014</v>
      </c>
      <c r="L555" s="2">
        <v>123211.30190000001</v>
      </c>
      <c r="M555" t="str">
        <f>VLOOKUP(E555,'Regional Mapping'!$A$1:$C$26,3,)</f>
        <v>Central</v>
      </c>
      <c r="N555" t="str">
        <f>VLOOKUP(B555,'Acct Type Mapping'!$B$2:$D$1001,3,FALSE)</f>
        <v>CRITICAL ACCESS</v>
      </c>
      <c r="O555" s="24">
        <f t="shared" si="16"/>
        <v>621968.59582200018</v>
      </c>
      <c r="P555" t="str">
        <f t="shared" si="17"/>
        <v>Basic Account</v>
      </c>
    </row>
    <row r="556" spans="1:16" ht="15" customHeight="1" x14ac:dyDescent="0.2">
      <c r="A556" s="1">
        <v>10863935</v>
      </c>
      <c r="B556" t="s">
        <v>1331</v>
      </c>
      <c r="C556" t="s">
        <v>1332</v>
      </c>
      <c r="D556" t="s">
        <v>1333</v>
      </c>
      <c r="E556" s="1" t="s">
        <v>562</v>
      </c>
      <c r="F556" s="1">
        <v>63935</v>
      </c>
      <c r="G556" t="s">
        <v>1334</v>
      </c>
      <c r="H556" s="1">
        <v>29181</v>
      </c>
      <c r="I556" t="s">
        <v>16</v>
      </c>
      <c r="J556" t="s">
        <v>3036</v>
      </c>
      <c r="K556" s="2">
        <v>744150.26674300001</v>
      </c>
      <c r="L556" s="2">
        <v>122023.28211</v>
      </c>
      <c r="M556" t="str">
        <f>VLOOKUP(E556,'Regional Mapping'!$A$1:$C$26,3,)</f>
        <v>Central</v>
      </c>
      <c r="N556" t="str">
        <f>VLOOKUP(B556,'Acct Type Mapping'!$B$2:$D$1001,3,FALSE)</f>
        <v>GENERAL ACUTE CARE</v>
      </c>
      <c r="O556" s="24">
        <f t="shared" si="16"/>
        <v>622126.98463299999</v>
      </c>
      <c r="P556" t="str">
        <f t="shared" si="17"/>
        <v>Basic Account</v>
      </c>
    </row>
    <row r="557" spans="1:16" ht="15" customHeight="1" x14ac:dyDescent="0.2">
      <c r="A557" s="1">
        <v>564502</v>
      </c>
      <c r="B557" t="s">
        <v>1294</v>
      </c>
      <c r="C557" t="s">
        <v>1295</v>
      </c>
      <c r="D557" t="s">
        <v>572</v>
      </c>
      <c r="E557" s="1" t="s">
        <v>562</v>
      </c>
      <c r="F557" s="1">
        <v>64502</v>
      </c>
      <c r="G557" t="s">
        <v>1296</v>
      </c>
      <c r="H557" s="1">
        <v>29021</v>
      </c>
      <c r="I557" t="s">
        <v>42</v>
      </c>
      <c r="J557" t="s">
        <v>3054</v>
      </c>
      <c r="K557" s="2">
        <v>743671.77306499984</v>
      </c>
      <c r="L557" s="2">
        <v>122011.21001</v>
      </c>
      <c r="M557" t="str">
        <f>VLOOKUP(E557,'Regional Mapping'!$A$1:$C$26,3,)</f>
        <v>Central</v>
      </c>
      <c r="N557" t="str">
        <f>VLOOKUP(B557,'Acct Type Mapping'!$B$2:$D$1001,3,FALSE)</f>
        <v>NEAR TERM CARE</v>
      </c>
      <c r="O557" s="24">
        <f t="shared" si="16"/>
        <v>621660.5630549998</v>
      </c>
      <c r="P557" t="str">
        <f t="shared" si="17"/>
        <v>Basic Account</v>
      </c>
    </row>
    <row r="558" spans="1:16" ht="15" customHeight="1" x14ac:dyDescent="0.2">
      <c r="A558" s="1">
        <v>364506</v>
      </c>
      <c r="B558" t="s">
        <v>2002</v>
      </c>
      <c r="C558" t="s">
        <v>2003</v>
      </c>
      <c r="D558" t="s">
        <v>572</v>
      </c>
      <c r="E558" s="1" t="s">
        <v>562</v>
      </c>
      <c r="F558" s="1">
        <v>64506</v>
      </c>
      <c r="G558" t="s">
        <v>1296</v>
      </c>
      <c r="H558" s="1">
        <v>29021</v>
      </c>
      <c r="I558" t="s">
        <v>107</v>
      </c>
      <c r="J558" t="s">
        <v>3036</v>
      </c>
      <c r="K558" s="2">
        <v>743196.79419699986</v>
      </c>
      <c r="L558" s="2">
        <v>121189.80119</v>
      </c>
      <c r="M558" t="str">
        <f>VLOOKUP(E558,'Regional Mapping'!$A$1:$C$26,3,)</f>
        <v>Central</v>
      </c>
      <c r="N558" t="str">
        <f>VLOOKUP(B558,'Acct Type Mapping'!$B$2:$D$1001,3,FALSE)</f>
        <v>LONG TERM CARE</v>
      </c>
      <c r="O558" s="24">
        <f t="shared" si="16"/>
        <v>622006.99300699984</v>
      </c>
      <c r="P558" t="str">
        <f t="shared" si="17"/>
        <v>Basic Account</v>
      </c>
    </row>
    <row r="559" spans="1:16" ht="15" customHeight="1" x14ac:dyDescent="0.2">
      <c r="A559" s="1">
        <v>464506</v>
      </c>
      <c r="B559" t="s">
        <v>2501</v>
      </c>
      <c r="C559" t="s">
        <v>2003</v>
      </c>
      <c r="D559" t="s">
        <v>572</v>
      </c>
      <c r="E559" s="1" t="s">
        <v>562</v>
      </c>
      <c r="F559" s="1">
        <v>64506</v>
      </c>
      <c r="G559" t="s">
        <v>1296</v>
      </c>
      <c r="H559" s="1">
        <v>29021</v>
      </c>
      <c r="I559" t="s">
        <v>16</v>
      </c>
      <c r="J559" t="s">
        <v>3036</v>
      </c>
      <c r="K559" s="2">
        <v>743194.85731400002</v>
      </c>
      <c r="L559" s="2">
        <v>121188.31127999999</v>
      </c>
      <c r="M559" t="str">
        <f>VLOOKUP(E559,'Regional Mapping'!$A$1:$C$26,3,)</f>
        <v>Central</v>
      </c>
      <c r="N559" t="str">
        <f>VLOOKUP(B559,'Acct Type Mapping'!$B$2:$D$1001,3,FALSE)</f>
        <v>GENERAL ACUTE CARE</v>
      </c>
      <c r="O559" s="24">
        <f t="shared" si="16"/>
        <v>622006.546034</v>
      </c>
      <c r="P559" t="str">
        <f t="shared" si="17"/>
        <v>Basic Account</v>
      </c>
    </row>
    <row r="560" spans="1:16" ht="15" customHeight="1" x14ac:dyDescent="0.2">
      <c r="A560" s="1">
        <v>18265065</v>
      </c>
      <c r="B560" t="s">
        <v>1407</v>
      </c>
      <c r="C560" t="s">
        <v>1408</v>
      </c>
      <c r="D560" t="s">
        <v>1409</v>
      </c>
      <c r="E560" s="1" t="s">
        <v>562</v>
      </c>
      <c r="F560" s="1">
        <v>65065</v>
      </c>
      <c r="G560" t="s">
        <v>457</v>
      </c>
      <c r="H560" s="1">
        <v>29029</v>
      </c>
      <c r="I560" t="s">
        <v>42</v>
      </c>
      <c r="J560" t="s">
        <v>3037</v>
      </c>
      <c r="K560" s="2">
        <v>742675.90537399985</v>
      </c>
      <c r="L560" s="2">
        <v>121289.11298000001</v>
      </c>
      <c r="M560" t="str">
        <f>VLOOKUP(E560,'Regional Mapping'!$A$1:$C$26,3,)</f>
        <v>Central</v>
      </c>
      <c r="N560" t="str">
        <f>VLOOKUP(B560,'Acct Type Mapping'!$B$2:$D$1001,3,FALSE)</f>
        <v>NEAR TERM CARE</v>
      </c>
      <c r="O560" s="24">
        <f t="shared" si="16"/>
        <v>621386.79239399987</v>
      </c>
      <c r="P560" t="str">
        <f t="shared" si="17"/>
        <v>Basic Account</v>
      </c>
    </row>
    <row r="561" spans="1:16" ht="15" customHeight="1" x14ac:dyDescent="0.2">
      <c r="A561" s="1">
        <v>4564446</v>
      </c>
      <c r="B561" t="s">
        <v>1286</v>
      </c>
      <c r="C561" t="s">
        <v>1287</v>
      </c>
      <c r="D561" t="s">
        <v>1288</v>
      </c>
      <c r="E561" s="1" t="s">
        <v>562</v>
      </c>
      <c r="F561" s="1">
        <v>64446</v>
      </c>
      <c r="G561" t="s">
        <v>1289</v>
      </c>
      <c r="H561" s="1">
        <v>29005</v>
      </c>
      <c r="I561" t="s">
        <v>16</v>
      </c>
      <c r="J561" t="s">
        <v>3036</v>
      </c>
      <c r="K561" s="2">
        <v>741462.12852400017</v>
      </c>
      <c r="L561" s="2">
        <v>120311.08308</v>
      </c>
      <c r="M561" t="str">
        <f>VLOOKUP(E561,'Regional Mapping'!$A$1:$C$26,3,)</f>
        <v>Central</v>
      </c>
      <c r="N561" t="str">
        <f>VLOOKUP(B561,'Acct Type Mapping'!$B$2:$D$1001,3,FALSE)</f>
        <v>CRITICAL ACCESS</v>
      </c>
      <c r="O561" s="24">
        <f t="shared" si="16"/>
        <v>621151.04544400016</v>
      </c>
      <c r="P561" t="str">
        <f t="shared" si="17"/>
        <v>Basic Account</v>
      </c>
    </row>
    <row r="562" spans="1:16" ht="15" customHeight="1" x14ac:dyDescent="0.2">
      <c r="A562" s="1">
        <v>8164067</v>
      </c>
      <c r="B562" t="s">
        <v>1395</v>
      </c>
      <c r="C562" t="s">
        <v>1396</v>
      </c>
      <c r="D562" t="s">
        <v>753</v>
      </c>
      <c r="E562" s="1" t="s">
        <v>562</v>
      </c>
      <c r="F562" s="1">
        <v>64067</v>
      </c>
      <c r="G562" t="s">
        <v>1397</v>
      </c>
      <c r="H562" s="1">
        <v>29107</v>
      </c>
      <c r="I562" t="s">
        <v>16</v>
      </c>
      <c r="J562" t="s">
        <v>3037</v>
      </c>
      <c r="K562" s="2">
        <v>741193.13186100009</v>
      </c>
      <c r="L562" s="2">
        <v>120108.11292</v>
      </c>
      <c r="M562" t="str">
        <f>VLOOKUP(E562,'Regional Mapping'!$A$1:$C$26,3,)</f>
        <v>Central</v>
      </c>
      <c r="N562" t="str">
        <f>VLOOKUP(B562,'Acct Type Mapping'!$B$2:$D$1001,3,FALSE)</f>
        <v>CRITICAL ACCESS</v>
      </c>
      <c r="O562" s="24">
        <f t="shared" si="16"/>
        <v>621085.0189410001</v>
      </c>
      <c r="P562" t="str">
        <f t="shared" si="17"/>
        <v>Basic Account</v>
      </c>
    </row>
    <row r="563" spans="1:16" ht="15" customHeight="1" x14ac:dyDescent="0.2">
      <c r="A563" s="1">
        <v>10564085</v>
      </c>
      <c r="B563" t="s">
        <v>1401</v>
      </c>
      <c r="C563" t="s">
        <v>1402</v>
      </c>
      <c r="D563" t="s">
        <v>1005</v>
      </c>
      <c r="E563" s="1" t="s">
        <v>562</v>
      </c>
      <c r="F563" s="1">
        <v>64085</v>
      </c>
      <c r="G563" t="s">
        <v>1403</v>
      </c>
      <c r="H563" s="1">
        <v>29177</v>
      </c>
      <c r="I563" t="s">
        <v>16</v>
      </c>
      <c r="J563" t="s">
        <v>3054</v>
      </c>
      <c r="K563" s="2">
        <v>740958.3718679999</v>
      </c>
      <c r="L563" s="2">
        <v>119912.92831</v>
      </c>
      <c r="M563" t="str">
        <f>VLOOKUP(E563,'Regional Mapping'!$A$1:$C$26,3,)</f>
        <v>Central</v>
      </c>
      <c r="N563" t="str">
        <f>VLOOKUP(B563,'Acct Type Mapping'!$B$2:$D$1001,3,FALSE)</f>
        <v>CRITICAL ACCESS</v>
      </c>
      <c r="O563" s="24">
        <f t="shared" si="16"/>
        <v>621045.44355799991</v>
      </c>
      <c r="P563" t="str">
        <f t="shared" si="17"/>
        <v>Basic Account</v>
      </c>
    </row>
    <row r="564" spans="1:16" ht="15" customHeight="1" x14ac:dyDescent="0.2">
      <c r="A564" s="1">
        <v>9865301</v>
      </c>
      <c r="B564" t="s">
        <v>2535</v>
      </c>
      <c r="C564" t="s">
        <v>2536</v>
      </c>
      <c r="D564" t="s">
        <v>2537</v>
      </c>
      <c r="E564" s="1" t="s">
        <v>562</v>
      </c>
      <c r="F564" s="1">
        <v>65301</v>
      </c>
      <c r="G564" t="s">
        <v>2538</v>
      </c>
      <c r="H564" s="1">
        <v>29159</v>
      </c>
      <c r="I564" t="s">
        <v>16</v>
      </c>
      <c r="J564" t="s">
        <v>3054</v>
      </c>
      <c r="K564" s="2">
        <v>740824.55199999991</v>
      </c>
      <c r="L564" s="2">
        <v>119811</v>
      </c>
      <c r="M564" t="str">
        <f>VLOOKUP(E564,'Regional Mapping'!$A$1:$C$26,3,)</f>
        <v>Central</v>
      </c>
      <c r="N564" t="str">
        <f>VLOOKUP(B564,'Acct Type Mapping'!$B$2:$D$1001,3,FALSE)</f>
        <v>GENERAL ACUTE CARE</v>
      </c>
      <c r="O564" s="24">
        <f t="shared" si="16"/>
        <v>621013.55199999991</v>
      </c>
      <c r="P564" t="str">
        <f t="shared" si="17"/>
        <v>Basic Account</v>
      </c>
    </row>
    <row r="565" spans="1:16" ht="15" customHeight="1" x14ac:dyDescent="0.2">
      <c r="A565" s="1">
        <v>10965351</v>
      </c>
      <c r="B565" t="s">
        <v>2512</v>
      </c>
      <c r="C565" t="s">
        <v>2513</v>
      </c>
      <c r="D565" t="s">
        <v>2514</v>
      </c>
      <c r="E565" s="1" t="s">
        <v>562</v>
      </c>
      <c r="F565" s="1">
        <v>65351</v>
      </c>
      <c r="G565" t="s">
        <v>1351</v>
      </c>
      <c r="H565" s="1">
        <v>29195</v>
      </c>
      <c r="I565" t="s">
        <v>16</v>
      </c>
      <c r="J565" t="s">
        <v>3037</v>
      </c>
      <c r="K565" s="2">
        <v>738461.16032000014</v>
      </c>
      <c r="L565" s="2">
        <v>118002.001</v>
      </c>
      <c r="M565" t="str">
        <f>VLOOKUP(E565,'Regional Mapping'!$A$1:$C$26,3,)</f>
        <v>Central</v>
      </c>
      <c r="N565" t="str">
        <f>VLOOKUP(B565,'Acct Type Mapping'!$B$2:$D$1001,3,FALSE)</f>
        <v>CRITICAL ACCESS</v>
      </c>
      <c r="O565" s="24">
        <f t="shared" si="16"/>
        <v>620459.15932000009</v>
      </c>
      <c r="P565" t="str">
        <f t="shared" si="17"/>
        <v>Basic Account</v>
      </c>
    </row>
    <row r="566" spans="1:16" ht="15" customHeight="1" x14ac:dyDescent="0.2">
      <c r="A566" s="1">
        <v>4765560</v>
      </c>
      <c r="B566" t="s">
        <v>1365</v>
      </c>
      <c r="C566" t="s">
        <v>1366</v>
      </c>
      <c r="D566" t="s">
        <v>738</v>
      </c>
      <c r="E566" s="1" t="s">
        <v>562</v>
      </c>
      <c r="F566" s="1">
        <v>65560</v>
      </c>
      <c r="G566" t="s">
        <v>1367</v>
      </c>
      <c r="H566" s="1">
        <v>29065</v>
      </c>
      <c r="I566" t="s">
        <v>16</v>
      </c>
      <c r="J566" t="s">
        <v>3054</v>
      </c>
      <c r="K566" s="2">
        <v>736044.87208200002</v>
      </c>
      <c r="L566" s="2">
        <v>111188.3131</v>
      </c>
      <c r="M566" t="str">
        <f>VLOOKUP(E566,'Regional Mapping'!$A$1:$C$26,3,)</f>
        <v>Central</v>
      </c>
      <c r="N566" t="str">
        <f>VLOOKUP(B566,'Acct Type Mapping'!$B$2:$D$1001,3,FALSE)</f>
        <v>CRITICAL ACCESS</v>
      </c>
      <c r="O566" s="24">
        <f t="shared" si="16"/>
        <v>624856.55898199999</v>
      </c>
      <c r="P566" t="str">
        <f t="shared" si="17"/>
        <v>Basic Account</v>
      </c>
    </row>
    <row r="567" spans="1:16" ht="15" customHeight="1" x14ac:dyDescent="0.2">
      <c r="A567" s="1">
        <v>6164429</v>
      </c>
      <c r="B567" t="s">
        <v>1271</v>
      </c>
      <c r="C567" t="s">
        <v>1272</v>
      </c>
      <c r="D567" t="s">
        <v>1097</v>
      </c>
      <c r="E567" s="1" t="s">
        <v>562</v>
      </c>
      <c r="F567" s="1">
        <v>64429</v>
      </c>
      <c r="G567" t="s">
        <v>860</v>
      </c>
      <c r="H567" s="1">
        <v>29049</v>
      </c>
      <c r="I567" t="s">
        <v>16</v>
      </c>
      <c r="J567" t="s">
        <v>3036</v>
      </c>
      <c r="K567" s="2">
        <v>735989.69911999989</v>
      </c>
      <c r="L567" s="2">
        <v>111101.92200000001</v>
      </c>
      <c r="M567" t="str">
        <f>VLOOKUP(E567,'Regional Mapping'!$A$1:$C$26,3,)</f>
        <v>Central</v>
      </c>
      <c r="N567" t="str">
        <f>VLOOKUP(B567,'Acct Type Mapping'!$B$2:$D$1001,3,FALSE)</f>
        <v>GENERAL ACUTE CARE</v>
      </c>
      <c r="O567" s="24">
        <f t="shared" si="16"/>
        <v>624887.77711999987</v>
      </c>
      <c r="P567" t="str">
        <f t="shared" si="17"/>
        <v>Basic Account</v>
      </c>
    </row>
    <row r="568" spans="1:16" ht="15" customHeight="1" x14ac:dyDescent="0.2">
      <c r="A568" s="1">
        <v>9965401</v>
      </c>
      <c r="B568" t="s">
        <v>1377</v>
      </c>
      <c r="C568" t="s">
        <v>1378</v>
      </c>
      <c r="D568" t="s">
        <v>1379</v>
      </c>
      <c r="E568" s="1" t="s">
        <v>562</v>
      </c>
      <c r="F568" s="1">
        <v>65401</v>
      </c>
      <c r="G568" t="s">
        <v>1380</v>
      </c>
      <c r="H568" s="1">
        <v>29161</v>
      </c>
      <c r="I568" t="s">
        <v>16</v>
      </c>
      <c r="J568" t="s">
        <v>3054</v>
      </c>
      <c r="K568" s="2">
        <v>733830.82997900003</v>
      </c>
      <c r="L568" s="2">
        <v>110081.21382999999</v>
      </c>
      <c r="M568" t="str">
        <f>VLOOKUP(E568,'Regional Mapping'!$A$1:$C$26,3,)</f>
        <v>Central</v>
      </c>
      <c r="N568" t="str">
        <f>VLOOKUP(B568,'Acct Type Mapping'!$B$2:$D$1001,3,FALSE)</f>
        <v>GENERAL ACUTE CARE</v>
      </c>
      <c r="O568" s="24">
        <f t="shared" si="16"/>
        <v>623749.61614900001</v>
      </c>
      <c r="P568" t="str">
        <f t="shared" si="17"/>
        <v>Basic Account</v>
      </c>
    </row>
    <row r="569" spans="1:16" ht="15" customHeight="1" x14ac:dyDescent="0.2">
      <c r="A569" s="1">
        <v>11065340</v>
      </c>
      <c r="B569" t="s">
        <v>1349</v>
      </c>
      <c r="C569" t="s">
        <v>1350</v>
      </c>
      <c r="D569" t="s">
        <v>953</v>
      </c>
      <c r="E569" s="1" t="s">
        <v>562</v>
      </c>
      <c r="F569" s="1">
        <v>65340</v>
      </c>
      <c r="G569" t="s">
        <v>1351</v>
      </c>
      <c r="H569" s="1">
        <v>29195</v>
      </c>
      <c r="I569" t="s">
        <v>16</v>
      </c>
      <c r="J569" t="s">
        <v>3036</v>
      </c>
      <c r="K569" s="2">
        <v>733415.15286000003</v>
      </c>
      <c r="L569" s="2">
        <v>110111.10219999999</v>
      </c>
      <c r="M569" t="str">
        <f>VLOOKUP(E569,'Regional Mapping'!$A$1:$C$26,3,)</f>
        <v>Central</v>
      </c>
      <c r="N569" t="str">
        <f>VLOOKUP(B569,'Acct Type Mapping'!$B$2:$D$1001,3,FALSE)</f>
        <v>GENERAL ACUTE CARE</v>
      </c>
      <c r="O569" s="24">
        <f t="shared" si="16"/>
        <v>623304.05066000007</v>
      </c>
      <c r="P569" t="str">
        <f t="shared" si="17"/>
        <v>Basic Account</v>
      </c>
    </row>
    <row r="570" spans="1:16" ht="15" customHeight="1" x14ac:dyDescent="0.2">
      <c r="A570" s="1">
        <v>3464633</v>
      </c>
      <c r="B570" t="s">
        <v>2533</v>
      </c>
      <c r="C570" t="s">
        <v>2534</v>
      </c>
      <c r="D570" t="s">
        <v>1154</v>
      </c>
      <c r="E570" s="1" t="s">
        <v>562</v>
      </c>
      <c r="F570" s="1">
        <v>64633</v>
      </c>
      <c r="G570" t="s">
        <v>455</v>
      </c>
      <c r="H570" s="1">
        <v>29033</v>
      </c>
      <c r="I570" t="s">
        <v>16</v>
      </c>
      <c r="J570" t="s">
        <v>3036</v>
      </c>
      <c r="K570" s="2">
        <v>732138.01818300004</v>
      </c>
      <c r="L570" s="2">
        <v>113183.09091</v>
      </c>
      <c r="M570" t="str">
        <f>VLOOKUP(E570,'Regional Mapping'!$A$1:$C$26,3,)</f>
        <v>Central</v>
      </c>
      <c r="N570" t="str">
        <f>VLOOKUP(B570,'Acct Type Mapping'!$B$2:$D$1001,3,FALSE)</f>
        <v>CRITICAL ACCESS</v>
      </c>
      <c r="O570" s="24">
        <f t="shared" si="16"/>
        <v>618954.92727300001</v>
      </c>
      <c r="P570" t="str">
        <f t="shared" si="17"/>
        <v>Basic Account</v>
      </c>
    </row>
    <row r="571" spans="1:16" ht="15" customHeight="1" x14ac:dyDescent="0.2">
      <c r="A571" s="1">
        <v>4365233</v>
      </c>
      <c r="B571" t="s">
        <v>2012</v>
      </c>
      <c r="C571" t="s">
        <v>2013</v>
      </c>
      <c r="D571" t="s">
        <v>2014</v>
      </c>
      <c r="E571" s="1" t="s">
        <v>562</v>
      </c>
      <c r="F571" s="1">
        <v>65233</v>
      </c>
      <c r="G571" t="s">
        <v>2015</v>
      </c>
      <c r="H571" s="1">
        <v>29053</v>
      </c>
      <c r="I571" t="s">
        <v>16</v>
      </c>
      <c r="J571" t="s">
        <v>3054</v>
      </c>
      <c r="K571" s="2">
        <v>729322.64027999993</v>
      </c>
      <c r="L571" s="2">
        <v>111012.0111</v>
      </c>
      <c r="M571" t="str">
        <f>VLOOKUP(E571,'Regional Mapping'!$A$1:$C$26,3,)</f>
        <v>Central</v>
      </c>
      <c r="N571" t="str">
        <f>VLOOKUP(B571,'Acct Type Mapping'!$B$2:$D$1001,3,FALSE)</f>
        <v>GENERAL ACUTE CARE</v>
      </c>
      <c r="O571" s="24">
        <f t="shared" si="16"/>
        <v>618310.62917999993</v>
      </c>
      <c r="P571" t="str">
        <f t="shared" si="17"/>
        <v>Basic Account</v>
      </c>
    </row>
    <row r="572" spans="1:16" ht="15" customHeight="1" x14ac:dyDescent="0.2">
      <c r="A572" s="1">
        <v>17965109</v>
      </c>
      <c r="B572" t="s">
        <v>2987</v>
      </c>
      <c r="C572" t="s">
        <v>2988</v>
      </c>
      <c r="D572" t="s">
        <v>2989</v>
      </c>
      <c r="E572" s="1" t="s">
        <v>562</v>
      </c>
      <c r="F572" s="1">
        <v>65109</v>
      </c>
      <c r="G572" t="s">
        <v>2990</v>
      </c>
      <c r="H572" s="1">
        <v>29051</v>
      </c>
      <c r="I572" t="s">
        <v>16</v>
      </c>
      <c r="J572" t="s">
        <v>3036</v>
      </c>
      <c r="K572" s="2">
        <v>728962.46078500012</v>
      </c>
      <c r="L572" s="2">
        <v>110200.31001</v>
      </c>
      <c r="M572" t="str">
        <f>VLOOKUP(E572,'Regional Mapping'!$A$1:$C$26,3,)</f>
        <v>Central</v>
      </c>
      <c r="N572" t="str">
        <f>VLOOKUP(B572,'Acct Type Mapping'!$B$2:$D$1001,3,FALSE)</f>
        <v>GENERAL ACUTE CARE</v>
      </c>
      <c r="O572" s="24">
        <f t="shared" si="16"/>
        <v>618762.1507750001</v>
      </c>
      <c r="P572" t="str">
        <f t="shared" si="17"/>
        <v>Basic Account</v>
      </c>
    </row>
    <row r="573" spans="1:16" ht="15" customHeight="1" x14ac:dyDescent="0.2">
      <c r="A573" s="1">
        <v>6365101</v>
      </c>
      <c r="B573" t="s">
        <v>3007</v>
      </c>
      <c r="C573" t="s">
        <v>3008</v>
      </c>
      <c r="D573" t="s">
        <v>2989</v>
      </c>
      <c r="E573" s="1" t="s">
        <v>562</v>
      </c>
      <c r="F573" s="1">
        <v>65101</v>
      </c>
      <c r="G573" t="s">
        <v>2990</v>
      </c>
      <c r="H573" s="1">
        <v>29051</v>
      </c>
      <c r="I573" t="s">
        <v>16</v>
      </c>
      <c r="J573" t="s">
        <v>3036</v>
      </c>
      <c r="K573" s="2">
        <v>728255.53754199995</v>
      </c>
      <c r="L573" s="2">
        <v>110191.11229999999</v>
      </c>
      <c r="M573" t="str">
        <f>VLOOKUP(E573,'Regional Mapping'!$A$1:$C$26,3,)</f>
        <v>Central</v>
      </c>
      <c r="N573" t="str">
        <f>VLOOKUP(B573,'Acct Type Mapping'!$B$2:$D$1001,3,FALSE)</f>
        <v>GENERAL ACUTE CARE</v>
      </c>
      <c r="O573" s="24">
        <f t="shared" si="16"/>
        <v>618064.42524199991</v>
      </c>
      <c r="P573" t="str">
        <f t="shared" si="17"/>
        <v>Basic Account</v>
      </c>
    </row>
    <row r="574" spans="1:16" ht="15" customHeight="1" x14ac:dyDescent="0.2">
      <c r="A574" s="1">
        <v>5164402</v>
      </c>
      <c r="B574" t="s">
        <v>2993</v>
      </c>
      <c r="C574" t="s">
        <v>2994</v>
      </c>
      <c r="D574" t="s">
        <v>1965</v>
      </c>
      <c r="E574" s="1" t="s">
        <v>562</v>
      </c>
      <c r="F574" s="1">
        <v>64402</v>
      </c>
      <c r="G574" t="s">
        <v>2995</v>
      </c>
      <c r="H574" s="1">
        <v>29075</v>
      </c>
      <c r="I574" t="s">
        <v>16</v>
      </c>
      <c r="J574" t="s">
        <v>3036</v>
      </c>
      <c r="K574" s="2">
        <v>727662.35413300013</v>
      </c>
      <c r="L574" s="2">
        <v>119200.22201</v>
      </c>
      <c r="M574" t="str">
        <f>VLOOKUP(E574,'Regional Mapping'!$A$1:$C$26,3,)</f>
        <v>Central</v>
      </c>
      <c r="N574" t="str">
        <f>VLOOKUP(B574,'Acct Type Mapping'!$B$2:$D$1001,3,FALSE)</f>
        <v>CRITICAL ACCESS</v>
      </c>
      <c r="O574" s="24">
        <f t="shared" si="16"/>
        <v>608462.1321230001</v>
      </c>
      <c r="P574" t="str">
        <f t="shared" si="17"/>
        <v>Basic Account</v>
      </c>
    </row>
    <row r="575" spans="1:16" ht="15" customHeight="1" x14ac:dyDescent="0.2">
      <c r="A575" s="1">
        <v>17864601</v>
      </c>
      <c r="B575" t="s">
        <v>1404</v>
      </c>
      <c r="C575" t="s">
        <v>1405</v>
      </c>
      <c r="D575" t="s">
        <v>1406</v>
      </c>
      <c r="E575" s="1" t="s">
        <v>562</v>
      </c>
      <c r="F575" s="1">
        <v>64601</v>
      </c>
      <c r="G575" t="s">
        <v>515</v>
      </c>
      <c r="H575" s="1">
        <v>29117</v>
      </c>
      <c r="I575" t="s">
        <v>16</v>
      </c>
      <c r="J575" t="s">
        <v>3036</v>
      </c>
      <c r="K575" s="2">
        <v>724704.0087430001</v>
      </c>
      <c r="L575" s="2">
        <v>112010.12211</v>
      </c>
      <c r="M575" t="str">
        <f>VLOOKUP(E575,'Regional Mapping'!$A$1:$C$26,3,)</f>
        <v>Central</v>
      </c>
      <c r="N575" t="str">
        <f>VLOOKUP(B575,'Acct Type Mapping'!$B$2:$D$1001,3,FALSE)</f>
        <v>CRITICAL ACCESS</v>
      </c>
      <c r="O575" s="24">
        <f t="shared" si="16"/>
        <v>612693.8866330001</v>
      </c>
      <c r="P575" t="str">
        <f t="shared" si="17"/>
        <v>Basic Account</v>
      </c>
    </row>
    <row r="576" spans="1:16" ht="15" customHeight="1" x14ac:dyDescent="0.2">
      <c r="A576" s="1">
        <v>8665201</v>
      </c>
      <c r="B576" t="s">
        <v>560</v>
      </c>
      <c r="C576" t="s">
        <v>561</v>
      </c>
      <c r="D576" t="s">
        <v>110</v>
      </c>
      <c r="E576" s="1" t="s">
        <v>562</v>
      </c>
      <c r="F576" s="1">
        <v>65201</v>
      </c>
      <c r="G576" t="s">
        <v>459</v>
      </c>
      <c r="H576" s="1">
        <v>29019</v>
      </c>
      <c r="I576" t="s">
        <v>16</v>
      </c>
      <c r="J576" t="s">
        <v>3054</v>
      </c>
      <c r="K576" s="2">
        <v>723504.59327899991</v>
      </c>
      <c r="L576" s="2">
        <v>111101.99083</v>
      </c>
      <c r="M576" t="str">
        <f>VLOOKUP(E576,'Regional Mapping'!$A$1:$C$26,3,)</f>
        <v>Central</v>
      </c>
      <c r="N576" t="str">
        <f>VLOOKUP(B576,'Acct Type Mapping'!$B$2:$D$1001,3,FALSE)</f>
        <v>GENERAL ACUTE CARE</v>
      </c>
      <c r="O576" s="24">
        <f t="shared" si="16"/>
        <v>612402.60244899988</v>
      </c>
      <c r="P576" t="str">
        <f t="shared" si="17"/>
        <v>Basic Account</v>
      </c>
    </row>
    <row r="577" spans="1:16" ht="15" customHeight="1" x14ac:dyDescent="0.2">
      <c r="A577" s="1">
        <v>7663663</v>
      </c>
      <c r="B577" t="s">
        <v>1361</v>
      </c>
      <c r="C577" t="s">
        <v>1362</v>
      </c>
      <c r="D577" t="s">
        <v>1363</v>
      </c>
      <c r="E577" s="1" t="s">
        <v>562</v>
      </c>
      <c r="F577" s="1">
        <v>63663</v>
      </c>
      <c r="G577" t="s">
        <v>1364</v>
      </c>
      <c r="H577" s="1">
        <v>29093</v>
      </c>
      <c r="I577" t="s">
        <v>16</v>
      </c>
      <c r="J577" t="s">
        <v>3054</v>
      </c>
      <c r="K577" s="2">
        <v>723346.26425100002</v>
      </c>
      <c r="L577" s="2">
        <v>111020.20322</v>
      </c>
      <c r="M577" t="str">
        <f>VLOOKUP(E577,'Regional Mapping'!$A$1:$C$26,3,)</f>
        <v>Central</v>
      </c>
      <c r="N577" t="str">
        <f>VLOOKUP(B577,'Acct Type Mapping'!$B$2:$D$1001,3,FALSE)</f>
        <v>CRITICAL ACCESS</v>
      </c>
      <c r="O577" s="24">
        <f t="shared" si="16"/>
        <v>612326.06103099999</v>
      </c>
      <c r="P577" t="str">
        <f t="shared" si="17"/>
        <v>Basic Account</v>
      </c>
    </row>
    <row r="578" spans="1:16" ht="15" customHeight="1" x14ac:dyDescent="0.2">
      <c r="A578" s="1">
        <v>265203</v>
      </c>
      <c r="B578" t="s">
        <v>2529</v>
      </c>
      <c r="C578" t="s">
        <v>2530</v>
      </c>
      <c r="D578" t="s">
        <v>110</v>
      </c>
      <c r="E578" s="1" t="s">
        <v>562</v>
      </c>
      <c r="F578" s="1">
        <v>65203</v>
      </c>
      <c r="G578" t="s">
        <v>459</v>
      </c>
      <c r="H578" s="1">
        <v>29019</v>
      </c>
      <c r="I578" t="s">
        <v>179</v>
      </c>
      <c r="J578" t="s">
        <v>3036</v>
      </c>
      <c r="K578" s="2">
        <v>723140.44528699992</v>
      </c>
      <c r="L578" s="2">
        <v>0</v>
      </c>
      <c r="M578" t="str">
        <f>VLOOKUP(E578,'Regional Mapping'!$A$1:$C$26,3,)</f>
        <v>Central</v>
      </c>
      <c r="N578" t="str">
        <f>VLOOKUP(B578,'Acct Type Mapping'!$B$2:$D$1001,3,FALSE)</f>
        <v>REHABILITATION</v>
      </c>
      <c r="O578" s="24">
        <f t="shared" ref="O578:O641" si="18">SUM(K578-L578)</f>
        <v>723140.44528699992</v>
      </c>
      <c r="P578" t="str">
        <f t="shared" ref="P578:P641" si="19">IF(O578&gt;=1000000,"Key Account", "Basic Account")</f>
        <v>Basic Account</v>
      </c>
    </row>
    <row r="579" spans="1:16" ht="15" customHeight="1" x14ac:dyDescent="0.2">
      <c r="A579" s="1">
        <v>5664424</v>
      </c>
      <c r="B579" t="s">
        <v>2539</v>
      </c>
      <c r="C579" t="s">
        <v>2540</v>
      </c>
      <c r="D579" t="s">
        <v>2541</v>
      </c>
      <c r="E579" s="1" t="s">
        <v>562</v>
      </c>
      <c r="F579" s="1">
        <v>64424</v>
      </c>
      <c r="G579" t="s">
        <v>458</v>
      </c>
      <c r="H579" s="1">
        <v>29081</v>
      </c>
      <c r="I579" t="s">
        <v>16</v>
      </c>
      <c r="J579" t="s">
        <v>3054</v>
      </c>
      <c r="K579" s="2">
        <v>723115.80919499998</v>
      </c>
      <c r="L579" s="2">
        <v>0</v>
      </c>
      <c r="M579" t="str">
        <f>VLOOKUP(E579,'Regional Mapping'!$A$1:$C$26,3,)</f>
        <v>Central</v>
      </c>
      <c r="N579" t="str">
        <f>VLOOKUP(B579,'Acct Type Mapping'!$B$2:$D$1001,3,FALSE)</f>
        <v>CRITICAL ACCESS</v>
      </c>
      <c r="O579" s="24">
        <f t="shared" si="18"/>
        <v>723115.80919499998</v>
      </c>
      <c r="P579" t="str">
        <f t="shared" si="19"/>
        <v>Basic Account</v>
      </c>
    </row>
    <row r="580" spans="1:16" ht="15" customHeight="1" x14ac:dyDescent="0.2">
      <c r="A580" s="1">
        <v>4663080</v>
      </c>
      <c r="B580" t="s">
        <v>2505</v>
      </c>
      <c r="C580" t="s">
        <v>2506</v>
      </c>
      <c r="D580" t="s">
        <v>2014</v>
      </c>
      <c r="E580" s="1" t="s">
        <v>562</v>
      </c>
      <c r="F580" s="1">
        <v>63080</v>
      </c>
      <c r="G580" t="s">
        <v>1491</v>
      </c>
      <c r="H580" s="1">
        <v>29055</v>
      </c>
      <c r="I580" t="s">
        <v>16</v>
      </c>
      <c r="J580" t="s">
        <v>3036</v>
      </c>
      <c r="K580" s="2">
        <v>720452.52002100006</v>
      </c>
      <c r="L580" s="2">
        <v>0</v>
      </c>
      <c r="M580" t="str">
        <f>VLOOKUP(E580,'Regional Mapping'!$A$1:$C$26,3,)</f>
        <v>Central</v>
      </c>
      <c r="N580" t="str">
        <f>VLOOKUP(B580,'Acct Type Mapping'!$B$2:$D$1001,3,FALSE)</f>
        <v>CRITICAL ACCESS</v>
      </c>
      <c r="O580" s="24">
        <f t="shared" si="18"/>
        <v>720452.52002100006</v>
      </c>
      <c r="P580" t="str">
        <f t="shared" si="19"/>
        <v>Basic Account</v>
      </c>
    </row>
    <row r="581" spans="1:16" ht="15" customHeight="1" x14ac:dyDescent="0.2">
      <c r="A581" s="1">
        <v>5464683</v>
      </c>
      <c r="B581" t="s">
        <v>1352</v>
      </c>
      <c r="C581" t="s">
        <v>1353</v>
      </c>
      <c r="D581" t="s">
        <v>1354</v>
      </c>
      <c r="E581" s="1" t="s">
        <v>562</v>
      </c>
      <c r="F581" s="1">
        <v>64683</v>
      </c>
      <c r="G581" t="s">
        <v>856</v>
      </c>
      <c r="H581" s="1">
        <v>29079</v>
      </c>
      <c r="I581" t="s">
        <v>16</v>
      </c>
      <c r="J581" t="s">
        <v>3036</v>
      </c>
      <c r="K581" s="2">
        <v>720414.63578499993</v>
      </c>
      <c r="L581" s="2">
        <v>0</v>
      </c>
      <c r="M581" t="str">
        <f>VLOOKUP(E581,'Regional Mapping'!$A$1:$C$26,3,)</f>
        <v>Central</v>
      </c>
      <c r="N581" t="str">
        <f>VLOOKUP(B581,'Acct Type Mapping'!$B$2:$D$1001,3,FALSE)</f>
        <v>CRITICAL ACCESS</v>
      </c>
      <c r="O581" s="24">
        <f t="shared" si="18"/>
        <v>720414.63578499993</v>
      </c>
      <c r="P581" t="str">
        <f t="shared" si="19"/>
        <v>Basic Account</v>
      </c>
    </row>
    <row r="582" spans="1:16" ht="15" customHeight="1" x14ac:dyDescent="0.2">
      <c r="A582" s="1">
        <v>16363664</v>
      </c>
      <c r="B582" t="s">
        <v>1368</v>
      </c>
      <c r="C582" t="s">
        <v>1369</v>
      </c>
      <c r="D582" t="s">
        <v>1370</v>
      </c>
      <c r="E582" s="1" t="s">
        <v>562</v>
      </c>
      <c r="F582" s="1">
        <v>63664</v>
      </c>
      <c r="G582" t="s">
        <v>332</v>
      </c>
      <c r="H582" s="1">
        <v>29221</v>
      </c>
      <c r="I582" t="s">
        <v>16</v>
      </c>
      <c r="J582" t="s">
        <v>3054</v>
      </c>
      <c r="K582" s="2">
        <v>719653.13787900005</v>
      </c>
      <c r="L582" s="2">
        <v>0</v>
      </c>
      <c r="M582" t="str">
        <f>VLOOKUP(E582,'Regional Mapping'!$A$1:$C$26,3,)</f>
        <v>Central</v>
      </c>
      <c r="N582" t="str">
        <f>VLOOKUP(B582,'Acct Type Mapping'!$B$2:$D$1001,3,FALSE)</f>
        <v>CRITICAL ACCESS</v>
      </c>
      <c r="O582" s="24">
        <f t="shared" si="18"/>
        <v>719653.13787900005</v>
      </c>
      <c r="P582" t="str">
        <f t="shared" si="19"/>
        <v>Basic Account</v>
      </c>
    </row>
    <row r="583" spans="1:16" ht="15" customHeight="1" x14ac:dyDescent="0.2">
      <c r="A583" s="1">
        <v>12463640</v>
      </c>
      <c r="B583" t="s">
        <v>2789</v>
      </c>
      <c r="C583" t="s">
        <v>2790</v>
      </c>
      <c r="D583" t="s">
        <v>2646</v>
      </c>
      <c r="E583" s="1" t="s">
        <v>562</v>
      </c>
      <c r="F583" s="1">
        <v>63640</v>
      </c>
      <c r="G583" t="s">
        <v>1330</v>
      </c>
      <c r="H583" s="1">
        <v>29187</v>
      </c>
      <c r="I583" t="s">
        <v>42</v>
      </c>
      <c r="J583" t="s">
        <v>3054</v>
      </c>
      <c r="K583" s="2">
        <v>717586.64222699997</v>
      </c>
      <c r="L583" s="2">
        <v>0</v>
      </c>
      <c r="M583" t="str">
        <f>VLOOKUP(E583,'Regional Mapping'!$A$1:$C$26,3,)</f>
        <v>Central</v>
      </c>
      <c r="N583" t="str">
        <f>VLOOKUP(B583,'Acct Type Mapping'!$B$2:$D$1001,3,FALSE)</f>
        <v>NEAR TERM CARE</v>
      </c>
      <c r="O583" s="24">
        <f t="shared" si="18"/>
        <v>717586.64222699997</v>
      </c>
      <c r="P583" t="str">
        <f t="shared" si="19"/>
        <v>Basic Account</v>
      </c>
    </row>
    <row r="584" spans="1:16" ht="15" customHeight="1" x14ac:dyDescent="0.2">
      <c r="A584" s="1">
        <v>12363640</v>
      </c>
      <c r="B584" t="s">
        <v>2787</v>
      </c>
      <c r="C584" t="s">
        <v>2788</v>
      </c>
      <c r="D584" t="s">
        <v>2646</v>
      </c>
      <c r="E584" s="1" t="s">
        <v>562</v>
      </c>
      <c r="F584" s="1">
        <v>63640</v>
      </c>
      <c r="G584" t="s">
        <v>1330</v>
      </c>
      <c r="H584" s="1">
        <v>29187</v>
      </c>
      <c r="I584" t="s">
        <v>16</v>
      </c>
      <c r="J584" t="s">
        <v>3036</v>
      </c>
      <c r="K584" s="2">
        <v>717463.93262700003</v>
      </c>
      <c r="L584" s="2">
        <v>0</v>
      </c>
      <c r="M584" t="str">
        <f>VLOOKUP(E584,'Regional Mapping'!$A$1:$C$26,3,)</f>
        <v>Central</v>
      </c>
      <c r="N584" t="str">
        <f>VLOOKUP(B584,'Acct Type Mapping'!$B$2:$D$1001,3,FALSE)</f>
        <v>GENERAL ACUTE CARE</v>
      </c>
      <c r="O584" s="24">
        <f t="shared" si="18"/>
        <v>717463.93262700003</v>
      </c>
      <c r="P584" t="str">
        <f t="shared" si="19"/>
        <v>Basic Account</v>
      </c>
    </row>
    <row r="585" spans="1:16" ht="15" customHeight="1" x14ac:dyDescent="0.2">
      <c r="A585" s="1">
        <v>12163628</v>
      </c>
      <c r="B585" t="s">
        <v>1327</v>
      </c>
      <c r="C585" t="s">
        <v>1328</v>
      </c>
      <c r="D585" t="s">
        <v>1329</v>
      </c>
      <c r="E585" s="1" t="s">
        <v>562</v>
      </c>
      <c r="F585" s="1">
        <v>63628</v>
      </c>
      <c r="G585" t="s">
        <v>1330</v>
      </c>
      <c r="H585" s="1">
        <v>29187</v>
      </c>
      <c r="I585" t="s">
        <v>16</v>
      </c>
      <c r="J585" t="s">
        <v>3036</v>
      </c>
      <c r="K585" s="2">
        <v>716388.48096399987</v>
      </c>
      <c r="L585" s="2">
        <v>0</v>
      </c>
      <c r="M585" t="str">
        <f>VLOOKUP(E585,'Regional Mapping'!$A$1:$C$26,3,)</f>
        <v>Central</v>
      </c>
      <c r="N585" t="str">
        <f>VLOOKUP(B585,'Acct Type Mapping'!$B$2:$D$1001,3,FALSE)</f>
        <v>CRITICAL ACCESS</v>
      </c>
      <c r="O585" s="24">
        <f t="shared" si="18"/>
        <v>716388.48096399987</v>
      </c>
      <c r="P585" t="str">
        <f t="shared" si="19"/>
        <v>Basic Account</v>
      </c>
    </row>
    <row r="586" spans="1:16" ht="15" customHeight="1" x14ac:dyDescent="0.2">
      <c r="A586" s="1">
        <v>4965041</v>
      </c>
      <c r="B586" t="s">
        <v>1357</v>
      </c>
      <c r="C586" t="s">
        <v>1358</v>
      </c>
      <c r="D586" t="s">
        <v>1359</v>
      </c>
      <c r="E586" s="1" t="s">
        <v>562</v>
      </c>
      <c r="F586" s="1">
        <v>65041</v>
      </c>
      <c r="G586" t="s">
        <v>1360</v>
      </c>
      <c r="H586" s="1">
        <v>29073</v>
      </c>
      <c r="I586" t="s">
        <v>16</v>
      </c>
      <c r="J586" t="s">
        <v>3054</v>
      </c>
      <c r="K586" s="2">
        <v>715301.44125699997</v>
      </c>
      <c r="L586" s="2">
        <v>0</v>
      </c>
      <c r="M586" t="str">
        <f>VLOOKUP(E586,'Regional Mapping'!$A$1:$C$26,3,)</f>
        <v>Central</v>
      </c>
      <c r="N586" t="str">
        <f>VLOOKUP(B586,'Acct Type Mapping'!$B$2:$D$1001,3,FALSE)</f>
        <v>CRITICAL ACCESS</v>
      </c>
      <c r="O586" s="24">
        <f t="shared" si="18"/>
        <v>715301.44125699997</v>
      </c>
      <c r="P586" t="str">
        <f t="shared" si="19"/>
        <v>Basic Account</v>
      </c>
    </row>
    <row r="587" spans="1:16" ht="15" customHeight="1" x14ac:dyDescent="0.2">
      <c r="A587" s="1">
        <v>2458533</v>
      </c>
      <c r="B587" t="s">
        <v>568</v>
      </c>
      <c r="C587" t="s">
        <v>569</v>
      </c>
      <c r="D587" t="s">
        <v>570</v>
      </c>
      <c r="E587" s="1" t="s">
        <v>566</v>
      </c>
      <c r="F587" s="1">
        <v>58533</v>
      </c>
      <c r="G587" t="s">
        <v>571</v>
      </c>
      <c r="H587" s="1">
        <v>38037</v>
      </c>
      <c r="I587" t="s">
        <v>16</v>
      </c>
      <c r="J587" t="s">
        <v>3036</v>
      </c>
      <c r="K587" s="2">
        <v>713839.66919199983</v>
      </c>
      <c r="L587" s="2">
        <v>0</v>
      </c>
      <c r="M587" t="str">
        <f>VLOOKUP(E587,'Regional Mapping'!$A$1:$C$26,3,)</f>
        <v>Central</v>
      </c>
      <c r="N587" t="str">
        <f>VLOOKUP(B587,'Acct Type Mapping'!$B$2:$D$1001,3,FALSE)</f>
        <v>CRITICAL ACCESS</v>
      </c>
      <c r="O587" s="24">
        <f t="shared" si="18"/>
        <v>713839.66919199983</v>
      </c>
      <c r="P587" t="str">
        <f t="shared" si="19"/>
        <v>Basic Account</v>
      </c>
    </row>
    <row r="588" spans="1:16" ht="15" customHeight="1" x14ac:dyDescent="0.2">
      <c r="A588" s="1">
        <v>3363703</v>
      </c>
      <c r="B588" t="s">
        <v>929</v>
      </c>
      <c r="C588" t="s">
        <v>1381</v>
      </c>
      <c r="D588" t="s">
        <v>1382</v>
      </c>
      <c r="E588" s="1" t="s">
        <v>562</v>
      </c>
      <c r="F588" s="1">
        <v>63703</v>
      </c>
      <c r="G588" t="s">
        <v>1382</v>
      </c>
      <c r="H588" s="1">
        <v>29031</v>
      </c>
      <c r="I588" t="s">
        <v>16</v>
      </c>
      <c r="J588" t="s">
        <v>3036</v>
      </c>
      <c r="K588" s="2">
        <v>713635.92986400006</v>
      </c>
      <c r="L588" s="2">
        <v>0</v>
      </c>
      <c r="M588" t="str">
        <f>VLOOKUP(E588,'Regional Mapping'!$A$1:$C$26,3,)</f>
        <v>Central</v>
      </c>
      <c r="N588" t="str">
        <f>VLOOKUP(B588,'Acct Type Mapping'!$B$2:$D$1001,3,FALSE)</f>
        <v>GENERAL ACUTE CARE</v>
      </c>
      <c r="O588" s="24">
        <f t="shared" si="18"/>
        <v>713635.92986400006</v>
      </c>
      <c r="P588" t="str">
        <f t="shared" si="19"/>
        <v>Basic Account</v>
      </c>
    </row>
    <row r="589" spans="1:16" ht="15" customHeight="1" x14ac:dyDescent="0.2">
      <c r="A589" s="1">
        <v>4863090</v>
      </c>
      <c r="B589" t="s">
        <v>1355</v>
      </c>
      <c r="C589" t="s">
        <v>1356</v>
      </c>
      <c r="D589" t="s">
        <v>332</v>
      </c>
      <c r="E589" s="1" t="s">
        <v>562</v>
      </c>
      <c r="F589" s="1">
        <v>63090</v>
      </c>
      <c r="G589" t="s">
        <v>115</v>
      </c>
      <c r="H589" s="1">
        <v>29071</v>
      </c>
      <c r="I589" t="s">
        <v>16</v>
      </c>
      <c r="J589" t="s">
        <v>3036</v>
      </c>
      <c r="K589" s="2">
        <v>711428.40953599999</v>
      </c>
      <c r="L589" s="2">
        <v>0</v>
      </c>
      <c r="M589" t="str">
        <f>VLOOKUP(E589,'Regional Mapping'!$A$1:$C$26,3,)</f>
        <v>Central</v>
      </c>
      <c r="N589" t="str">
        <f>VLOOKUP(B589,'Acct Type Mapping'!$B$2:$D$1001,3,FALSE)</f>
        <v>GENERAL ACUTE CARE</v>
      </c>
      <c r="O589" s="24">
        <f t="shared" si="18"/>
        <v>711428.40953599999</v>
      </c>
      <c r="P589" t="str">
        <f t="shared" si="19"/>
        <v>Basic Account</v>
      </c>
    </row>
    <row r="590" spans="1:16" ht="15" customHeight="1" x14ac:dyDescent="0.2">
      <c r="A590" s="1">
        <v>15963556</v>
      </c>
      <c r="B590" t="s">
        <v>1371</v>
      </c>
      <c r="C590" t="s">
        <v>1372</v>
      </c>
      <c r="D590" t="s">
        <v>1373</v>
      </c>
      <c r="E590" s="1" t="s">
        <v>562</v>
      </c>
      <c r="F590" s="1">
        <v>63556</v>
      </c>
      <c r="G590" t="s">
        <v>738</v>
      </c>
      <c r="H590" s="1">
        <v>29211</v>
      </c>
      <c r="I590" t="s">
        <v>16</v>
      </c>
      <c r="J590" t="s">
        <v>3054</v>
      </c>
      <c r="K590" s="2">
        <v>711402.00816099998</v>
      </c>
      <c r="L590" s="2">
        <v>0</v>
      </c>
      <c r="M590" t="str">
        <f>VLOOKUP(E590,'Regional Mapping'!$A$1:$C$26,3,)</f>
        <v>Central</v>
      </c>
      <c r="N590" t="str">
        <f>VLOOKUP(B590,'Acct Type Mapping'!$B$2:$D$1001,3,FALSE)</f>
        <v>CRITICAL ACCESS</v>
      </c>
      <c r="O590" s="24">
        <f t="shared" si="18"/>
        <v>711402.00816099998</v>
      </c>
      <c r="P590" t="str">
        <f t="shared" si="19"/>
        <v>Basic Account</v>
      </c>
    </row>
    <row r="591" spans="1:16" ht="15" customHeight="1" x14ac:dyDescent="0.2">
      <c r="A591" s="1">
        <v>190063552</v>
      </c>
      <c r="B591" t="s">
        <v>2088</v>
      </c>
      <c r="C591" t="s">
        <v>2089</v>
      </c>
      <c r="D591" t="s">
        <v>963</v>
      </c>
      <c r="E591" s="1" t="s">
        <v>562</v>
      </c>
      <c r="F591" s="1">
        <v>63552</v>
      </c>
      <c r="G591" t="s">
        <v>963</v>
      </c>
      <c r="H591" s="1">
        <v>29121</v>
      </c>
      <c r="I591" t="s">
        <v>16</v>
      </c>
      <c r="J591" t="s">
        <v>3036</v>
      </c>
      <c r="K591" s="2">
        <v>710340.41830700007</v>
      </c>
      <c r="L591" s="2">
        <v>0</v>
      </c>
      <c r="M591" t="str">
        <f>VLOOKUP(E591,'Regional Mapping'!$A$1:$C$26,3,)</f>
        <v>Central</v>
      </c>
      <c r="N591" t="str">
        <f>VLOOKUP(B591,'Acct Type Mapping'!$B$2:$D$1001,3,FALSE)</f>
        <v>GENERAL ACUTE CARE</v>
      </c>
      <c r="O591" s="24">
        <f t="shared" si="18"/>
        <v>710340.41830700007</v>
      </c>
      <c r="P591" t="str">
        <f t="shared" si="19"/>
        <v>Basic Account</v>
      </c>
    </row>
    <row r="592" spans="1:16" ht="15" customHeight="1" x14ac:dyDescent="0.2">
      <c r="A592" s="1">
        <v>9763775</v>
      </c>
      <c r="B592" t="s">
        <v>672</v>
      </c>
      <c r="C592" t="s">
        <v>1383</v>
      </c>
      <c r="D592" t="s">
        <v>1384</v>
      </c>
      <c r="E592" s="1" t="s">
        <v>562</v>
      </c>
      <c r="F592" s="1">
        <v>63775</v>
      </c>
      <c r="G592" t="s">
        <v>131</v>
      </c>
      <c r="H592" s="1">
        <v>29157</v>
      </c>
      <c r="I592" t="s">
        <v>16</v>
      </c>
      <c r="J592" t="s">
        <v>3036</v>
      </c>
      <c r="K592" s="2">
        <v>710101.36814500007</v>
      </c>
      <c r="L592" s="2">
        <v>0</v>
      </c>
      <c r="M592" t="str">
        <f>VLOOKUP(E592,'Regional Mapping'!$A$1:$C$26,3,)</f>
        <v>Central</v>
      </c>
      <c r="N592" t="str">
        <f>VLOOKUP(B592,'Acct Type Mapping'!$B$2:$D$1001,3,FALSE)</f>
        <v>CRITICAL ACCESS</v>
      </c>
      <c r="O592" s="24">
        <f t="shared" si="18"/>
        <v>710101.36814500007</v>
      </c>
      <c r="P592" t="str">
        <f t="shared" si="19"/>
        <v>Basic Account</v>
      </c>
    </row>
    <row r="593" spans="1:16" ht="15" customHeight="1" x14ac:dyDescent="0.2">
      <c r="A593" s="1">
        <v>8463019</v>
      </c>
      <c r="B593" t="s">
        <v>2519</v>
      </c>
      <c r="C593" t="s">
        <v>2520</v>
      </c>
      <c r="D593" t="s">
        <v>2521</v>
      </c>
      <c r="E593" s="1" t="s">
        <v>562</v>
      </c>
      <c r="F593" s="1">
        <v>63019</v>
      </c>
      <c r="G593" t="s">
        <v>178</v>
      </c>
      <c r="H593" s="1">
        <v>29099</v>
      </c>
      <c r="I593" t="s">
        <v>16</v>
      </c>
      <c r="J593" t="s">
        <v>3036</v>
      </c>
      <c r="K593" s="2">
        <v>709192.09796500008</v>
      </c>
      <c r="L593" s="2">
        <v>0</v>
      </c>
      <c r="M593" t="str">
        <f>VLOOKUP(E593,'Regional Mapping'!$A$1:$C$26,3,)</f>
        <v>Central</v>
      </c>
      <c r="N593" t="str">
        <f>VLOOKUP(B593,'Acct Type Mapping'!$B$2:$D$1001,3,FALSE)</f>
        <v>GENERAL ACUTE CARE</v>
      </c>
      <c r="O593" s="24">
        <f t="shared" si="18"/>
        <v>709192.09796500008</v>
      </c>
      <c r="P593" t="str">
        <f t="shared" si="19"/>
        <v>Basic Account</v>
      </c>
    </row>
    <row r="594" spans="1:16" ht="15" customHeight="1" x14ac:dyDescent="0.2">
      <c r="A594" s="1">
        <v>15763670</v>
      </c>
      <c r="B594" t="s">
        <v>1323</v>
      </c>
      <c r="C594" t="s">
        <v>1324</v>
      </c>
      <c r="D594" t="s">
        <v>1325</v>
      </c>
      <c r="E594" s="1" t="s">
        <v>562</v>
      </c>
      <c r="F594" s="1">
        <v>63670</v>
      </c>
      <c r="G594" t="s">
        <v>1326</v>
      </c>
      <c r="H594" s="1">
        <v>29186</v>
      </c>
      <c r="I594" t="s">
        <v>16</v>
      </c>
      <c r="J594" t="s">
        <v>3054</v>
      </c>
      <c r="K594" s="2">
        <v>708466.52830200002</v>
      </c>
      <c r="L594" s="2">
        <v>0</v>
      </c>
      <c r="M594" t="str">
        <f>VLOOKUP(E594,'Regional Mapping'!$A$1:$C$26,3,)</f>
        <v>Central</v>
      </c>
      <c r="N594" t="str">
        <f>VLOOKUP(B594,'Acct Type Mapping'!$B$2:$D$1001,3,FALSE)</f>
        <v>CRITICAL ACCESS</v>
      </c>
      <c r="O594" s="24">
        <f t="shared" si="18"/>
        <v>708466.52830200002</v>
      </c>
      <c r="P594" t="str">
        <f t="shared" si="19"/>
        <v>Basic Account</v>
      </c>
    </row>
    <row r="595" spans="1:16" ht="15" customHeight="1" x14ac:dyDescent="0.2">
      <c r="A595" s="1">
        <v>11563385</v>
      </c>
      <c r="B595" t="s">
        <v>1338</v>
      </c>
      <c r="C595" t="s">
        <v>1339</v>
      </c>
      <c r="D595" t="s">
        <v>1340</v>
      </c>
      <c r="E595" s="1" t="s">
        <v>562</v>
      </c>
      <c r="F595" s="1">
        <v>63385</v>
      </c>
      <c r="G595" t="s">
        <v>1337</v>
      </c>
      <c r="H595" s="1">
        <v>29183</v>
      </c>
      <c r="I595" t="s">
        <v>16</v>
      </c>
      <c r="J595" t="s">
        <v>3036</v>
      </c>
      <c r="K595" s="2">
        <v>704673.77723600005</v>
      </c>
      <c r="L595" s="2">
        <v>0</v>
      </c>
      <c r="M595" t="str">
        <f>VLOOKUP(E595,'Regional Mapping'!$A$1:$C$26,3,)</f>
        <v>Central</v>
      </c>
      <c r="N595" t="str">
        <f>VLOOKUP(B595,'Acct Type Mapping'!$B$2:$D$1001,3,FALSE)</f>
        <v>GENERAL ACUTE CARE</v>
      </c>
      <c r="O595" s="24">
        <f t="shared" si="18"/>
        <v>704673.77723600005</v>
      </c>
      <c r="P595" t="str">
        <f t="shared" si="19"/>
        <v>Basic Account</v>
      </c>
    </row>
    <row r="596" spans="1:16" ht="15" customHeight="1" x14ac:dyDescent="0.2">
      <c r="A596" s="1">
        <v>10363565</v>
      </c>
      <c r="B596" t="s">
        <v>1374</v>
      </c>
      <c r="C596" t="s">
        <v>1375</v>
      </c>
      <c r="D596" t="s">
        <v>1376</v>
      </c>
      <c r="E596" s="1" t="s">
        <v>562</v>
      </c>
      <c r="F596" s="1">
        <v>63565</v>
      </c>
      <c r="G596" t="s">
        <v>1098</v>
      </c>
      <c r="H596" s="1">
        <v>29171</v>
      </c>
      <c r="I596" t="s">
        <v>16</v>
      </c>
      <c r="J596" t="s">
        <v>3054</v>
      </c>
      <c r="K596" s="2">
        <v>704209.69897200004</v>
      </c>
      <c r="L596" s="2">
        <v>0</v>
      </c>
      <c r="M596" t="str">
        <f>VLOOKUP(E596,'Regional Mapping'!$A$1:$C$26,3,)</f>
        <v>Central</v>
      </c>
      <c r="N596" t="str">
        <f>VLOOKUP(B596,'Acct Type Mapping'!$B$2:$D$1001,3,FALSE)</f>
        <v>CRITICAL ACCESS</v>
      </c>
      <c r="O596" s="24">
        <f t="shared" si="18"/>
        <v>704209.69897200004</v>
      </c>
      <c r="P596" t="str">
        <f t="shared" si="19"/>
        <v>Basic Account</v>
      </c>
    </row>
    <row r="597" spans="1:16" ht="15" customHeight="1" x14ac:dyDescent="0.2">
      <c r="A597" s="1">
        <v>10663368</v>
      </c>
      <c r="B597" t="s">
        <v>3004</v>
      </c>
      <c r="C597" t="s">
        <v>3005</v>
      </c>
      <c r="D597" t="s">
        <v>3006</v>
      </c>
      <c r="E597" s="1" t="s">
        <v>562</v>
      </c>
      <c r="F597" s="1">
        <v>63368</v>
      </c>
      <c r="G597" t="s">
        <v>1337</v>
      </c>
      <c r="H597" s="1">
        <v>29183</v>
      </c>
      <c r="I597" t="s">
        <v>16</v>
      </c>
      <c r="J597" t="s">
        <v>3036</v>
      </c>
      <c r="K597" s="2">
        <v>704002.71795100009</v>
      </c>
      <c r="L597" s="2">
        <v>0</v>
      </c>
      <c r="M597" t="str">
        <f>VLOOKUP(E597,'Regional Mapping'!$A$1:$C$26,3,)</f>
        <v>Central</v>
      </c>
      <c r="N597" t="str">
        <f>VLOOKUP(B597,'Acct Type Mapping'!$B$2:$D$1001,3,FALSE)</f>
        <v>GENERAL ACUTE CARE</v>
      </c>
      <c r="O597" s="24">
        <f t="shared" si="18"/>
        <v>704002.71795100009</v>
      </c>
      <c r="P597" t="str">
        <f t="shared" si="19"/>
        <v>Basic Account</v>
      </c>
    </row>
    <row r="598" spans="1:16" ht="15" customHeight="1" x14ac:dyDescent="0.2">
      <c r="A598" s="1">
        <v>11863304</v>
      </c>
      <c r="B598" t="s">
        <v>1344</v>
      </c>
      <c r="C598" t="s">
        <v>1345</v>
      </c>
      <c r="D598" t="s">
        <v>1337</v>
      </c>
      <c r="E598" s="1" t="s">
        <v>562</v>
      </c>
      <c r="F598" s="1">
        <v>63304</v>
      </c>
      <c r="G598" t="s">
        <v>1337</v>
      </c>
      <c r="H598" s="1">
        <v>29183</v>
      </c>
      <c r="I598" t="s">
        <v>42</v>
      </c>
      <c r="J598" t="s">
        <v>3036</v>
      </c>
      <c r="K598" s="2">
        <v>703641.04655000009</v>
      </c>
      <c r="L598" s="2">
        <v>0</v>
      </c>
      <c r="M598" t="str">
        <f>VLOOKUP(E598,'Regional Mapping'!$A$1:$C$26,3,)</f>
        <v>Central</v>
      </c>
      <c r="N598" t="str">
        <f>VLOOKUP(B598,'Acct Type Mapping'!$B$2:$D$1001,3,FALSE)</f>
        <v>NEAR TERM CARE</v>
      </c>
      <c r="O598" s="24">
        <f t="shared" si="18"/>
        <v>703641.04655000009</v>
      </c>
      <c r="P598" t="str">
        <f t="shared" si="19"/>
        <v>Basic Account</v>
      </c>
    </row>
    <row r="599" spans="1:16" ht="15" customHeight="1" x14ac:dyDescent="0.2">
      <c r="A599" s="1">
        <v>11663367</v>
      </c>
      <c r="B599" t="s">
        <v>1341</v>
      </c>
      <c r="C599" t="s">
        <v>1342</v>
      </c>
      <c r="D599" t="s">
        <v>1343</v>
      </c>
      <c r="E599" s="1" t="s">
        <v>562</v>
      </c>
      <c r="F599" s="1">
        <v>63367</v>
      </c>
      <c r="G599" t="s">
        <v>1337</v>
      </c>
      <c r="H599" s="1">
        <v>29183</v>
      </c>
      <c r="I599" t="s">
        <v>16</v>
      </c>
      <c r="J599" t="s">
        <v>3036</v>
      </c>
      <c r="K599" s="2">
        <v>703514.08145200007</v>
      </c>
      <c r="L599" s="2">
        <v>0</v>
      </c>
      <c r="M599" t="str">
        <f>VLOOKUP(E599,'Regional Mapping'!$A$1:$C$26,3,)</f>
        <v>Central</v>
      </c>
      <c r="N599" t="str">
        <f>VLOOKUP(B599,'Acct Type Mapping'!$B$2:$D$1001,3,FALSE)</f>
        <v>GENERAL ACUTE CARE</v>
      </c>
      <c r="O599" s="24">
        <f t="shared" si="18"/>
        <v>703514.08145200007</v>
      </c>
      <c r="P599" t="str">
        <f t="shared" si="19"/>
        <v>Basic Account</v>
      </c>
    </row>
    <row r="600" spans="1:16" ht="15" customHeight="1" x14ac:dyDescent="0.2">
      <c r="A600" s="1">
        <v>14363128</v>
      </c>
      <c r="B600" t="s">
        <v>1419</v>
      </c>
      <c r="C600" t="s">
        <v>1420</v>
      </c>
      <c r="D600" t="s">
        <v>1312</v>
      </c>
      <c r="E600" s="1" t="s">
        <v>562</v>
      </c>
      <c r="F600" s="1">
        <v>63128</v>
      </c>
      <c r="G600" t="s">
        <v>1312</v>
      </c>
      <c r="H600" s="1">
        <v>29189</v>
      </c>
      <c r="I600" t="s">
        <v>16</v>
      </c>
      <c r="J600" t="s">
        <v>3036</v>
      </c>
      <c r="K600" s="2">
        <v>703260.9783030001</v>
      </c>
      <c r="L600" s="2">
        <v>0</v>
      </c>
      <c r="M600" t="str">
        <f>VLOOKUP(E600,'Regional Mapping'!$A$1:$C$26,3,)</f>
        <v>Central</v>
      </c>
      <c r="N600" t="str">
        <f>VLOOKUP(B600,'Acct Type Mapping'!$B$2:$D$1001,3,FALSE)</f>
        <v>GENERAL ACUTE CARE</v>
      </c>
      <c r="O600" s="24">
        <f t="shared" si="18"/>
        <v>703260.9783030001</v>
      </c>
      <c r="P600" t="str">
        <f t="shared" si="19"/>
        <v>Basic Account</v>
      </c>
    </row>
    <row r="601" spans="1:16" ht="15" customHeight="1" x14ac:dyDescent="0.2">
      <c r="A601" s="1">
        <v>7963379</v>
      </c>
      <c r="B601" t="s">
        <v>2525</v>
      </c>
      <c r="C601" t="s">
        <v>2526</v>
      </c>
      <c r="D601" t="s">
        <v>708</v>
      </c>
      <c r="E601" s="1" t="s">
        <v>562</v>
      </c>
      <c r="F601" s="1">
        <v>63379</v>
      </c>
      <c r="G601" t="s">
        <v>192</v>
      </c>
      <c r="H601" s="1">
        <v>29113</v>
      </c>
      <c r="I601" t="s">
        <v>16</v>
      </c>
      <c r="J601" t="s">
        <v>3036</v>
      </c>
      <c r="K601" s="2">
        <v>702873.74314299994</v>
      </c>
      <c r="L601" s="2">
        <v>100122.11010999999</v>
      </c>
      <c r="M601" t="str">
        <f>VLOOKUP(E601,'Regional Mapping'!$A$1:$C$26,3,)</f>
        <v>Central</v>
      </c>
      <c r="N601" t="str">
        <f>VLOOKUP(B601,'Acct Type Mapping'!$B$2:$D$1001,3,FALSE)</f>
        <v>CRITICAL ACCESS</v>
      </c>
      <c r="O601" s="24">
        <f t="shared" si="18"/>
        <v>602751.63303299993</v>
      </c>
      <c r="P601" t="str">
        <f t="shared" si="19"/>
        <v>Basic Account</v>
      </c>
    </row>
    <row r="602" spans="1:16" ht="15" customHeight="1" x14ac:dyDescent="0.2">
      <c r="A602" s="1">
        <v>2758538</v>
      </c>
      <c r="B602" t="s">
        <v>1752</v>
      </c>
      <c r="C602" t="s">
        <v>1753</v>
      </c>
      <c r="D602" t="s">
        <v>1754</v>
      </c>
      <c r="E602" s="1" t="s">
        <v>566</v>
      </c>
      <c r="F602" s="1">
        <v>58538</v>
      </c>
      <c r="G602" t="s">
        <v>1755</v>
      </c>
      <c r="H602" s="1">
        <v>38085</v>
      </c>
      <c r="I602" t="s">
        <v>16</v>
      </c>
      <c r="J602" t="s">
        <v>3054</v>
      </c>
      <c r="K602" s="2">
        <v>702813.75531900011</v>
      </c>
      <c r="L602" s="2">
        <v>100121.91112999999</v>
      </c>
      <c r="M602" t="str">
        <f>VLOOKUP(E602,'Regional Mapping'!$A$1:$C$26,3,)</f>
        <v>Central</v>
      </c>
      <c r="N602" t="str">
        <f>VLOOKUP(B602,'Acct Type Mapping'!$B$2:$D$1001,3,FALSE)</f>
        <v>CRITICAL ACCESS</v>
      </c>
      <c r="O602" s="24">
        <f t="shared" si="18"/>
        <v>602691.84418900008</v>
      </c>
      <c r="P602" t="str">
        <f t="shared" si="19"/>
        <v>Basic Account</v>
      </c>
    </row>
    <row r="603" spans="1:16" ht="15" customHeight="1" x14ac:dyDescent="0.2">
      <c r="A603" s="1">
        <v>4258801</v>
      </c>
      <c r="B603" t="s">
        <v>1462</v>
      </c>
      <c r="C603" t="s">
        <v>1463</v>
      </c>
      <c r="D603" t="s">
        <v>1464</v>
      </c>
      <c r="E603" s="1" t="s">
        <v>566</v>
      </c>
      <c r="F603" s="1">
        <v>58801</v>
      </c>
      <c r="G603" t="s">
        <v>1465</v>
      </c>
      <c r="H603" s="1">
        <v>38105</v>
      </c>
      <c r="I603" t="s">
        <v>16</v>
      </c>
      <c r="J603" t="s">
        <v>3036</v>
      </c>
      <c r="K603" s="2">
        <v>702647.74535799993</v>
      </c>
      <c r="L603" s="2">
        <v>100098.21111</v>
      </c>
      <c r="M603" t="str">
        <f>VLOOKUP(E603,'Regional Mapping'!$A$1:$C$26,3,)</f>
        <v>Central</v>
      </c>
      <c r="N603" t="str">
        <f>VLOOKUP(B603,'Acct Type Mapping'!$B$2:$D$1001,3,FALSE)</f>
        <v>CRITICAL ACCESS</v>
      </c>
      <c r="O603" s="24">
        <f t="shared" si="18"/>
        <v>602549.53424799989</v>
      </c>
      <c r="P603" t="str">
        <f t="shared" si="19"/>
        <v>Basic Account</v>
      </c>
    </row>
    <row r="604" spans="1:16" ht="15" customHeight="1" x14ac:dyDescent="0.2">
      <c r="A604" s="1">
        <v>12563017</v>
      </c>
      <c r="B604" t="s">
        <v>2708</v>
      </c>
      <c r="C604" t="s">
        <v>2709</v>
      </c>
      <c r="D604" t="s">
        <v>1311</v>
      </c>
      <c r="E604" s="1" t="s">
        <v>562</v>
      </c>
      <c r="F604" s="1">
        <v>63017</v>
      </c>
      <c r="G604" t="s">
        <v>1312</v>
      </c>
      <c r="H604" s="1">
        <v>29189</v>
      </c>
      <c r="I604" t="s">
        <v>16</v>
      </c>
      <c r="J604" t="s">
        <v>3036</v>
      </c>
      <c r="K604" s="2">
        <v>702397.50574499997</v>
      </c>
      <c r="L604" s="2">
        <v>100301.22311000001</v>
      </c>
      <c r="M604" t="str">
        <f>VLOOKUP(E604,'Regional Mapping'!$A$1:$C$26,3,)</f>
        <v>Central</v>
      </c>
      <c r="N604" t="str">
        <f>VLOOKUP(B604,'Acct Type Mapping'!$B$2:$D$1001,3,FALSE)</f>
        <v>GENERAL ACUTE CARE</v>
      </c>
      <c r="O604" s="24">
        <f t="shared" si="18"/>
        <v>602096.28263499995</v>
      </c>
      <c r="P604" t="str">
        <f t="shared" si="19"/>
        <v>Basic Account</v>
      </c>
    </row>
    <row r="605" spans="1:16" ht="15" customHeight="1" x14ac:dyDescent="0.2">
      <c r="A605" s="1">
        <v>12863017</v>
      </c>
      <c r="B605" t="s">
        <v>1309</v>
      </c>
      <c r="C605" t="s">
        <v>1310</v>
      </c>
      <c r="D605" t="s">
        <v>1311</v>
      </c>
      <c r="E605" s="1" t="s">
        <v>562</v>
      </c>
      <c r="F605" s="1">
        <v>63017</v>
      </c>
      <c r="G605" t="s">
        <v>1312</v>
      </c>
      <c r="H605" s="1">
        <v>29189</v>
      </c>
      <c r="I605" t="s">
        <v>16</v>
      </c>
      <c r="J605" t="s">
        <v>3036</v>
      </c>
      <c r="K605" s="2">
        <v>702380.69304000004</v>
      </c>
      <c r="L605" s="2">
        <v>100292.8008</v>
      </c>
      <c r="M605" t="str">
        <f>VLOOKUP(E605,'Regional Mapping'!$A$1:$C$26,3,)</f>
        <v>Central</v>
      </c>
      <c r="N605" t="str">
        <f>VLOOKUP(B605,'Acct Type Mapping'!$B$2:$D$1001,3,FALSE)</f>
        <v>GENERAL ACUTE CARE</v>
      </c>
      <c r="O605" s="24">
        <f t="shared" si="18"/>
        <v>602087.89224000007</v>
      </c>
      <c r="P605" t="str">
        <f t="shared" si="19"/>
        <v>Basic Account</v>
      </c>
    </row>
    <row r="606" spans="1:16" ht="15" customHeight="1" x14ac:dyDescent="0.2">
      <c r="A606" s="1">
        <v>13063017</v>
      </c>
      <c r="B606" t="s">
        <v>1316</v>
      </c>
      <c r="C606" t="s">
        <v>1317</v>
      </c>
      <c r="D606" t="s">
        <v>1311</v>
      </c>
      <c r="E606" s="1" t="s">
        <v>562</v>
      </c>
      <c r="F606" s="1">
        <v>63017</v>
      </c>
      <c r="G606" t="s">
        <v>1312</v>
      </c>
      <c r="H606" s="1">
        <v>29189</v>
      </c>
      <c r="I606" t="s">
        <v>179</v>
      </c>
      <c r="J606" t="s">
        <v>3037</v>
      </c>
      <c r="K606" s="2">
        <v>702347.18156199984</v>
      </c>
      <c r="L606" s="2">
        <v>100212.0122</v>
      </c>
      <c r="M606" t="str">
        <f>VLOOKUP(E606,'Regional Mapping'!$A$1:$C$26,3,)</f>
        <v>Central</v>
      </c>
      <c r="N606" t="str">
        <f>VLOOKUP(B606,'Acct Type Mapping'!$B$2:$D$1001,3,FALSE)</f>
        <v>REHABILITATION</v>
      </c>
      <c r="O606" s="24">
        <f t="shared" si="18"/>
        <v>602135.16936199984</v>
      </c>
      <c r="P606" t="str">
        <f t="shared" si="19"/>
        <v>Basic Account</v>
      </c>
    </row>
    <row r="607" spans="1:16" ht="15" customHeight="1" x14ac:dyDescent="0.2">
      <c r="A607" s="1">
        <v>8463125</v>
      </c>
      <c r="B607" t="s">
        <v>2008</v>
      </c>
      <c r="C607" t="s">
        <v>2009</v>
      </c>
      <c r="D607" t="s">
        <v>1312</v>
      </c>
      <c r="E607" s="1" t="s">
        <v>562</v>
      </c>
      <c r="F607" s="1">
        <v>63125</v>
      </c>
      <c r="G607" t="s">
        <v>1312</v>
      </c>
      <c r="H607" s="1">
        <v>29189</v>
      </c>
      <c r="I607" t="s">
        <v>16</v>
      </c>
      <c r="J607" t="s">
        <v>3054</v>
      </c>
      <c r="K607" s="2">
        <v>702105.32016299991</v>
      </c>
      <c r="L607" s="2">
        <v>100081.01111000001</v>
      </c>
      <c r="M607" t="str">
        <f>VLOOKUP(E607,'Regional Mapping'!$A$1:$C$26,3,)</f>
        <v>Central</v>
      </c>
      <c r="N607" t="str">
        <f>VLOOKUP(B607,'Acct Type Mapping'!$B$2:$D$1001,3,FALSE)</f>
        <v>MILITARY</v>
      </c>
      <c r="O607" s="24">
        <f t="shared" si="18"/>
        <v>602024.30905299995</v>
      </c>
      <c r="P607" t="str">
        <f t="shared" si="19"/>
        <v>Basic Account</v>
      </c>
    </row>
    <row r="608" spans="1:16" ht="15" customHeight="1" x14ac:dyDescent="0.2">
      <c r="A608" s="1">
        <v>14463131</v>
      </c>
      <c r="B608" t="s">
        <v>2996</v>
      </c>
      <c r="C608" t="s">
        <v>2997</v>
      </c>
      <c r="D608" t="s">
        <v>1312</v>
      </c>
      <c r="E608" s="1" t="s">
        <v>562</v>
      </c>
      <c r="F608" s="1">
        <v>63131</v>
      </c>
      <c r="G608" t="s">
        <v>1312</v>
      </c>
      <c r="H608" s="1">
        <v>29189</v>
      </c>
      <c r="I608" t="s">
        <v>16</v>
      </c>
      <c r="J608" t="s">
        <v>3036</v>
      </c>
      <c r="K608" s="2">
        <v>701840.27962099994</v>
      </c>
      <c r="L608" s="2">
        <v>139822.13811999999</v>
      </c>
      <c r="M608" t="str">
        <f>VLOOKUP(E608,'Regional Mapping'!$A$1:$C$26,3,)</f>
        <v>Central</v>
      </c>
      <c r="N608" t="str">
        <f>VLOOKUP(B608,'Acct Type Mapping'!$B$2:$D$1001,3,FALSE)</f>
        <v>GENERAL ACUTE CARE</v>
      </c>
      <c r="O608" s="24">
        <f t="shared" si="18"/>
        <v>562018.14150099992</v>
      </c>
      <c r="P608" t="str">
        <f t="shared" si="19"/>
        <v>Basic Account</v>
      </c>
    </row>
    <row r="609" spans="1:16" ht="15" customHeight="1" x14ac:dyDescent="0.2">
      <c r="A609" s="1">
        <v>186963131</v>
      </c>
      <c r="B609" t="s">
        <v>2250</v>
      </c>
      <c r="C609" t="s">
        <v>2251</v>
      </c>
      <c r="D609" t="s">
        <v>1312</v>
      </c>
      <c r="E609" s="1" t="s">
        <v>562</v>
      </c>
      <c r="F609" s="1">
        <v>63131</v>
      </c>
      <c r="G609" t="s">
        <v>2252</v>
      </c>
      <c r="H609" s="1">
        <v>29189</v>
      </c>
      <c r="I609" t="s">
        <v>107</v>
      </c>
      <c r="J609" t="s">
        <v>3036</v>
      </c>
      <c r="K609" s="2">
        <v>701829.17255100003</v>
      </c>
      <c r="L609" s="2">
        <v>139818.19021999999</v>
      </c>
      <c r="M609" t="str">
        <f>VLOOKUP(E609,'Regional Mapping'!$A$1:$C$26,3,)</f>
        <v>Central</v>
      </c>
      <c r="N609" t="str">
        <f>VLOOKUP(B609,'Acct Type Mapping'!$B$2:$D$1001,3,FALSE)</f>
        <v>SPECIAL</v>
      </c>
      <c r="O609" s="24">
        <f t="shared" si="18"/>
        <v>562010.98233100004</v>
      </c>
      <c r="P609" t="str">
        <f t="shared" si="19"/>
        <v>Basic Account</v>
      </c>
    </row>
    <row r="610" spans="1:16" ht="15" customHeight="1" x14ac:dyDescent="0.2">
      <c r="A610" s="1">
        <v>14163128</v>
      </c>
      <c r="B610" t="s">
        <v>2004</v>
      </c>
      <c r="C610" t="s">
        <v>2005</v>
      </c>
      <c r="D610" t="s">
        <v>1312</v>
      </c>
      <c r="E610" s="1" t="s">
        <v>562</v>
      </c>
      <c r="F610" s="1">
        <v>63128</v>
      </c>
      <c r="G610" t="s">
        <v>1312</v>
      </c>
      <c r="H610" s="1">
        <v>29189</v>
      </c>
      <c r="I610" t="s">
        <v>16</v>
      </c>
      <c r="J610" t="s">
        <v>3036</v>
      </c>
      <c r="K610" s="2">
        <v>701661.11919799994</v>
      </c>
      <c r="L610" s="2">
        <v>139239.32201</v>
      </c>
      <c r="M610" t="str">
        <f>VLOOKUP(E610,'Regional Mapping'!$A$1:$C$26,3,)</f>
        <v>Central</v>
      </c>
      <c r="N610" t="str">
        <f>VLOOKUP(B610,'Acct Type Mapping'!$B$2:$D$1001,3,FALSE)</f>
        <v>GENERAL ACUTE CARE</v>
      </c>
      <c r="O610" s="24">
        <f t="shared" si="18"/>
        <v>562421.79718799994</v>
      </c>
      <c r="P610" t="str">
        <f t="shared" si="19"/>
        <v>Basic Account</v>
      </c>
    </row>
    <row r="611" spans="1:16" ht="15" customHeight="1" x14ac:dyDescent="0.2">
      <c r="A611" s="1">
        <v>12963141</v>
      </c>
      <c r="B611" t="s">
        <v>1313</v>
      </c>
      <c r="C611" t="s">
        <v>1314</v>
      </c>
      <c r="D611" t="s">
        <v>1315</v>
      </c>
      <c r="E611" s="1" t="s">
        <v>562</v>
      </c>
      <c r="F611" s="1">
        <v>63141</v>
      </c>
      <c r="G611" t="s">
        <v>1312</v>
      </c>
      <c r="H611" s="1">
        <v>29189</v>
      </c>
      <c r="I611" t="s">
        <v>16</v>
      </c>
      <c r="J611" t="s">
        <v>3036</v>
      </c>
      <c r="K611" s="2">
        <v>701408.84325200005</v>
      </c>
      <c r="L611" s="2">
        <v>139101.21</v>
      </c>
      <c r="M611" t="str">
        <f>VLOOKUP(E611,'Regional Mapping'!$A$1:$C$26,3,)</f>
        <v>Central</v>
      </c>
      <c r="N611" t="str">
        <f>VLOOKUP(B611,'Acct Type Mapping'!$B$2:$D$1001,3,FALSE)</f>
        <v>GENERAL ACUTE CARE</v>
      </c>
      <c r="O611" s="24">
        <f t="shared" si="18"/>
        <v>562307.63325200009</v>
      </c>
      <c r="P611" t="str">
        <f t="shared" si="19"/>
        <v>Basic Account</v>
      </c>
    </row>
    <row r="612" spans="1:16" ht="15" customHeight="1" x14ac:dyDescent="0.2">
      <c r="A612" s="1">
        <v>11963376</v>
      </c>
      <c r="B612" t="s">
        <v>1346</v>
      </c>
      <c r="C612" t="s">
        <v>1347</v>
      </c>
      <c r="D612" t="s">
        <v>1348</v>
      </c>
      <c r="E612" s="1" t="s">
        <v>562</v>
      </c>
      <c r="F612" s="1">
        <v>63376</v>
      </c>
      <c r="G612" t="s">
        <v>1337</v>
      </c>
      <c r="H612" s="1">
        <v>29183</v>
      </c>
      <c r="I612" t="s">
        <v>16</v>
      </c>
      <c r="J612" t="s">
        <v>3036</v>
      </c>
      <c r="K612" s="2">
        <v>700846.43365099991</v>
      </c>
      <c r="L612" s="2">
        <v>139112.10122000001</v>
      </c>
      <c r="M612" t="str">
        <f>VLOOKUP(E612,'Regional Mapping'!$A$1:$C$26,3,)</f>
        <v>Central</v>
      </c>
      <c r="N612" t="str">
        <f>VLOOKUP(B612,'Acct Type Mapping'!$B$2:$D$1001,3,FALSE)</f>
        <v>GENERAL ACUTE CARE</v>
      </c>
      <c r="O612" s="24">
        <f t="shared" si="18"/>
        <v>561734.33243099996</v>
      </c>
      <c r="P612" t="str">
        <f t="shared" si="19"/>
        <v>Basic Account</v>
      </c>
    </row>
    <row r="613" spans="1:16" ht="15" customHeight="1" x14ac:dyDescent="0.2">
      <c r="A613" s="1">
        <v>13363043</v>
      </c>
      <c r="B613" t="s">
        <v>1318</v>
      </c>
      <c r="C613" t="s">
        <v>1319</v>
      </c>
      <c r="D613" t="s">
        <v>1320</v>
      </c>
      <c r="E613" s="1" t="s">
        <v>562</v>
      </c>
      <c r="F613" s="1">
        <v>63043</v>
      </c>
      <c r="G613" t="s">
        <v>1312</v>
      </c>
      <c r="H613" s="1">
        <v>29189</v>
      </c>
      <c r="I613" t="s">
        <v>179</v>
      </c>
      <c r="J613" t="s">
        <v>3036</v>
      </c>
      <c r="K613" s="2">
        <v>700022.88324799982</v>
      </c>
      <c r="L613" s="2">
        <v>138029.10091000001</v>
      </c>
      <c r="M613" t="str">
        <f>VLOOKUP(E613,'Regional Mapping'!$A$1:$C$26,3,)</f>
        <v>Central</v>
      </c>
      <c r="N613" t="str">
        <f>VLOOKUP(B613,'Acct Type Mapping'!$B$2:$D$1001,3,FALSE)</f>
        <v>REHABILITATION</v>
      </c>
      <c r="O613" s="24">
        <f t="shared" si="18"/>
        <v>561993.78233799979</v>
      </c>
      <c r="P613" t="str">
        <f t="shared" si="19"/>
        <v>Basic Account</v>
      </c>
    </row>
    <row r="614" spans="1:16" ht="15" customHeight="1" x14ac:dyDescent="0.2">
      <c r="A614" s="1">
        <v>11263301</v>
      </c>
      <c r="B614" t="s">
        <v>1335</v>
      </c>
      <c r="C614" t="s">
        <v>1336</v>
      </c>
      <c r="D614" t="s">
        <v>1337</v>
      </c>
      <c r="E614" s="1" t="s">
        <v>562</v>
      </c>
      <c r="F614" s="1">
        <v>63301</v>
      </c>
      <c r="G614" t="s">
        <v>1337</v>
      </c>
      <c r="H614" s="1">
        <v>29183</v>
      </c>
      <c r="I614" t="s">
        <v>16</v>
      </c>
      <c r="J614" t="s">
        <v>3036</v>
      </c>
      <c r="K614" s="2">
        <v>699707.43072099995</v>
      </c>
      <c r="L614" s="2">
        <v>138231.08111999999</v>
      </c>
      <c r="M614" t="str">
        <f>VLOOKUP(E614,'Regional Mapping'!$A$1:$C$26,3,)</f>
        <v>Central</v>
      </c>
      <c r="N614" t="str">
        <f>VLOOKUP(B614,'Acct Type Mapping'!$B$2:$D$1001,3,FALSE)</f>
        <v>GENERAL ACUTE CARE</v>
      </c>
      <c r="O614" s="24">
        <f t="shared" si="18"/>
        <v>561476.34960099997</v>
      </c>
      <c r="P614" t="str">
        <f t="shared" si="19"/>
        <v>Basic Account</v>
      </c>
    </row>
    <row r="615" spans="1:16" ht="15" customHeight="1" x14ac:dyDescent="0.2">
      <c r="A615" s="1">
        <v>11163301</v>
      </c>
      <c r="B615" t="s">
        <v>2504</v>
      </c>
      <c r="C615" t="s">
        <v>1336</v>
      </c>
      <c r="D615" t="s">
        <v>1337</v>
      </c>
      <c r="E615" s="1" t="s">
        <v>562</v>
      </c>
      <c r="F615" s="1">
        <v>63301</v>
      </c>
      <c r="G615" t="s">
        <v>1337</v>
      </c>
      <c r="H615" s="1">
        <v>29183</v>
      </c>
      <c r="I615" t="s">
        <v>107</v>
      </c>
      <c r="J615" t="s">
        <v>3036</v>
      </c>
      <c r="K615" s="2">
        <v>699699.2170089999</v>
      </c>
      <c r="L615" s="2">
        <v>138230.11193000001</v>
      </c>
      <c r="M615" t="str">
        <f>VLOOKUP(E615,'Regional Mapping'!$A$1:$C$26,3,)</f>
        <v>Central</v>
      </c>
      <c r="N615" t="str">
        <f>VLOOKUP(B615,'Acct Type Mapping'!$B$2:$D$1001,3,FALSE)</f>
        <v>LONG TERM CARE</v>
      </c>
      <c r="O615" s="24">
        <f t="shared" si="18"/>
        <v>561469.10507899988</v>
      </c>
      <c r="P615" t="str">
        <f t="shared" si="19"/>
        <v>Basic Account</v>
      </c>
    </row>
    <row r="616" spans="1:16" ht="15" customHeight="1" x14ac:dyDescent="0.2">
      <c r="A616" s="1">
        <v>12663044</v>
      </c>
      <c r="B616" t="s">
        <v>2016</v>
      </c>
      <c r="C616" t="s">
        <v>2017</v>
      </c>
      <c r="D616" t="s">
        <v>2018</v>
      </c>
      <c r="E616" s="1" t="s">
        <v>562</v>
      </c>
      <c r="F616" s="1">
        <v>63044</v>
      </c>
      <c r="G616" t="s">
        <v>1312</v>
      </c>
      <c r="H616" s="1">
        <v>29189</v>
      </c>
      <c r="I616" t="s">
        <v>16</v>
      </c>
      <c r="J616" t="s">
        <v>3036</v>
      </c>
      <c r="K616" s="2">
        <v>699534.48554599984</v>
      </c>
      <c r="L616" s="2">
        <v>138103.01001999999</v>
      </c>
      <c r="M616" t="str">
        <f>VLOOKUP(E616,'Regional Mapping'!$A$1:$C$26,3,)</f>
        <v>Central</v>
      </c>
      <c r="N616" t="str">
        <f>VLOOKUP(B616,'Acct Type Mapping'!$B$2:$D$1001,3,FALSE)</f>
        <v>GENERAL ACUTE CARE</v>
      </c>
      <c r="O616" s="24">
        <f t="shared" si="18"/>
        <v>561431.47552599991</v>
      </c>
      <c r="P616" t="str">
        <f t="shared" si="19"/>
        <v>Basic Account</v>
      </c>
    </row>
    <row r="617" spans="1:16" ht="15" customHeight="1" x14ac:dyDescent="0.2">
      <c r="A617" s="1">
        <v>14563110</v>
      </c>
      <c r="B617" t="s">
        <v>1631</v>
      </c>
      <c r="C617" t="s">
        <v>1632</v>
      </c>
      <c r="D617" t="s">
        <v>1312</v>
      </c>
      <c r="E617" s="1" t="s">
        <v>562</v>
      </c>
      <c r="F617" s="1">
        <v>63110</v>
      </c>
      <c r="G617" t="s">
        <v>1633</v>
      </c>
      <c r="H617" s="1">
        <v>29510</v>
      </c>
      <c r="I617" t="s">
        <v>16</v>
      </c>
      <c r="J617" t="s">
        <v>3036</v>
      </c>
      <c r="K617" s="2">
        <v>699218.46961200016</v>
      </c>
      <c r="L617" s="2">
        <v>132810.3112</v>
      </c>
      <c r="M617" t="str">
        <f>VLOOKUP(E617,'Regional Mapping'!$A$1:$C$26,3,)</f>
        <v>Central</v>
      </c>
      <c r="N617" t="str">
        <f>VLOOKUP(B617,'Acct Type Mapping'!$B$2:$D$1001,3,FALSE)</f>
        <v>GENERAL ACUTE CARE</v>
      </c>
      <c r="O617" s="24">
        <f t="shared" si="18"/>
        <v>566408.15841200016</v>
      </c>
      <c r="P617" t="str">
        <f t="shared" si="19"/>
        <v>Basic Account</v>
      </c>
    </row>
    <row r="618" spans="1:16" ht="15" customHeight="1" x14ac:dyDescent="0.2">
      <c r="A618" s="1">
        <v>15563111</v>
      </c>
      <c r="B618" t="s">
        <v>2515</v>
      </c>
      <c r="C618" t="s">
        <v>2516</v>
      </c>
      <c r="D618" t="s">
        <v>1312</v>
      </c>
      <c r="E618" s="1" t="s">
        <v>562</v>
      </c>
      <c r="F618" s="1">
        <v>63111</v>
      </c>
      <c r="G618" t="s">
        <v>1633</v>
      </c>
      <c r="H618" s="1">
        <v>29510</v>
      </c>
      <c r="I618" t="s">
        <v>16</v>
      </c>
      <c r="J618" t="s">
        <v>3055</v>
      </c>
      <c r="K618" s="2">
        <v>699077.38313399977</v>
      </c>
      <c r="L618" s="2">
        <v>132211.83317999999</v>
      </c>
      <c r="M618" t="str">
        <f>VLOOKUP(E618,'Regional Mapping'!$A$1:$C$26,3,)</f>
        <v>Central</v>
      </c>
      <c r="N618" t="str">
        <f>VLOOKUP(B618,'Acct Type Mapping'!$B$2:$D$1001,3,FALSE)</f>
        <v>GENERAL ACUTE CARE</v>
      </c>
      <c r="O618" s="24">
        <f t="shared" si="18"/>
        <v>566865.54995399981</v>
      </c>
      <c r="P618" t="str">
        <f t="shared" si="19"/>
        <v>Basic Account</v>
      </c>
    </row>
    <row r="619" spans="1:16" ht="15" customHeight="1" x14ac:dyDescent="0.2">
      <c r="A619" s="1">
        <v>14663108</v>
      </c>
      <c r="B619" t="s">
        <v>2552</v>
      </c>
      <c r="C619" t="s">
        <v>2553</v>
      </c>
      <c r="D619" t="s">
        <v>1312</v>
      </c>
      <c r="E619" s="1" t="s">
        <v>562</v>
      </c>
      <c r="F619" s="1">
        <v>63108</v>
      </c>
      <c r="G619" t="s">
        <v>1633</v>
      </c>
      <c r="H619" s="1">
        <v>29510</v>
      </c>
      <c r="I619" t="s">
        <v>16</v>
      </c>
      <c r="J619" t="s">
        <v>3036</v>
      </c>
      <c r="K619" s="2">
        <v>699058.35370800004</v>
      </c>
      <c r="L619" s="2">
        <v>132232.19111000001</v>
      </c>
      <c r="M619" t="str">
        <f>VLOOKUP(E619,'Regional Mapping'!$A$1:$C$26,3,)</f>
        <v>Central</v>
      </c>
      <c r="N619" t="str">
        <f>VLOOKUP(B619,'Acct Type Mapping'!$B$2:$D$1001,3,FALSE)</f>
        <v>GENERAL ACUTE CARE</v>
      </c>
      <c r="O619" s="24">
        <f t="shared" si="18"/>
        <v>566826.16259800002</v>
      </c>
      <c r="P619" t="str">
        <f t="shared" si="19"/>
        <v>Basic Account</v>
      </c>
    </row>
    <row r="620" spans="1:16" ht="15" customHeight="1" x14ac:dyDescent="0.2">
      <c r="A620" s="1">
        <v>18963112</v>
      </c>
      <c r="B620" t="s">
        <v>2550</v>
      </c>
      <c r="C620" t="s">
        <v>2551</v>
      </c>
      <c r="D620" t="s">
        <v>1312</v>
      </c>
      <c r="E620" s="1" t="s">
        <v>562</v>
      </c>
      <c r="F620" s="1">
        <v>63112</v>
      </c>
      <c r="G620" t="s">
        <v>1633</v>
      </c>
      <c r="H620" s="1">
        <v>29510</v>
      </c>
      <c r="I620" t="s">
        <v>42</v>
      </c>
      <c r="J620" t="s">
        <v>3036</v>
      </c>
      <c r="K620" s="2">
        <v>699037.25942700007</v>
      </c>
      <c r="L620" s="2">
        <v>132220.91829</v>
      </c>
      <c r="M620" t="str">
        <f>VLOOKUP(E620,'Regional Mapping'!$A$1:$C$26,3,)</f>
        <v>Central</v>
      </c>
      <c r="N620" t="str">
        <f>VLOOKUP(B620,'Acct Type Mapping'!$B$2:$D$1001,3,FALSE)</f>
        <v>NEAR TERM CARE</v>
      </c>
      <c r="O620" s="24">
        <f t="shared" si="18"/>
        <v>566816.34113700013</v>
      </c>
      <c r="P620" t="str">
        <f t="shared" si="19"/>
        <v>Basic Account</v>
      </c>
    </row>
    <row r="621" spans="1:16" ht="15" customHeight="1" x14ac:dyDescent="0.2">
      <c r="A621" s="1">
        <v>13763133</v>
      </c>
      <c r="B621" t="s">
        <v>2019</v>
      </c>
      <c r="C621" t="s">
        <v>2020</v>
      </c>
      <c r="D621" t="s">
        <v>1312</v>
      </c>
      <c r="E621" s="1" t="s">
        <v>562</v>
      </c>
      <c r="F621" s="1">
        <v>63133</v>
      </c>
      <c r="G621" t="s">
        <v>1312</v>
      </c>
      <c r="H621" s="1">
        <v>29189</v>
      </c>
      <c r="I621" t="s">
        <v>42</v>
      </c>
      <c r="J621" t="s">
        <v>3054</v>
      </c>
      <c r="K621" s="2">
        <v>698985.76724599977</v>
      </c>
      <c r="L621" s="2">
        <v>132181.31902</v>
      </c>
      <c r="M621" t="str">
        <f>VLOOKUP(E621,'Regional Mapping'!$A$1:$C$26,3,)</f>
        <v>Central</v>
      </c>
      <c r="N621" t="str">
        <f>VLOOKUP(B621,'Acct Type Mapping'!$B$2:$D$1001,3,FALSE)</f>
        <v>NEAR TERM CARE</v>
      </c>
      <c r="O621" s="24">
        <f t="shared" si="18"/>
        <v>566804.44822599972</v>
      </c>
      <c r="P621" t="str">
        <f t="shared" si="19"/>
        <v>Basic Account</v>
      </c>
    </row>
    <row r="622" spans="1:16" ht="15" customHeight="1" x14ac:dyDescent="0.2">
      <c r="A622" s="1">
        <v>13663136</v>
      </c>
      <c r="B622" t="s">
        <v>1321</v>
      </c>
      <c r="C622" t="s">
        <v>1322</v>
      </c>
      <c r="D622" t="s">
        <v>1312</v>
      </c>
      <c r="E622" s="1" t="s">
        <v>562</v>
      </c>
      <c r="F622" s="1">
        <v>63136</v>
      </c>
      <c r="G622" t="s">
        <v>1312</v>
      </c>
      <c r="H622" s="1">
        <v>29189</v>
      </c>
      <c r="I622" t="s">
        <v>16</v>
      </c>
      <c r="J622" t="s">
        <v>3036</v>
      </c>
      <c r="K622" s="2">
        <v>696252.90170800011</v>
      </c>
      <c r="L622" s="2">
        <v>131129.11111</v>
      </c>
      <c r="M622" t="str">
        <f>VLOOKUP(E622,'Regional Mapping'!$A$1:$C$26,3,)</f>
        <v>Central</v>
      </c>
      <c r="N622" t="str">
        <f>VLOOKUP(B622,'Acct Type Mapping'!$B$2:$D$1001,3,FALSE)</f>
        <v>GENERAL ACUTE CARE</v>
      </c>
      <c r="O622" s="24">
        <f t="shared" si="18"/>
        <v>565123.79059800017</v>
      </c>
      <c r="P622" t="str">
        <f t="shared" si="19"/>
        <v>Basic Account</v>
      </c>
    </row>
    <row r="623" spans="1:16" ht="15" customHeight="1" x14ac:dyDescent="0.2">
      <c r="A623" s="1">
        <v>2058545</v>
      </c>
      <c r="B623" t="s">
        <v>2736</v>
      </c>
      <c r="C623" t="s">
        <v>2737</v>
      </c>
      <c r="D623" t="s">
        <v>2738</v>
      </c>
      <c r="E623" s="1" t="s">
        <v>566</v>
      </c>
      <c r="F623" s="1">
        <v>58545</v>
      </c>
      <c r="G623" t="s">
        <v>950</v>
      </c>
      <c r="H623" s="1">
        <v>38057</v>
      </c>
      <c r="I623" t="s">
        <v>16</v>
      </c>
      <c r="J623" t="s">
        <v>3036</v>
      </c>
      <c r="K623" s="2">
        <v>691636.93511900003</v>
      </c>
      <c r="L623" s="2">
        <v>132028.01113</v>
      </c>
      <c r="M623" t="str">
        <f>VLOOKUP(E623,'Regional Mapping'!$A$1:$C$26,3,)</f>
        <v>Central</v>
      </c>
      <c r="N623" t="str">
        <f>VLOOKUP(B623,'Acct Type Mapping'!$B$2:$D$1001,3,FALSE)</f>
        <v>CRITICAL ACCESS</v>
      </c>
      <c r="O623" s="24">
        <f t="shared" si="18"/>
        <v>559608.92398900003</v>
      </c>
      <c r="P623" t="str">
        <f t="shared" si="19"/>
        <v>Basic Account</v>
      </c>
    </row>
    <row r="624" spans="1:16" ht="15" customHeight="1" x14ac:dyDescent="0.2">
      <c r="A624" s="1">
        <v>5158554</v>
      </c>
      <c r="B624" t="s">
        <v>563</v>
      </c>
      <c r="C624" t="s">
        <v>564</v>
      </c>
      <c r="D624" t="s">
        <v>565</v>
      </c>
      <c r="E624" s="1" t="s">
        <v>566</v>
      </c>
      <c r="F624" s="1">
        <v>58554</v>
      </c>
      <c r="G624" t="s">
        <v>567</v>
      </c>
      <c r="H624" s="1">
        <v>38059</v>
      </c>
      <c r="I624" t="s">
        <v>107</v>
      </c>
      <c r="J624" t="s">
        <v>3037</v>
      </c>
      <c r="K624" s="2">
        <v>691170.00176899997</v>
      </c>
      <c r="L624" s="2">
        <v>131119.23212999999</v>
      </c>
      <c r="M624" t="str">
        <f>VLOOKUP(E624,'Regional Mapping'!$A$1:$C$26,3,)</f>
        <v>Central</v>
      </c>
      <c r="N624" t="str">
        <f>VLOOKUP(B624,'Acct Type Mapping'!$B$2:$D$1001,3,FALSE)</f>
        <v>LONG TERM CARE</v>
      </c>
      <c r="O624" s="24">
        <f t="shared" si="18"/>
        <v>560050.76963899995</v>
      </c>
      <c r="P624" t="str">
        <f t="shared" si="19"/>
        <v>Basic Account</v>
      </c>
    </row>
    <row r="625" spans="1:16" ht="15" customHeight="1" x14ac:dyDescent="0.2">
      <c r="A625" s="1">
        <v>458506</v>
      </c>
      <c r="B625" t="s">
        <v>2747</v>
      </c>
      <c r="C625" t="s">
        <v>2748</v>
      </c>
      <c r="D625" t="s">
        <v>2749</v>
      </c>
      <c r="E625" s="1" t="s">
        <v>566</v>
      </c>
      <c r="F625" s="1">
        <v>58506</v>
      </c>
      <c r="G625" t="s">
        <v>2750</v>
      </c>
      <c r="H625" s="1">
        <v>38015</v>
      </c>
      <c r="I625" t="s">
        <v>16</v>
      </c>
      <c r="J625" t="s">
        <v>3036</v>
      </c>
      <c r="K625" s="2">
        <v>690073.3380450001</v>
      </c>
      <c r="L625" s="2">
        <v>130821.10011</v>
      </c>
      <c r="M625" t="str">
        <f>VLOOKUP(E625,'Regional Mapping'!$A$1:$C$26,3,)</f>
        <v>Central</v>
      </c>
      <c r="N625" t="str">
        <f>VLOOKUP(B625,'Acct Type Mapping'!$B$2:$D$1001,3,FALSE)</f>
        <v>GENERAL ACUTE CARE</v>
      </c>
      <c r="O625" s="24">
        <f t="shared" si="18"/>
        <v>559252.2379350001</v>
      </c>
      <c r="P625" t="str">
        <f t="shared" si="19"/>
        <v>Basic Account</v>
      </c>
    </row>
    <row r="626" spans="1:16" ht="15" customHeight="1" x14ac:dyDescent="0.2">
      <c r="A626" s="1">
        <v>1058852</v>
      </c>
      <c r="B626" t="s">
        <v>2767</v>
      </c>
      <c r="C626" t="s">
        <v>2768</v>
      </c>
      <c r="D626" t="s">
        <v>2769</v>
      </c>
      <c r="E626" s="1" t="s">
        <v>566</v>
      </c>
      <c r="F626" s="1">
        <v>58852</v>
      </c>
      <c r="G626" t="s">
        <v>1465</v>
      </c>
      <c r="H626" s="1">
        <v>38105</v>
      </c>
      <c r="I626" t="s">
        <v>16</v>
      </c>
      <c r="J626" t="s">
        <v>3036</v>
      </c>
      <c r="K626" s="2">
        <v>686978.90528800013</v>
      </c>
      <c r="L626" s="2">
        <v>128001.31121</v>
      </c>
      <c r="M626" t="str">
        <f>VLOOKUP(E626,'Regional Mapping'!$A$1:$C$26,3,)</f>
        <v>Central</v>
      </c>
      <c r="N626" t="str">
        <f>VLOOKUP(B626,'Acct Type Mapping'!$B$2:$D$1001,3,FALSE)</f>
        <v>CRITICAL ACCESS</v>
      </c>
      <c r="O626" s="24">
        <f t="shared" si="18"/>
        <v>558977.59407800017</v>
      </c>
      <c r="P626" t="str">
        <f t="shared" si="19"/>
        <v>Basic Account</v>
      </c>
    </row>
    <row r="627" spans="1:16" ht="15" customHeight="1" x14ac:dyDescent="0.2">
      <c r="A627" s="1">
        <v>1358540</v>
      </c>
      <c r="B627" t="s">
        <v>2055</v>
      </c>
      <c r="C627" t="s">
        <v>2056</v>
      </c>
      <c r="D627" t="s">
        <v>2057</v>
      </c>
      <c r="E627" s="1" t="s">
        <v>566</v>
      </c>
      <c r="F627" s="1">
        <v>58540</v>
      </c>
      <c r="G627" t="s">
        <v>962</v>
      </c>
      <c r="H627" s="1">
        <v>38055</v>
      </c>
      <c r="I627" t="s">
        <v>16</v>
      </c>
      <c r="J627" t="s">
        <v>3036</v>
      </c>
      <c r="K627" s="2">
        <v>681260.51837999991</v>
      </c>
      <c r="L627" s="2">
        <v>0</v>
      </c>
      <c r="M627" t="str">
        <f>VLOOKUP(E627,'Regional Mapping'!$A$1:$C$26,3,)</f>
        <v>Central</v>
      </c>
      <c r="N627" t="str">
        <f>VLOOKUP(B627,'Acct Type Mapping'!$B$2:$D$1001,3,FALSE)</f>
        <v>CRITICAL ACCESS</v>
      </c>
      <c r="O627" s="24">
        <f t="shared" si="18"/>
        <v>681260.51837999991</v>
      </c>
      <c r="P627" t="str">
        <f t="shared" si="19"/>
        <v>Basic Account</v>
      </c>
    </row>
    <row r="628" spans="1:16" ht="15" customHeight="1" x14ac:dyDescent="0.2">
      <c r="A628" s="1">
        <v>3458730</v>
      </c>
      <c r="B628" t="s">
        <v>2064</v>
      </c>
      <c r="C628" t="s">
        <v>2065</v>
      </c>
      <c r="D628" t="s">
        <v>1692</v>
      </c>
      <c r="E628" s="1" t="s">
        <v>566</v>
      </c>
      <c r="F628" s="1">
        <v>58730</v>
      </c>
      <c r="G628" t="s">
        <v>2066</v>
      </c>
      <c r="H628" s="1">
        <v>38023</v>
      </c>
      <c r="I628" t="s">
        <v>16</v>
      </c>
      <c r="J628" t="s">
        <v>3036</v>
      </c>
      <c r="K628" s="2">
        <v>681219.75937600015</v>
      </c>
      <c r="L628" s="2">
        <v>0</v>
      </c>
      <c r="M628" t="str">
        <f>VLOOKUP(E628,'Regional Mapping'!$A$1:$C$26,3,)</f>
        <v>Central</v>
      </c>
      <c r="N628" t="str">
        <f>VLOOKUP(B628,'Acct Type Mapping'!$B$2:$D$1001,3,FALSE)</f>
        <v>CRITICAL ACCESS</v>
      </c>
      <c r="O628" s="24">
        <f t="shared" si="18"/>
        <v>681219.75937600015</v>
      </c>
      <c r="P628" t="str">
        <f t="shared" si="19"/>
        <v>Basic Account</v>
      </c>
    </row>
    <row r="629" spans="1:16" ht="15" customHeight="1" x14ac:dyDescent="0.2">
      <c r="A629" s="1">
        <v>1158784</v>
      </c>
      <c r="B629" t="s">
        <v>1440</v>
      </c>
      <c r="C629" t="s">
        <v>1441</v>
      </c>
      <c r="D629" t="s">
        <v>1442</v>
      </c>
      <c r="E629" s="1" t="s">
        <v>566</v>
      </c>
      <c r="F629" s="1">
        <v>58784</v>
      </c>
      <c r="G629" t="s">
        <v>1443</v>
      </c>
      <c r="H629" s="1">
        <v>38061</v>
      </c>
      <c r="I629" t="s">
        <v>16</v>
      </c>
      <c r="J629" t="s">
        <v>3036</v>
      </c>
      <c r="K629" s="2">
        <v>680957.71350099996</v>
      </c>
      <c r="L629" s="2">
        <v>0</v>
      </c>
      <c r="M629" t="str">
        <f>VLOOKUP(E629,'Regional Mapping'!$A$1:$C$26,3,)</f>
        <v>Central</v>
      </c>
      <c r="N629" t="str">
        <f>VLOOKUP(B629,'Acct Type Mapping'!$B$2:$D$1001,3,FALSE)</f>
        <v>CRITICAL ACCESS</v>
      </c>
      <c r="O629" s="24">
        <f t="shared" si="18"/>
        <v>680957.71350099996</v>
      </c>
      <c r="P629" t="str">
        <f t="shared" si="19"/>
        <v>Basic Account</v>
      </c>
    </row>
    <row r="630" spans="1:16" ht="15" customHeight="1" x14ac:dyDescent="0.2">
      <c r="A630" s="1">
        <v>6456187</v>
      </c>
      <c r="B630" t="s">
        <v>1987</v>
      </c>
      <c r="C630" t="s">
        <v>1988</v>
      </c>
      <c r="D630" t="s">
        <v>1989</v>
      </c>
      <c r="E630" s="1" t="s">
        <v>549</v>
      </c>
      <c r="F630" s="1">
        <v>56187</v>
      </c>
      <c r="G630" t="s">
        <v>1990</v>
      </c>
      <c r="H630" s="1">
        <v>27105</v>
      </c>
      <c r="I630" t="s">
        <v>16</v>
      </c>
      <c r="J630" t="s">
        <v>3036</v>
      </c>
      <c r="K630" s="2">
        <v>680520.61500800005</v>
      </c>
      <c r="L630" s="2">
        <v>0</v>
      </c>
      <c r="M630" t="str">
        <f>VLOOKUP(E630,'Regional Mapping'!$A$1:$C$26,3,)</f>
        <v>Central</v>
      </c>
      <c r="N630" t="str">
        <f>VLOOKUP(B630,'Acct Type Mapping'!$B$2:$D$1001,3,FALSE)</f>
        <v>GENERAL ACUTE CARE</v>
      </c>
      <c r="O630" s="24">
        <f t="shared" si="18"/>
        <v>680520.61500800005</v>
      </c>
      <c r="P630" t="str">
        <f t="shared" si="19"/>
        <v>Basic Account</v>
      </c>
    </row>
    <row r="631" spans="1:16" ht="15" customHeight="1" x14ac:dyDescent="0.2">
      <c r="A631" s="1">
        <v>1458575</v>
      </c>
      <c r="B631" t="s">
        <v>2058</v>
      </c>
      <c r="C631" t="s">
        <v>2059</v>
      </c>
      <c r="D631" t="s">
        <v>2060</v>
      </c>
      <c r="E631" s="1" t="s">
        <v>566</v>
      </c>
      <c r="F631" s="1">
        <v>58575</v>
      </c>
      <c r="G631" t="s">
        <v>962</v>
      </c>
      <c r="H631" s="1">
        <v>38055</v>
      </c>
      <c r="I631" t="s">
        <v>16</v>
      </c>
      <c r="J631" t="s">
        <v>3036</v>
      </c>
      <c r="K631" s="2">
        <v>676577.78593599994</v>
      </c>
      <c r="L631" s="2">
        <v>0</v>
      </c>
      <c r="M631" t="str">
        <f>VLOOKUP(E631,'Regional Mapping'!$A$1:$C$26,3,)</f>
        <v>Central</v>
      </c>
      <c r="N631" t="str">
        <f>VLOOKUP(B631,'Acct Type Mapping'!$B$2:$D$1001,3,FALSE)</f>
        <v>CRITICAL ACCESS</v>
      </c>
      <c r="O631" s="24">
        <f t="shared" si="18"/>
        <v>676577.78593599994</v>
      </c>
      <c r="P631" t="str">
        <f t="shared" si="19"/>
        <v>Basic Account</v>
      </c>
    </row>
    <row r="632" spans="1:16" ht="15" customHeight="1" x14ac:dyDescent="0.2">
      <c r="A632" s="1">
        <v>9702146</v>
      </c>
      <c r="B632" t="s">
        <v>394</v>
      </c>
      <c r="C632" t="s">
        <v>395</v>
      </c>
      <c r="D632" t="s">
        <v>396</v>
      </c>
      <c r="E632" s="1" t="s">
        <v>392</v>
      </c>
      <c r="F632" s="1">
        <v>2146</v>
      </c>
      <c r="G632" t="s">
        <v>397</v>
      </c>
      <c r="H632" s="1">
        <v>25021</v>
      </c>
      <c r="I632" t="s">
        <v>42</v>
      </c>
      <c r="J632" t="s">
        <v>3037</v>
      </c>
      <c r="K632" s="3">
        <v>202763.27020499995</v>
      </c>
      <c r="L632" s="2">
        <v>270351.02693999995</v>
      </c>
      <c r="M632" t="str">
        <f>VLOOKUP(E632,'Regional Mapping'!$A$1:$C$26,3,)</f>
        <v>Northeast</v>
      </c>
      <c r="N632" t="str">
        <f>VLOOKUP(B632,'Acct Type Mapping'!$B$2:$D$1001,3,FALSE)</f>
        <v>NEAR TERM CARE</v>
      </c>
      <c r="O632" s="24">
        <f t="shared" si="18"/>
        <v>-67587.756735000003</v>
      </c>
      <c r="P632" t="str">
        <f t="shared" si="19"/>
        <v>Basic Account</v>
      </c>
    </row>
    <row r="633" spans="1:16" ht="15" customHeight="1" x14ac:dyDescent="0.2">
      <c r="A633" s="1">
        <v>502215</v>
      </c>
      <c r="B633" t="s">
        <v>2188</v>
      </c>
      <c r="C633" t="s">
        <v>2189</v>
      </c>
      <c r="D633" t="s">
        <v>416</v>
      </c>
      <c r="E633" s="1" t="s">
        <v>392</v>
      </c>
      <c r="F633" s="1">
        <v>2215</v>
      </c>
      <c r="G633" t="s">
        <v>417</v>
      </c>
      <c r="H633" s="1">
        <v>25025</v>
      </c>
      <c r="I633" t="s">
        <v>16</v>
      </c>
      <c r="J633" t="s">
        <v>3036</v>
      </c>
      <c r="K633" s="3">
        <v>202755.9135</v>
      </c>
      <c r="L633" s="2">
        <v>270341.21799999999</v>
      </c>
      <c r="M633" t="str">
        <f>VLOOKUP(E633,'Regional Mapping'!$A$1:$C$26,3,)</f>
        <v>Northeast</v>
      </c>
      <c r="N633" t="str">
        <f>VLOOKUP(B633,'Acct Type Mapping'!$B$2:$D$1001,3,FALSE)</f>
        <v>GENERAL ACUTE CARE</v>
      </c>
      <c r="O633" s="24">
        <f t="shared" si="18"/>
        <v>-67585.304499999998</v>
      </c>
      <c r="P633" t="str">
        <f t="shared" si="19"/>
        <v>Basic Account</v>
      </c>
    </row>
    <row r="634" spans="1:16" ht="15" customHeight="1" x14ac:dyDescent="0.2">
      <c r="A634" s="1">
        <v>12502359</v>
      </c>
      <c r="B634" t="s">
        <v>1207</v>
      </c>
      <c r="C634" t="s">
        <v>1208</v>
      </c>
      <c r="D634" t="s">
        <v>1209</v>
      </c>
      <c r="E634" s="1" t="s">
        <v>392</v>
      </c>
      <c r="F634" s="1">
        <v>2359</v>
      </c>
      <c r="G634" t="s">
        <v>1152</v>
      </c>
      <c r="H634" s="1">
        <v>25023</v>
      </c>
      <c r="I634" t="s">
        <v>42</v>
      </c>
      <c r="J634" t="s">
        <v>3037</v>
      </c>
      <c r="K634" s="3">
        <v>202638.694605</v>
      </c>
      <c r="L634" s="2">
        <v>270184.92614</v>
      </c>
      <c r="M634" t="str">
        <f>VLOOKUP(E634,'Regional Mapping'!$A$1:$C$26,3,)</f>
        <v>Northeast</v>
      </c>
      <c r="N634" t="str">
        <f>VLOOKUP(B634,'Acct Type Mapping'!$B$2:$D$1001,3,FALSE)</f>
        <v>NEAR TERM CARE</v>
      </c>
      <c r="O634" s="24">
        <f t="shared" si="18"/>
        <v>-67546.231534999999</v>
      </c>
      <c r="P634" t="str">
        <f t="shared" si="19"/>
        <v>Basic Account</v>
      </c>
    </row>
    <row r="635" spans="1:16" ht="15" customHeight="1" x14ac:dyDescent="0.2">
      <c r="A635" s="1">
        <v>1102118</v>
      </c>
      <c r="B635" t="s">
        <v>2190</v>
      </c>
      <c r="C635" t="s">
        <v>2191</v>
      </c>
      <c r="D635" t="s">
        <v>416</v>
      </c>
      <c r="E635" s="1" t="s">
        <v>392</v>
      </c>
      <c r="F635" s="1">
        <v>2118</v>
      </c>
      <c r="G635" t="s">
        <v>417</v>
      </c>
      <c r="H635" s="1">
        <v>25025</v>
      </c>
      <c r="I635" t="s">
        <v>16</v>
      </c>
      <c r="J635" t="s">
        <v>3036</v>
      </c>
      <c r="K635" s="3">
        <v>202543.79600249999</v>
      </c>
      <c r="L635" s="2">
        <v>270058.39467000001</v>
      </c>
      <c r="M635" t="str">
        <f>VLOOKUP(E635,'Regional Mapping'!$A$1:$C$26,3,)</f>
        <v>Northeast</v>
      </c>
      <c r="N635" t="str">
        <f>VLOOKUP(B635,'Acct Type Mapping'!$B$2:$D$1001,3,FALSE)</f>
        <v>GENERAL ACUTE CARE</v>
      </c>
      <c r="O635" s="24">
        <f t="shared" si="18"/>
        <v>-67514.598667500017</v>
      </c>
      <c r="P635" t="str">
        <f t="shared" si="19"/>
        <v>Basic Account</v>
      </c>
    </row>
    <row r="636" spans="1:16" ht="15" customHeight="1" x14ac:dyDescent="0.2">
      <c r="A636" s="1">
        <v>11002138</v>
      </c>
      <c r="B636" t="s">
        <v>1836</v>
      </c>
      <c r="C636" t="s">
        <v>1837</v>
      </c>
      <c r="D636" t="s">
        <v>969</v>
      </c>
      <c r="E636" s="1" t="s">
        <v>392</v>
      </c>
      <c r="F636" s="1">
        <v>2138</v>
      </c>
      <c r="G636" t="s">
        <v>451</v>
      </c>
      <c r="H636" s="1">
        <v>25017</v>
      </c>
      <c r="I636" t="s">
        <v>179</v>
      </c>
      <c r="J636" t="s">
        <v>3036</v>
      </c>
      <c r="K636" s="3">
        <v>202366.57500750001</v>
      </c>
      <c r="L636" s="2">
        <v>269822.10000999999</v>
      </c>
      <c r="M636" t="str">
        <f>VLOOKUP(E636,'Regional Mapping'!$A$1:$C$26,3,)</f>
        <v>Northeast</v>
      </c>
      <c r="N636" t="str">
        <f>VLOOKUP(B636,'Acct Type Mapping'!$B$2:$D$1001,3,FALSE)</f>
        <v>REHABILITATION</v>
      </c>
      <c r="O636" s="24">
        <f t="shared" si="18"/>
        <v>-67455.525002499984</v>
      </c>
      <c r="P636" t="str">
        <f t="shared" si="19"/>
        <v>Basic Account</v>
      </c>
    </row>
    <row r="637" spans="1:16" ht="15" customHeight="1" x14ac:dyDescent="0.2">
      <c r="A637" s="1">
        <v>6902139</v>
      </c>
      <c r="B637" t="s">
        <v>1666</v>
      </c>
      <c r="C637" t="s">
        <v>1667</v>
      </c>
      <c r="D637" t="s">
        <v>969</v>
      </c>
      <c r="E637" s="1" t="s">
        <v>392</v>
      </c>
      <c r="F637" s="1">
        <v>2139</v>
      </c>
      <c r="G637" t="s">
        <v>451</v>
      </c>
      <c r="H637" s="1">
        <v>25017</v>
      </c>
      <c r="I637" t="s">
        <v>16</v>
      </c>
      <c r="J637" t="s">
        <v>3054</v>
      </c>
      <c r="K637" s="3">
        <v>202352.12607749997</v>
      </c>
      <c r="L637" s="2">
        <v>269802.83476999996</v>
      </c>
      <c r="M637" t="str">
        <f>VLOOKUP(E637,'Regional Mapping'!$A$1:$C$26,3,)</f>
        <v>Northeast</v>
      </c>
      <c r="N637" t="str">
        <f>VLOOKUP(B637,'Acct Type Mapping'!$B$2:$D$1001,3,FALSE)</f>
        <v>GENERAL ACUTE CARE</v>
      </c>
      <c r="O637" s="24">
        <f t="shared" si="18"/>
        <v>-67450.708692499989</v>
      </c>
      <c r="P637" t="str">
        <f t="shared" si="19"/>
        <v>Basic Account</v>
      </c>
    </row>
    <row r="638" spans="1:16" ht="15" customHeight="1" x14ac:dyDescent="0.2">
      <c r="A638" s="1">
        <v>8401730</v>
      </c>
      <c r="B638" t="s">
        <v>479</v>
      </c>
      <c r="C638" t="s">
        <v>480</v>
      </c>
      <c r="D638" t="s">
        <v>481</v>
      </c>
      <c r="E638" s="1" t="s">
        <v>392</v>
      </c>
      <c r="F638" s="1">
        <v>1730</v>
      </c>
      <c r="G638" t="s">
        <v>451</v>
      </c>
      <c r="H638" s="1">
        <v>25017</v>
      </c>
      <c r="I638" t="s">
        <v>16</v>
      </c>
      <c r="J638" t="s">
        <v>3054</v>
      </c>
      <c r="K638" s="3">
        <v>202300.98478499998</v>
      </c>
      <c r="L638" s="2">
        <v>269734.64637999999</v>
      </c>
      <c r="M638" t="str">
        <f>VLOOKUP(E638,'Regional Mapping'!$A$1:$C$26,3,)</f>
        <v>Northeast</v>
      </c>
      <c r="N638" t="str">
        <f>VLOOKUP(B638,'Acct Type Mapping'!$B$2:$D$1001,3,FALSE)</f>
        <v>MILITARY</v>
      </c>
      <c r="O638" s="24">
        <f t="shared" si="18"/>
        <v>-67433.661595000012</v>
      </c>
      <c r="P638" t="str">
        <f t="shared" si="19"/>
        <v>Basic Account</v>
      </c>
    </row>
    <row r="639" spans="1:16" ht="15" customHeight="1" x14ac:dyDescent="0.2">
      <c r="A639" s="1">
        <v>6702143</v>
      </c>
      <c r="B639" t="s">
        <v>448</v>
      </c>
      <c r="C639" t="s">
        <v>449</v>
      </c>
      <c r="D639" t="s">
        <v>450</v>
      </c>
      <c r="E639" s="1" t="s">
        <v>392</v>
      </c>
      <c r="F639" s="1">
        <v>2143</v>
      </c>
      <c r="G639" t="s">
        <v>451</v>
      </c>
      <c r="H639" s="1">
        <v>25017</v>
      </c>
      <c r="I639" t="s">
        <v>16</v>
      </c>
      <c r="J639" t="s">
        <v>3054</v>
      </c>
      <c r="K639" s="3">
        <v>202221.18242249999</v>
      </c>
      <c r="L639" s="2">
        <v>269628.24322999996</v>
      </c>
      <c r="M639" t="str">
        <f>VLOOKUP(E639,'Regional Mapping'!$A$1:$C$26,3,)</f>
        <v>Northeast</v>
      </c>
      <c r="N639" t="str">
        <f>VLOOKUP(B639,'Acct Type Mapping'!$B$2:$D$1001,3,FALSE)</f>
        <v>GENERAL ACUTE CARE</v>
      </c>
      <c r="O639" s="24">
        <f t="shared" si="18"/>
        <v>-67407.060807499976</v>
      </c>
      <c r="P639" t="str">
        <f t="shared" si="19"/>
        <v>Basic Account</v>
      </c>
    </row>
    <row r="640" spans="1:16" ht="15" customHeight="1" x14ac:dyDescent="0.2">
      <c r="A640" s="1">
        <v>2302114</v>
      </c>
      <c r="B640" t="s">
        <v>2192</v>
      </c>
      <c r="C640" t="s">
        <v>2193</v>
      </c>
      <c r="D640" t="s">
        <v>416</v>
      </c>
      <c r="E640" s="1" t="s">
        <v>392</v>
      </c>
      <c r="F640" s="1">
        <v>2114</v>
      </c>
      <c r="G640" t="s">
        <v>417</v>
      </c>
      <c r="H640" s="1">
        <v>25025</v>
      </c>
      <c r="I640" t="s">
        <v>16</v>
      </c>
      <c r="J640" t="s">
        <v>3036</v>
      </c>
      <c r="K640" s="3">
        <v>202199.34537750005</v>
      </c>
      <c r="L640" s="2">
        <v>269599.12717000005</v>
      </c>
      <c r="M640" t="str">
        <f>VLOOKUP(E640,'Regional Mapping'!$A$1:$C$26,3,)</f>
        <v>Northeast</v>
      </c>
      <c r="N640" t="str">
        <f>VLOOKUP(B640,'Acct Type Mapping'!$B$2:$D$1001,3,FALSE)</f>
        <v>GENERAL ACUTE CARE</v>
      </c>
      <c r="O640" s="24">
        <f t="shared" si="18"/>
        <v>-67399.781792499998</v>
      </c>
      <c r="P640" t="str">
        <f t="shared" si="19"/>
        <v>Basic Account</v>
      </c>
    </row>
    <row r="641" spans="1:16" ht="15" customHeight="1" x14ac:dyDescent="0.2">
      <c r="A641" s="1">
        <v>10502114</v>
      </c>
      <c r="B641" t="s">
        <v>414</v>
      </c>
      <c r="C641" t="s">
        <v>415</v>
      </c>
      <c r="D641" t="s">
        <v>416</v>
      </c>
      <c r="E641" s="1" t="s">
        <v>392</v>
      </c>
      <c r="F641" s="1">
        <v>2114</v>
      </c>
      <c r="G641" t="s">
        <v>417</v>
      </c>
      <c r="H641" s="1">
        <v>25025</v>
      </c>
      <c r="I641" t="s">
        <v>64</v>
      </c>
      <c r="J641" t="s">
        <v>3036</v>
      </c>
      <c r="K641" s="3">
        <v>202165.45935000002</v>
      </c>
      <c r="L641" s="2">
        <v>269553.94580000004</v>
      </c>
      <c r="M641" t="str">
        <f>VLOOKUP(E641,'Regional Mapping'!$A$1:$C$26,3,)</f>
        <v>Northeast</v>
      </c>
      <c r="N641" t="str">
        <f>VLOOKUP(B641,'Acct Type Mapping'!$B$2:$D$1001,3,FALSE)</f>
        <v>CHILDREN</v>
      </c>
      <c r="O641" s="24">
        <f t="shared" si="18"/>
        <v>-67388.486450000026</v>
      </c>
      <c r="P641" t="str">
        <f t="shared" si="19"/>
        <v>Basic Account</v>
      </c>
    </row>
    <row r="642" spans="1:16" ht="15" customHeight="1" x14ac:dyDescent="0.2">
      <c r="A642" s="1">
        <v>10602129</v>
      </c>
      <c r="B642" t="s">
        <v>418</v>
      </c>
      <c r="C642" t="s">
        <v>419</v>
      </c>
      <c r="D642" t="s">
        <v>416</v>
      </c>
      <c r="E642" s="1" t="s">
        <v>392</v>
      </c>
      <c r="F642" s="1">
        <v>2129</v>
      </c>
      <c r="G642" t="s">
        <v>417</v>
      </c>
      <c r="H642" s="1">
        <v>25025</v>
      </c>
      <c r="I642" t="s">
        <v>179</v>
      </c>
      <c r="J642" t="s">
        <v>3036</v>
      </c>
      <c r="K642" s="3">
        <v>201847.25245500004</v>
      </c>
      <c r="L642" s="2">
        <v>269129.66994000005</v>
      </c>
      <c r="M642" t="str">
        <f>VLOOKUP(E642,'Regional Mapping'!$A$1:$C$26,3,)</f>
        <v>Northeast</v>
      </c>
      <c r="N642" t="str">
        <f>VLOOKUP(B642,'Acct Type Mapping'!$B$2:$D$1001,3,FALSE)</f>
        <v>REHABILITATION</v>
      </c>
      <c r="O642" s="24">
        <f t="shared" ref="O642:O705" si="20">SUM(K642-L642)</f>
        <v>-67282.417485000013</v>
      </c>
      <c r="P642" t="str">
        <f t="shared" ref="P642:P705" si="21">IF(O642&gt;=1000000,"Key Account", "Basic Account")</f>
        <v>Basic Account</v>
      </c>
    </row>
    <row r="643" spans="1:16" ht="15" customHeight="1" x14ac:dyDescent="0.2">
      <c r="A643" s="1">
        <v>13701801</v>
      </c>
      <c r="B643" t="s">
        <v>2631</v>
      </c>
      <c r="C643" t="s">
        <v>2632</v>
      </c>
      <c r="D643" t="s">
        <v>2633</v>
      </c>
      <c r="E643" s="1" t="s">
        <v>392</v>
      </c>
      <c r="F643" s="1">
        <v>1801</v>
      </c>
      <c r="G643" t="s">
        <v>451</v>
      </c>
      <c r="H643" s="1">
        <v>25017</v>
      </c>
      <c r="I643" t="s">
        <v>179</v>
      </c>
      <c r="J643" t="s">
        <v>3037</v>
      </c>
      <c r="K643" s="3">
        <v>201829.17829499999</v>
      </c>
      <c r="L643" s="2">
        <v>269105.57105999999</v>
      </c>
      <c r="M643" t="str">
        <f>VLOOKUP(E643,'Regional Mapping'!$A$1:$C$26,3,)</f>
        <v>Northeast</v>
      </c>
      <c r="N643" t="str">
        <f>VLOOKUP(B643,'Acct Type Mapping'!$B$2:$D$1001,3,FALSE)</f>
        <v>REHABILITATION</v>
      </c>
      <c r="O643" s="24">
        <f t="shared" si="20"/>
        <v>-67276.392764999997</v>
      </c>
      <c r="P643" t="str">
        <f t="shared" si="21"/>
        <v>Basic Account</v>
      </c>
    </row>
    <row r="644" spans="1:16" ht="15" customHeight="1" x14ac:dyDescent="0.2">
      <c r="A644" s="1">
        <v>8102149</v>
      </c>
      <c r="B644" t="s">
        <v>1668</v>
      </c>
      <c r="C644" t="s">
        <v>1669</v>
      </c>
      <c r="D644" t="s">
        <v>1670</v>
      </c>
      <c r="E644" s="1" t="s">
        <v>392</v>
      </c>
      <c r="F644" s="1">
        <v>2149</v>
      </c>
      <c r="G644" t="s">
        <v>451</v>
      </c>
      <c r="H644" s="1">
        <v>25017</v>
      </c>
      <c r="I644" t="s">
        <v>16</v>
      </c>
      <c r="J644" t="s">
        <v>3054</v>
      </c>
      <c r="K644" s="3">
        <v>201418.55088750005</v>
      </c>
      <c r="L644" s="2">
        <v>268558.06785000005</v>
      </c>
      <c r="M644" t="str">
        <f>VLOOKUP(E644,'Regional Mapping'!$A$1:$C$26,3,)</f>
        <v>Northeast</v>
      </c>
      <c r="N644" t="str">
        <f>VLOOKUP(B644,'Acct Type Mapping'!$B$2:$D$1001,3,FALSE)</f>
        <v>GENERAL ACUTE CARE</v>
      </c>
      <c r="O644" s="24">
        <f t="shared" si="20"/>
        <v>-67139.516962499998</v>
      </c>
      <c r="P644" t="str">
        <f t="shared" si="21"/>
        <v>Basic Account</v>
      </c>
    </row>
    <row r="645" spans="1:16" ht="15" customHeight="1" x14ac:dyDescent="0.2">
      <c r="A645" s="1">
        <v>202176</v>
      </c>
      <c r="B645" t="s">
        <v>2202</v>
      </c>
      <c r="C645" t="s">
        <v>2203</v>
      </c>
      <c r="D645" t="s">
        <v>2204</v>
      </c>
      <c r="E645" s="1" t="s">
        <v>392</v>
      </c>
      <c r="F645" s="1">
        <v>2176</v>
      </c>
      <c r="G645" t="s">
        <v>451</v>
      </c>
      <c r="H645" s="1">
        <v>25017</v>
      </c>
      <c r="I645" t="s">
        <v>16</v>
      </c>
      <c r="J645" t="s">
        <v>3036</v>
      </c>
      <c r="K645" s="3">
        <v>201018.86504249999</v>
      </c>
      <c r="L645" s="2">
        <v>268025.15338999999</v>
      </c>
      <c r="M645" t="str">
        <f>VLOOKUP(E645,'Regional Mapping'!$A$1:$C$26,3,)</f>
        <v>Northeast</v>
      </c>
      <c r="N645" t="str">
        <f>VLOOKUP(B645,'Acct Type Mapping'!$B$2:$D$1001,3,FALSE)</f>
        <v>GENERAL ACUTE CARE</v>
      </c>
      <c r="O645" s="24">
        <f t="shared" si="20"/>
        <v>-67006.288347499998</v>
      </c>
      <c r="P645" t="str">
        <f t="shared" si="21"/>
        <v>Basic Account</v>
      </c>
    </row>
    <row r="646" spans="1:16" ht="15" customHeight="1" x14ac:dyDescent="0.2">
      <c r="A646" s="1">
        <v>801852</v>
      </c>
      <c r="B646" t="s">
        <v>1661</v>
      </c>
      <c r="C646" t="s">
        <v>1662</v>
      </c>
      <c r="D646" t="s">
        <v>1663</v>
      </c>
      <c r="E646" s="1" t="s">
        <v>392</v>
      </c>
      <c r="F646" s="1">
        <v>1852</v>
      </c>
      <c r="G646" t="s">
        <v>451</v>
      </c>
      <c r="H646" s="1">
        <v>25017</v>
      </c>
      <c r="I646" t="s">
        <v>16</v>
      </c>
      <c r="J646" t="s">
        <v>3036</v>
      </c>
      <c r="K646" s="3">
        <v>200922.78194999998</v>
      </c>
      <c r="L646" s="2">
        <v>267897.04259999999</v>
      </c>
      <c r="M646" t="str">
        <f>VLOOKUP(E646,'Regional Mapping'!$A$1:$C$26,3,)</f>
        <v>Northeast</v>
      </c>
      <c r="N646" t="str">
        <f>VLOOKUP(B646,'Acct Type Mapping'!$B$2:$D$1001,3,FALSE)</f>
        <v>GENERAL ACUTE CARE</v>
      </c>
      <c r="O646" s="24">
        <f t="shared" si="20"/>
        <v>-66974.260650000011</v>
      </c>
      <c r="P646" t="str">
        <f t="shared" si="21"/>
        <v>Basic Account</v>
      </c>
    </row>
    <row r="647" spans="1:16" ht="15" customHeight="1" x14ac:dyDescent="0.2">
      <c r="A647" s="1">
        <v>12101904</v>
      </c>
      <c r="B647" t="s">
        <v>423</v>
      </c>
      <c r="C647" t="s">
        <v>424</v>
      </c>
      <c r="D647" t="s">
        <v>425</v>
      </c>
      <c r="E647" s="1" t="s">
        <v>392</v>
      </c>
      <c r="F647" s="1">
        <v>1904</v>
      </c>
      <c r="G647" t="s">
        <v>426</v>
      </c>
      <c r="H647" s="1">
        <v>25009</v>
      </c>
      <c r="I647" t="s">
        <v>42</v>
      </c>
      <c r="J647" t="s">
        <v>3036</v>
      </c>
      <c r="K647" s="3">
        <v>200023.55564999999</v>
      </c>
      <c r="L647" s="2">
        <v>266698.07419999997</v>
      </c>
      <c r="M647" t="str">
        <f>VLOOKUP(E647,'Regional Mapping'!$A$1:$C$26,3,)</f>
        <v>Northeast</v>
      </c>
      <c r="N647" t="str">
        <f>VLOOKUP(B647,'Acct Type Mapping'!$B$2:$D$1001,3,FALSE)</f>
        <v>NEAR TERM CARE</v>
      </c>
      <c r="O647" s="24">
        <f t="shared" si="20"/>
        <v>-66674.518549999979</v>
      </c>
      <c r="P647" t="str">
        <f t="shared" si="21"/>
        <v>Basic Account</v>
      </c>
    </row>
    <row r="648" spans="1:16" ht="15" customHeight="1" x14ac:dyDescent="0.2">
      <c r="A648" s="1">
        <v>3401844</v>
      </c>
      <c r="B648" t="s">
        <v>2363</v>
      </c>
      <c r="C648" t="s">
        <v>2364</v>
      </c>
      <c r="D648" t="s">
        <v>2365</v>
      </c>
      <c r="E648" s="1" t="s">
        <v>392</v>
      </c>
      <c r="F648" s="1">
        <v>1844</v>
      </c>
      <c r="G648" t="s">
        <v>426</v>
      </c>
      <c r="H648" s="1">
        <v>25009</v>
      </c>
      <c r="I648" t="s">
        <v>16</v>
      </c>
      <c r="J648" t="s">
        <v>3037</v>
      </c>
      <c r="K648" s="3">
        <v>198885.18672</v>
      </c>
      <c r="L648" s="2">
        <v>265180.24896</v>
      </c>
      <c r="M648" t="str">
        <f>VLOOKUP(E648,'Regional Mapping'!$A$1:$C$26,3,)</f>
        <v>Northeast</v>
      </c>
      <c r="N648" t="str">
        <f>VLOOKUP(B648,'Acct Type Mapping'!$B$2:$D$1001,3,FALSE)</f>
        <v>GENERAL ACUTE CARE</v>
      </c>
      <c r="O648" s="24">
        <f t="shared" si="20"/>
        <v>-66295.062239999999</v>
      </c>
      <c r="P648" t="str">
        <f t="shared" si="21"/>
        <v>Basic Account</v>
      </c>
    </row>
    <row r="649" spans="1:16" ht="15" customHeight="1" x14ac:dyDescent="0.2">
      <c r="A649" s="1">
        <v>11601830</v>
      </c>
      <c r="B649" t="s">
        <v>2373</v>
      </c>
      <c r="C649" t="s">
        <v>2374</v>
      </c>
      <c r="D649" t="s">
        <v>2375</v>
      </c>
      <c r="E649" s="1" t="s">
        <v>392</v>
      </c>
      <c r="F649" s="1">
        <v>1830</v>
      </c>
      <c r="G649" t="s">
        <v>426</v>
      </c>
      <c r="H649" s="1">
        <v>25009</v>
      </c>
      <c r="I649" t="s">
        <v>42</v>
      </c>
      <c r="J649" t="s">
        <v>3037</v>
      </c>
      <c r="K649" s="3">
        <v>197512.86374999999</v>
      </c>
      <c r="L649" s="2">
        <v>263350.48499999999</v>
      </c>
      <c r="M649" t="str">
        <f>VLOOKUP(E649,'Regional Mapping'!$A$1:$C$26,3,)</f>
        <v>Northeast</v>
      </c>
      <c r="N649" t="str">
        <f>VLOOKUP(B649,'Acct Type Mapping'!$B$2:$D$1001,3,FALSE)</f>
        <v>NEAR TERM CARE</v>
      </c>
      <c r="O649" s="24">
        <f t="shared" si="20"/>
        <v>-65837.621249999997</v>
      </c>
      <c r="P649" t="str">
        <f t="shared" si="21"/>
        <v>Basic Account</v>
      </c>
    </row>
    <row r="650" spans="1:16" ht="15" customHeight="1" x14ac:dyDescent="0.2">
      <c r="A650" s="1">
        <v>8201930</v>
      </c>
      <c r="B650" t="s">
        <v>489</v>
      </c>
      <c r="C650" t="s">
        <v>490</v>
      </c>
      <c r="D650" t="s">
        <v>491</v>
      </c>
      <c r="E650" s="1" t="s">
        <v>392</v>
      </c>
      <c r="F650" s="1">
        <v>1930</v>
      </c>
      <c r="G650" t="s">
        <v>426</v>
      </c>
      <c r="H650" s="1">
        <v>25009</v>
      </c>
      <c r="I650" t="s">
        <v>16</v>
      </c>
      <c r="J650" t="s">
        <v>3036</v>
      </c>
      <c r="K650" s="3">
        <v>195973.9993425</v>
      </c>
      <c r="L650" s="2">
        <v>261298.66579</v>
      </c>
      <c r="M650" t="str">
        <f>VLOOKUP(E650,'Regional Mapping'!$A$1:$C$26,3,)</f>
        <v>Northeast</v>
      </c>
      <c r="N650" t="str">
        <f>VLOOKUP(B650,'Acct Type Mapping'!$B$2:$D$1001,3,FALSE)</f>
        <v>GENERAL ACUTE CARE</v>
      </c>
      <c r="O650" s="24">
        <f t="shared" si="20"/>
        <v>-65324.6664475</v>
      </c>
      <c r="P650" t="str">
        <f t="shared" si="21"/>
        <v>Basic Account</v>
      </c>
    </row>
    <row r="651" spans="1:16" ht="15" customHeight="1" x14ac:dyDescent="0.2">
      <c r="A651" s="1">
        <v>9501913</v>
      </c>
      <c r="B651" t="s">
        <v>482</v>
      </c>
      <c r="C651" t="s">
        <v>483</v>
      </c>
      <c r="D651" t="s">
        <v>484</v>
      </c>
      <c r="E651" s="1" t="s">
        <v>392</v>
      </c>
      <c r="F651" s="1">
        <v>1913</v>
      </c>
      <c r="G651" t="s">
        <v>426</v>
      </c>
      <c r="H651" s="1">
        <v>25009</v>
      </c>
      <c r="I651" t="s">
        <v>16</v>
      </c>
      <c r="J651" t="s">
        <v>3036</v>
      </c>
      <c r="K651" s="3">
        <v>195550.53065249999</v>
      </c>
      <c r="L651" s="2">
        <v>260734.04086999997</v>
      </c>
      <c r="M651" t="str">
        <f>VLOOKUP(E651,'Regional Mapping'!$A$1:$C$26,3,)</f>
        <v>Northeast</v>
      </c>
      <c r="N651" t="str">
        <f>VLOOKUP(B651,'Acct Type Mapping'!$B$2:$D$1001,3,FALSE)</f>
        <v>GENERAL ACUTE CARE</v>
      </c>
      <c r="O651" s="24">
        <f t="shared" si="20"/>
        <v>-65183.510217499977</v>
      </c>
      <c r="P651" t="str">
        <f t="shared" si="21"/>
        <v>Basic Account</v>
      </c>
    </row>
    <row r="652" spans="1:16" ht="15" customHeight="1" x14ac:dyDescent="0.2">
      <c r="A652" s="1">
        <v>118212901</v>
      </c>
      <c r="B652" t="s">
        <v>857</v>
      </c>
      <c r="C652" t="s">
        <v>858</v>
      </c>
      <c r="D652" t="s">
        <v>859</v>
      </c>
      <c r="E652" s="1" t="s">
        <v>676</v>
      </c>
      <c r="F652" s="1">
        <v>12901</v>
      </c>
      <c r="G652" t="s">
        <v>860</v>
      </c>
      <c r="H652" s="1">
        <v>36019</v>
      </c>
      <c r="I652" t="s">
        <v>16</v>
      </c>
      <c r="J652" t="s">
        <v>3055</v>
      </c>
      <c r="K652" s="3">
        <v>195307.00465500006</v>
      </c>
      <c r="L652" s="2">
        <v>260409.33954000007</v>
      </c>
      <c r="M652" t="str">
        <f>VLOOKUP(E652,'Regional Mapping'!$A$1:$C$26,3,)</f>
        <v>Northeast</v>
      </c>
      <c r="N652" t="str">
        <f>VLOOKUP(B652,'Acct Type Mapping'!$B$2:$D$1001,3,FALSE)</f>
        <v>GENERAL ACUTE CARE</v>
      </c>
      <c r="O652" s="24">
        <f t="shared" si="20"/>
        <v>-65102.334885000018</v>
      </c>
      <c r="P652" t="str">
        <f t="shared" si="21"/>
        <v>Basic Account</v>
      </c>
    </row>
    <row r="653" spans="1:16" ht="15" customHeight="1" x14ac:dyDescent="0.2">
      <c r="A653" s="1">
        <v>13049093</v>
      </c>
      <c r="B653" t="s">
        <v>2963</v>
      </c>
      <c r="C653" t="s">
        <v>2964</v>
      </c>
      <c r="D653" t="s">
        <v>2965</v>
      </c>
      <c r="E653" s="1" t="s">
        <v>501</v>
      </c>
      <c r="F653" s="1">
        <v>49093</v>
      </c>
      <c r="G653" t="s">
        <v>572</v>
      </c>
      <c r="H653" s="1">
        <v>26149</v>
      </c>
      <c r="I653" t="s">
        <v>16</v>
      </c>
      <c r="J653" t="s">
        <v>3054</v>
      </c>
      <c r="K653" s="3">
        <v>128721.10517749999</v>
      </c>
      <c r="L653" s="2">
        <v>438297.47357000009</v>
      </c>
      <c r="M653" t="str">
        <f>VLOOKUP(E653,'Regional Mapping'!$A$1:$C$26,3,)</f>
        <v>Northeast</v>
      </c>
      <c r="N653" t="str">
        <f>VLOOKUP(B653,'Acct Type Mapping'!$B$2:$D$1001,3,FALSE)</f>
        <v>GENERAL ACUTE CARE</v>
      </c>
      <c r="O653" s="24">
        <f t="shared" si="20"/>
        <v>-309576.3683925001</v>
      </c>
      <c r="P653" t="str">
        <f t="shared" si="21"/>
        <v>Basic Account</v>
      </c>
    </row>
    <row r="654" spans="1:16" ht="15" customHeight="1" x14ac:dyDescent="0.2">
      <c r="A654" s="1">
        <v>13149091</v>
      </c>
      <c r="B654" t="s">
        <v>1216</v>
      </c>
      <c r="C654" t="s">
        <v>1217</v>
      </c>
      <c r="D654" t="s">
        <v>1218</v>
      </c>
      <c r="E654" s="1" t="s">
        <v>501</v>
      </c>
      <c r="F654" s="1">
        <v>49091</v>
      </c>
      <c r="G654" t="s">
        <v>572</v>
      </c>
      <c r="H654" s="1">
        <v>26149</v>
      </c>
      <c r="I654" t="s">
        <v>16</v>
      </c>
      <c r="J654" t="s">
        <v>3036</v>
      </c>
      <c r="K654" s="3">
        <v>128294.600695</v>
      </c>
      <c r="L654" s="2">
        <v>437726.1342599999</v>
      </c>
      <c r="M654" t="str">
        <f>VLOOKUP(E654,'Regional Mapping'!$A$1:$C$26,3,)</f>
        <v>Northeast</v>
      </c>
      <c r="N654" t="str">
        <f>VLOOKUP(B654,'Acct Type Mapping'!$B$2:$D$1001,3,FALSE)</f>
        <v>GENERAL ACUTE CARE</v>
      </c>
      <c r="O654" s="24">
        <f t="shared" si="20"/>
        <v>-309431.53356499993</v>
      </c>
      <c r="P654" t="str">
        <f t="shared" si="21"/>
        <v>Basic Account</v>
      </c>
    </row>
    <row r="655" spans="1:16" ht="15" customHeight="1" x14ac:dyDescent="0.2">
      <c r="A655" s="1">
        <v>14049079</v>
      </c>
      <c r="B655" t="s">
        <v>534</v>
      </c>
      <c r="C655" t="s">
        <v>535</v>
      </c>
      <c r="D655" t="s">
        <v>536</v>
      </c>
      <c r="E655" s="1" t="s">
        <v>501</v>
      </c>
      <c r="F655" s="1">
        <v>49079</v>
      </c>
      <c r="G655" t="s">
        <v>537</v>
      </c>
      <c r="H655" s="1">
        <v>26159</v>
      </c>
      <c r="I655" t="s">
        <v>16</v>
      </c>
      <c r="J655" t="s">
        <v>3036</v>
      </c>
      <c r="K655" s="3">
        <v>127587.198275</v>
      </c>
      <c r="L655" s="2">
        <v>436783.19770000002</v>
      </c>
      <c r="M655" t="str">
        <f>VLOOKUP(E655,'Regional Mapping'!$A$1:$C$26,3,)</f>
        <v>Northeast</v>
      </c>
      <c r="N655" t="str">
        <f>VLOOKUP(B655,'Acct Type Mapping'!$B$2:$D$1001,3,FALSE)</f>
        <v>GENERAL ACUTE CARE</v>
      </c>
      <c r="O655" s="24">
        <f t="shared" si="20"/>
        <v>-309195.99942500005</v>
      </c>
      <c r="P655" t="str">
        <f t="shared" si="21"/>
        <v>Basic Account</v>
      </c>
    </row>
    <row r="656" spans="1:16" ht="15" customHeight="1" x14ac:dyDescent="0.2">
      <c r="A656" s="1">
        <v>3349036</v>
      </c>
      <c r="B656" t="s">
        <v>1911</v>
      </c>
      <c r="C656" t="s">
        <v>1912</v>
      </c>
      <c r="D656" t="s">
        <v>1913</v>
      </c>
      <c r="E656" s="1" t="s">
        <v>501</v>
      </c>
      <c r="F656" s="1">
        <v>49036</v>
      </c>
      <c r="G656" t="s">
        <v>1914</v>
      </c>
      <c r="H656" s="1">
        <v>26023</v>
      </c>
      <c r="I656" t="s">
        <v>16</v>
      </c>
      <c r="J656" t="s">
        <v>3054</v>
      </c>
      <c r="K656" s="3">
        <v>121202.79068000001</v>
      </c>
      <c r="L656" s="2">
        <v>430937.05424000008</v>
      </c>
      <c r="M656" t="str">
        <f>VLOOKUP(E656,'Regional Mapping'!$A$1:$C$26,3,)</f>
        <v>Northeast</v>
      </c>
      <c r="N656" t="str">
        <f>VLOOKUP(B656,'Acct Type Mapping'!$B$2:$D$1001,3,FALSE)</f>
        <v>GENERAL ACUTE CARE</v>
      </c>
      <c r="O656" s="24">
        <f t="shared" si="20"/>
        <v>-309734.26356000011</v>
      </c>
      <c r="P656" t="str">
        <f t="shared" si="21"/>
        <v>Basic Account</v>
      </c>
    </row>
    <row r="657" spans="1:16" ht="15" customHeight="1" x14ac:dyDescent="0.2">
      <c r="A657" s="1">
        <v>7749037</v>
      </c>
      <c r="B657" t="s">
        <v>1875</v>
      </c>
      <c r="C657" t="s">
        <v>1876</v>
      </c>
      <c r="D657" t="s">
        <v>1877</v>
      </c>
      <c r="E657" s="1" t="s">
        <v>501</v>
      </c>
      <c r="F657" s="1">
        <v>49037</v>
      </c>
      <c r="G657" t="s">
        <v>949</v>
      </c>
      <c r="H657" s="1">
        <v>26025</v>
      </c>
      <c r="I657" t="s">
        <v>16</v>
      </c>
      <c r="J657" t="s">
        <v>3054</v>
      </c>
      <c r="K657" s="3">
        <v>121151.86105000001</v>
      </c>
      <c r="L657" s="2">
        <v>428202.48139999993</v>
      </c>
      <c r="M657" t="str">
        <f>VLOOKUP(E657,'Regional Mapping'!$A$1:$C$26,3,)</f>
        <v>Northeast</v>
      </c>
      <c r="N657" t="str">
        <f>VLOOKUP(B657,'Acct Type Mapping'!$B$2:$D$1001,3,FALSE)</f>
        <v>MILITARY</v>
      </c>
      <c r="O657" s="24">
        <f t="shared" si="20"/>
        <v>-307050.62034999992</v>
      </c>
      <c r="P657" t="str">
        <f t="shared" si="21"/>
        <v>Basic Account</v>
      </c>
    </row>
    <row r="658" spans="1:16" ht="15" customHeight="1" x14ac:dyDescent="0.2">
      <c r="A658" s="1">
        <v>11749417</v>
      </c>
      <c r="B658" t="s">
        <v>1897</v>
      </c>
      <c r="C658" t="s">
        <v>1898</v>
      </c>
      <c r="D658" t="s">
        <v>1899</v>
      </c>
      <c r="E658" s="1" t="s">
        <v>501</v>
      </c>
      <c r="F658" s="1">
        <v>49417</v>
      </c>
      <c r="G658" t="s">
        <v>434</v>
      </c>
      <c r="H658" s="1">
        <v>26139</v>
      </c>
      <c r="I658" t="s">
        <v>16</v>
      </c>
      <c r="J658" t="s">
        <v>3036</v>
      </c>
      <c r="K658" s="3">
        <v>120941.465165</v>
      </c>
      <c r="L658" s="2">
        <v>427924.62021999992</v>
      </c>
      <c r="M658" t="str">
        <f>VLOOKUP(E658,'Regional Mapping'!$A$1:$C$26,3,)</f>
        <v>Northeast</v>
      </c>
      <c r="N658" t="str">
        <f>VLOOKUP(B658,'Acct Type Mapping'!$B$2:$D$1001,3,FALSE)</f>
        <v>GENERAL ACUTE CARE</v>
      </c>
      <c r="O658" s="24">
        <f t="shared" si="20"/>
        <v>-306983.15505499992</v>
      </c>
      <c r="P658" t="str">
        <f t="shared" si="21"/>
        <v>Basic Account</v>
      </c>
    </row>
    <row r="659" spans="1:16" ht="15" customHeight="1" x14ac:dyDescent="0.2">
      <c r="A659" s="1">
        <v>1558746</v>
      </c>
      <c r="B659" t="s">
        <v>2770</v>
      </c>
      <c r="C659" t="s">
        <v>2771</v>
      </c>
      <c r="D659" t="s">
        <v>2772</v>
      </c>
      <c r="E659" s="1" t="s">
        <v>566</v>
      </c>
      <c r="F659" s="1">
        <v>58746</v>
      </c>
      <c r="G659" t="s">
        <v>2773</v>
      </c>
      <c r="H659" s="1">
        <v>38101</v>
      </c>
      <c r="I659" t="s">
        <v>16</v>
      </c>
      <c r="J659" t="s">
        <v>3054</v>
      </c>
      <c r="K659" s="2">
        <v>668749.52316900017</v>
      </c>
      <c r="L659" s="2">
        <v>0</v>
      </c>
      <c r="M659" t="str">
        <f>VLOOKUP(E659,'Regional Mapping'!$A$1:$C$26,3,)</f>
        <v>Central</v>
      </c>
      <c r="N659" t="str">
        <f>VLOOKUP(B659,'Acct Type Mapping'!$B$2:$D$1001,3,FALSE)</f>
        <v>CRITICAL ACCESS</v>
      </c>
      <c r="O659" s="24">
        <f t="shared" si="20"/>
        <v>668749.52316900017</v>
      </c>
      <c r="P659" t="str">
        <f t="shared" si="21"/>
        <v>Basic Account</v>
      </c>
    </row>
    <row r="660" spans="1:16" ht="15" customHeight="1" x14ac:dyDescent="0.2">
      <c r="A660" s="1">
        <v>1649242</v>
      </c>
      <c r="B660" t="s">
        <v>516</v>
      </c>
      <c r="C660" t="s">
        <v>517</v>
      </c>
      <c r="D660" t="s">
        <v>518</v>
      </c>
      <c r="E660" s="1" t="s">
        <v>501</v>
      </c>
      <c r="F660" s="1">
        <v>49242</v>
      </c>
      <c r="G660" t="s">
        <v>518</v>
      </c>
      <c r="H660" s="1">
        <v>26059</v>
      </c>
      <c r="I660" t="s">
        <v>16</v>
      </c>
      <c r="J660" t="s">
        <v>3036</v>
      </c>
      <c r="K660" s="3">
        <v>120515.15111000001</v>
      </c>
      <c r="L660" s="2">
        <v>427353.53747999994</v>
      </c>
      <c r="M660" t="str">
        <f>VLOOKUP(E660,'Regional Mapping'!$A$1:$C$26,3,)</f>
        <v>Northeast</v>
      </c>
      <c r="N660" t="str">
        <f>VLOOKUP(B660,'Acct Type Mapping'!$B$2:$D$1001,3,FALSE)</f>
        <v>GENERAL ACUTE CARE</v>
      </c>
      <c r="O660" s="24">
        <f t="shared" si="20"/>
        <v>-306838.38636999996</v>
      </c>
      <c r="P660" t="str">
        <f t="shared" si="21"/>
        <v>Basic Account</v>
      </c>
    </row>
    <row r="661" spans="1:16" ht="15" customHeight="1" x14ac:dyDescent="0.2">
      <c r="A661" s="1">
        <v>7656101</v>
      </c>
      <c r="B661" t="s">
        <v>1991</v>
      </c>
      <c r="C661" t="s">
        <v>1992</v>
      </c>
      <c r="D661" t="s">
        <v>1993</v>
      </c>
      <c r="E661" s="1" t="s">
        <v>549</v>
      </c>
      <c r="F661" s="1">
        <v>56101</v>
      </c>
      <c r="G661" t="s">
        <v>1994</v>
      </c>
      <c r="H661" s="1">
        <v>27033</v>
      </c>
      <c r="I661" t="s">
        <v>16</v>
      </c>
      <c r="J661" t="s">
        <v>3054</v>
      </c>
      <c r="K661" s="2">
        <v>668357.73536999989</v>
      </c>
      <c r="L661" s="2">
        <v>0</v>
      </c>
      <c r="M661" t="str">
        <f>VLOOKUP(E661,'Regional Mapping'!$A$1:$C$26,3,)</f>
        <v>Central</v>
      </c>
      <c r="N661" t="str">
        <f>VLOOKUP(B661,'Acct Type Mapping'!$B$2:$D$1001,3,FALSE)</f>
        <v>CRITICAL ACCESS</v>
      </c>
      <c r="O661" s="24">
        <f t="shared" si="20"/>
        <v>668357.73536999989</v>
      </c>
      <c r="P661" t="str">
        <f t="shared" si="21"/>
        <v>Basic Account</v>
      </c>
    </row>
    <row r="662" spans="1:16" ht="15" customHeight="1" x14ac:dyDescent="0.2">
      <c r="A662" s="1">
        <v>5258701</v>
      </c>
      <c r="B662" t="s">
        <v>2774</v>
      </c>
      <c r="C662" t="s">
        <v>2775</v>
      </c>
      <c r="D662" t="s">
        <v>2776</v>
      </c>
      <c r="E662" s="1" t="s">
        <v>566</v>
      </c>
      <c r="F662" s="1">
        <v>58701</v>
      </c>
      <c r="G662" t="s">
        <v>2773</v>
      </c>
      <c r="H662" s="1">
        <v>38101</v>
      </c>
      <c r="I662" t="s">
        <v>16</v>
      </c>
      <c r="J662" t="s">
        <v>3036</v>
      </c>
      <c r="K662" s="2">
        <v>666955.86266400001</v>
      </c>
      <c r="L662" s="2">
        <v>0</v>
      </c>
      <c r="M662" t="str">
        <f>VLOOKUP(E662,'Regional Mapping'!$A$1:$C$26,3,)</f>
        <v>Central</v>
      </c>
      <c r="N662" t="str">
        <f>VLOOKUP(B662,'Acct Type Mapping'!$B$2:$D$1001,3,FALSE)</f>
        <v>GENERAL ACUTE CARE</v>
      </c>
      <c r="O662" s="24">
        <f t="shared" si="20"/>
        <v>666955.86266400001</v>
      </c>
      <c r="P662" t="str">
        <f t="shared" si="21"/>
        <v>Basic Account</v>
      </c>
    </row>
    <row r="663" spans="1:16" ht="15" customHeight="1" x14ac:dyDescent="0.2">
      <c r="A663" s="1">
        <v>2558474</v>
      </c>
      <c r="B663" t="s">
        <v>1444</v>
      </c>
      <c r="C663" t="s">
        <v>1445</v>
      </c>
      <c r="D663" t="s">
        <v>1446</v>
      </c>
      <c r="E663" s="1" t="s">
        <v>566</v>
      </c>
      <c r="F663" s="1">
        <v>58474</v>
      </c>
      <c r="G663" t="s">
        <v>1447</v>
      </c>
      <c r="H663" s="1">
        <v>38021</v>
      </c>
      <c r="I663" t="s">
        <v>16</v>
      </c>
      <c r="J663" t="s">
        <v>3036</v>
      </c>
      <c r="K663" s="2">
        <v>664914.26314300008</v>
      </c>
      <c r="L663" s="2">
        <v>0</v>
      </c>
      <c r="M663" t="str">
        <f>VLOOKUP(E663,'Regional Mapping'!$A$1:$C$26,3,)</f>
        <v>Central</v>
      </c>
      <c r="N663" t="str">
        <f>VLOOKUP(B663,'Acct Type Mapping'!$B$2:$D$1001,3,FALSE)</f>
        <v>CRITICAL ACCESS</v>
      </c>
      <c r="O663" s="24">
        <f t="shared" si="20"/>
        <v>664914.26314300008</v>
      </c>
      <c r="P663" t="str">
        <f t="shared" si="21"/>
        <v>Basic Account</v>
      </c>
    </row>
    <row r="664" spans="1:16" ht="15" customHeight="1" x14ac:dyDescent="0.2">
      <c r="A664" s="1">
        <v>5056031</v>
      </c>
      <c r="B664" t="s">
        <v>555</v>
      </c>
      <c r="C664" t="s">
        <v>556</v>
      </c>
      <c r="D664" t="s">
        <v>557</v>
      </c>
      <c r="E664" s="1" t="s">
        <v>549</v>
      </c>
      <c r="F664" s="1">
        <v>56031</v>
      </c>
      <c r="G664" t="s">
        <v>413</v>
      </c>
      <c r="H664" s="1">
        <v>27091</v>
      </c>
      <c r="I664" t="s">
        <v>16</v>
      </c>
      <c r="J664" t="s">
        <v>3036</v>
      </c>
      <c r="K664" s="2">
        <v>663579.74623199995</v>
      </c>
      <c r="L664" s="2">
        <v>0</v>
      </c>
      <c r="M664" t="str">
        <f>VLOOKUP(E664,'Regional Mapping'!$A$1:$C$26,3,)</f>
        <v>Central</v>
      </c>
      <c r="N664" t="str">
        <f>VLOOKUP(B664,'Acct Type Mapping'!$B$2:$D$1001,3,FALSE)</f>
        <v>GENERAL ACUTE CARE</v>
      </c>
      <c r="O664" s="24">
        <f t="shared" si="20"/>
        <v>663579.74623199995</v>
      </c>
      <c r="P664" t="str">
        <f t="shared" si="21"/>
        <v>Basic Account</v>
      </c>
    </row>
    <row r="665" spans="1:16" ht="15" customHeight="1" x14ac:dyDescent="0.2">
      <c r="A665" s="1">
        <v>10856087</v>
      </c>
      <c r="B665" t="s">
        <v>558</v>
      </c>
      <c r="C665" t="s">
        <v>559</v>
      </c>
      <c r="D665" t="s">
        <v>453</v>
      </c>
      <c r="E665" s="1" t="s">
        <v>549</v>
      </c>
      <c r="F665" s="1">
        <v>56087</v>
      </c>
      <c r="G665" t="s">
        <v>160</v>
      </c>
      <c r="H665" s="1">
        <v>27015</v>
      </c>
      <c r="I665" t="s">
        <v>16</v>
      </c>
      <c r="J665" t="s">
        <v>3036</v>
      </c>
      <c r="K665" s="2">
        <v>658897.97305799997</v>
      </c>
      <c r="L665" s="2">
        <v>0</v>
      </c>
      <c r="M665" t="str">
        <f>VLOOKUP(E665,'Regional Mapping'!$A$1:$C$26,3,)</f>
        <v>Central</v>
      </c>
      <c r="N665" t="str">
        <f>VLOOKUP(B665,'Acct Type Mapping'!$B$2:$D$1001,3,FALSE)</f>
        <v>CRITICAL ACCESS</v>
      </c>
      <c r="O665" s="24">
        <f t="shared" si="20"/>
        <v>658897.97305799997</v>
      </c>
      <c r="P665" t="str">
        <f t="shared" si="21"/>
        <v>Basic Account</v>
      </c>
    </row>
    <row r="666" spans="1:16" ht="15" customHeight="1" x14ac:dyDescent="0.2">
      <c r="A666" s="1">
        <v>4358401</v>
      </c>
      <c r="B666" t="s">
        <v>2757</v>
      </c>
      <c r="C666" t="s">
        <v>2758</v>
      </c>
      <c r="D666" t="s">
        <v>889</v>
      </c>
      <c r="E666" s="1" t="s">
        <v>566</v>
      </c>
      <c r="F666" s="1">
        <v>58401</v>
      </c>
      <c r="G666" t="s">
        <v>1450</v>
      </c>
      <c r="H666" s="1">
        <v>38093</v>
      </c>
      <c r="I666" t="s">
        <v>16</v>
      </c>
      <c r="J666" t="s">
        <v>3036</v>
      </c>
      <c r="K666" s="2">
        <v>658874.47249000007</v>
      </c>
      <c r="L666" s="2">
        <v>0</v>
      </c>
      <c r="M666" t="str">
        <f>VLOOKUP(E666,'Regional Mapping'!$A$1:$C$26,3,)</f>
        <v>Central</v>
      </c>
      <c r="N666" t="str">
        <f>VLOOKUP(B666,'Acct Type Mapping'!$B$2:$D$1001,3,FALSE)</f>
        <v>CRITICAL ACCESS</v>
      </c>
      <c r="O666" s="24">
        <f t="shared" si="20"/>
        <v>658874.47249000007</v>
      </c>
      <c r="P666" t="str">
        <f t="shared" si="21"/>
        <v>Basic Account</v>
      </c>
    </row>
    <row r="667" spans="1:16" ht="15" customHeight="1" x14ac:dyDescent="0.2">
      <c r="A667" s="1">
        <v>5058402</v>
      </c>
      <c r="B667" t="s">
        <v>1448</v>
      </c>
      <c r="C667" t="s">
        <v>1449</v>
      </c>
      <c r="D667" t="s">
        <v>889</v>
      </c>
      <c r="E667" s="1" t="s">
        <v>566</v>
      </c>
      <c r="F667" s="1">
        <v>58402</v>
      </c>
      <c r="G667" t="s">
        <v>1450</v>
      </c>
      <c r="H667" s="1">
        <v>38093</v>
      </c>
      <c r="I667" t="s">
        <v>42</v>
      </c>
      <c r="J667" t="s">
        <v>3054</v>
      </c>
      <c r="K667" s="2">
        <v>658101.77236699988</v>
      </c>
      <c r="L667" s="2">
        <v>0</v>
      </c>
      <c r="M667" t="str">
        <f>VLOOKUP(E667,'Regional Mapping'!$A$1:$C$26,3,)</f>
        <v>Central</v>
      </c>
      <c r="N667" t="str">
        <f>VLOOKUP(B667,'Acct Type Mapping'!$B$2:$D$1001,3,FALSE)</f>
        <v>NEAR TERM CARE</v>
      </c>
      <c r="O667" s="24">
        <f t="shared" si="20"/>
        <v>658101.77236699988</v>
      </c>
      <c r="P667" t="str">
        <f t="shared" si="21"/>
        <v>Basic Account</v>
      </c>
    </row>
    <row r="668" spans="1:16" ht="15" customHeight="1" x14ac:dyDescent="0.2">
      <c r="A668" s="1">
        <v>8756241</v>
      </c>
      <c r="B668" t="s">
        <v>2716</v>
      </c>
      <c r="C668" t="s">
        <v>2717</v>
      </c>
      <c r="D668" t="s">
        <v>2718</v>
      </c>
      <c r="E668" s="1" t="s">
        <v>549</v>
      </c>
      <c r="F668" s="1">
        <v>56241</v>
      </c>
      <c r="G668" t="s">
        <v>2719</v>
      </c>
      <c r="H668" s="1">
        <v>27173</v>
      </c>
      <c r="I668" t="s">
        <v>16</v>
      </c>
      <c r="J668" t="s">
        <v>3054</v>
      </c>
      <c r="K668" s="2">
        <v>655772.55857100012</v>
      </c>
      <c r="L668" s="2">
        <v>0</v>
      </c>
      <c r="M668" t="str">
        <f>VLOOKUP(E668,'Regional Mapping'!$A$1:$C$26,3,)</f>
        <v>Central</v>
      </c>
      <c r="N668" t="str">
        <f>VLOOKUP(B668,'Acct Type Mapping'!$B$2:$D$1001,3,FALSE)</f>
        <v>CRITICAL ACCESS</v>
      </c>
      <c r="O668" s="24">
        <f t="shared" si="20"/>
        <v>655772.55857100012</v>
      </c>
      <c r="P668" t="str">
        <f t="shared" si="21"/>
        <v>Basic Account</v>
      </c>
    </row>
    <row r="669" spans="1:16" ht="15" customHeight="1" x14ac:dyDescent="0.2">
      <c r="A669" s="1">
        <v>8556265</v>
      </c>
      <c r="B669" t="s">
        <v>1253</v>
      </c>
      <c r="C669" t="s">
        <v>1254</v>
      </c>
      <c r="D669" t="s">
        <v>1255</v>
      </c>
      <c r="E669" s="1" t="s">
        <v>549</v>
      </c>
      <c r="F669" s="1">
        <v>56265</v>
      </c>
      <c r="G669" t="s">
        <v>1256</v>
      </c>
      <c r="H669" s="1">
        <v>27023</v>
      </c>
      <c r="I669" t="s">
        <v>16</v>
      </c>
      <c r="J669" t="s">
        <v>3054</v>
      </c>
      <c r="K669" s="2">
        <v>655230.53064300003</v>
      </c>
      <c r="L669" s="2">
        <v>0</v>
      </c>
      <c r="M669" t="str">
        <f>VLOOKUP(E669,'Regional Mapping'!$A$1:$C$26,3,)</f>
        <v>Central</v>
      </c>
      <c r="N669" t="str">
        <f>VLOOKUP(B669,'Acct Type Mapping'!$B$2:$D$1001,3,FALSE)</f>
        <v>CRITICAL ACCESS</v>
      </c>
      <c r="O669" s="24">
        <f t="shared" si="20"/>
        <v>655230.53064300003</v>
      </c>
      <c r="P669" t="str">
        <f t="shared" si="21"/>
        <v>Basic Account</v>
      </c>
    </row>
    <row r="670" spans="1:16" ht="15" customHeight="1" x14ac:dyDescent="0.2">
      <c r="A670" s="1">
        <v>13056208</v>
      </c>
      <c r="B670" t="s">
        <v>2473</v>
      </c>
      <c r="C670" t="s">
        <v>2474</v>
      </c>
      <c r="D670" t="s">
        <v>464</v>
      </c>
      <c r="E670" s="1" t="s">
        <v>549</v>
      </c>
      <c r="F670" s="1">
        <v>56208</v>
      </c>
      <c r="G670" t="s">
        <v>2475</v>
      </c>
      <c r="H670" s="1">
        <v>27151</v>
      </c>
      <c r="I670" t="s">
        <v>16</v>
      </c>
      <c r="J670" t="s">
        <v>3054</v>
      </c>
      <c r="K670" s="2">
        <v>654499.44882399996</v>
      </c>
      <c r="L670" s="2">
        <v>0</v>
      </c>
      <c r="M670" t="str">
        <f>VLOOKUP(E670,'Regional Mapping'!$A$1:$C$26,3,)</f>
        <v>Central</v>
      </c>
      <c r="N670" t="str">
        <f>VLOOKUP(B670,'Acct Type Mapping'!$B$2:$D$1001,3,FALSE)</f>
        <v>CRITICAL ACCESS</v>
      </c>
      <c r="O670" s="24">
        <f t="shared" si="20"/>
        <v>654499.44882399996</v>
      </c>
      <c r="P670" t="str">
        <f t="shared" si="21"/>
        <v>Basic Account</v>
      </c>
    </row>
    <row r="671" spans="1:16" ht="15" customHeight="1" x14ac:dyDescent="0.2">
      <c r="A671" s="1">
        <v>9356085</v>
      </c>
      <c r="B671" t="s">
        <v>2099</v>
      </c>
      <c r="C671" t="s">
        <v>2100</v>
      </c>
      <c r="D671" t="s">
        <v>2101</v>
      </c>
      <c r="E671" s="1" t="s">
        <v>549</v>
      </c>
      <c r="F671" s="1">
        <v>56085</v>
      </c>
      <c r="G671" t="s">
        <v>160</v>
      </c>
      <c r="H671" s="1">
        <v>27015</v>
      </c>
      <c r="I671" t="s">
        <v>16</v>
      </c>
      <c r="J671" t="s">
        <v>3054</v>
      </c>
      <c r="K671" s="2">
        <v>654319.9292110001</v>
      </c>
      <c r="L671" s="2">
        <v>0</v>
      </c>
      <c r="M671" t="str">
        <f>VLOOKUP(E671,'Regional Mapping'!$A$1:$C$26,3,)</f>
        <v>Central</v>
      </c>
      <c r="N671" t="str">
        <f>VLOOKUP(B671,'Acct Type Mapping'!$B$2:$D$1001,3,FALSE)</f>
        <v>CRITICAL ACCESS</v>
      </c>
      <c r="O671" s="24">
        <f t="shared" si="20"/>
        <v>654319.9292110001</v>
      </c>
      <c r="P671" t="str">
        <f t="shared" si="21"/>
        <v>Basic Account</v>
      </c>
    </row>
    <row r="672" spans="1:16" ht="15" customHeight="1" x14ac:dyDescent="0.2">
      <c r="A672" s="1">
        <v>2158054</v>
      </c>
      <c r="B672" t="s">
        <v>2075</v>
      </c>
      <c r="C672" t="s">
        <v>2076</v>
      </c>
      <c r="D672" t="s">
        <v>2077</v>
      </c>
      <c r="E672" s="1" t="s">
        <v>566</v>
      </c>
      <c r="F672" s="1">
        <v>58054</v>
      </c>
      <c r="G672" t="s">
        <v>1758</v>
      </c>
      <c r="H672" s="1">
        <v>38073</v>
      </c>
      <c r="I672" t="s">
        <v>16</v>
      </c>
      <c r="J672" t="s">
        <v>3036</v>
      </c>
      <c r="K672" s="2">
        <v>652991.68351300003</v>
      </c>
      <c r="L672" s="2">
        <v>0</v>
      </c>
      <c r="M672" t="str">
        <f>VLOOKUP(E672,'Regional Mapping'!$A$1:$C$26,3,)</f>
        <v>Central</v>
      </c>
      <c r="N672" t="str">
        <f>VLOOKUP(B672,'Acct Type Mapping'!$B$2:$D$1001,3,FALSE)</f>
        <v>CRITICAL ACCESS</v>
      </c>
      <c r="O672" s="24">
        <f t="shared" si="20"/>
        <v>652991.68351300003</v>
      </c>
      <c r="P672" t="str">
        <f t="shared" si="21"/>
        <v>Basic Account</v>
      </c>
    </row>
    <row r="673" spans="1:16" ht="15" customHeight="1" x14ac:dyDescent="0.2">
      <c r="A673" s="1">
        <v>2758421</v>
      </c>
      <c r="B673" t="s">
        <v>2563</v>
      </c>
      <c r="C673" t="s">
        <v>2564</v>
      </c>
      <c r="D673" t="s">
        <v>2565</v>
      </c>
      <c r="E673" s="1" t="s">
        <v>566</v>
      </c>
      <c r="F673" s="1">
        <v>58421</v>
      </c>
      <c r="G673" t="s">
        <v>2566</v>
      </c>
      <c r="H673" s="1">
        <v>38031</v>
      </c>
      <c r="I673" t="s">
        <v>16</v>
      </c>
      <c r="J673" t="s">
        <v>3036</v>
      </c>
      <c r="K673" s="2">
        <v>652324.33844500012</v>
      </c>
      <c r="L673" s="2">
        <v>0</v>
      </c>
      <c r="M673" t="str">
        <f>VLOOKUP(E673,'Regional Mapping'!$A$1:$C$26,3,)</f>
        <v>Central</v>
      </c>
      <c r="N673" t="str">
        <f>VLOOKUP(B673,'Acct Type Mapping'!$B$2:$D$1001,3,FALSE)</f>
        <v>CRITICAL ACCESS</v>
      </c>
      <c r="O673" s="24">
        <f t="shared" si="20"/>
        <v>652324.33844500012</v>
      </c>
      <c r="P673" t="str">
        <f t="shared" si="21"/>
        <v>Basic Account</v>
      </c>
    </row>
    <row r="674" spans="1:16" ht="15" customHeight="1" x14ac:dyDescent="0.2">
      <c r="A674" s="1">
        <v>14456277</v>
      </c>
      <c r="B674" t="s">
        <v>2487</v>
      </c>
      <c r="C674" t="s">
        <v>2488</v>
      </c>
      <c r="D674" t="s">
        <v>2489</v>
      </c>
      <c r="E674" s="1" t="s">
        <v>549</v>
      </c>
      <c r="F674" s="1">
        <v>56277</v>
      </c>
      <c r="G674" t="s">
        <v>2490</v>
      </c>
      <c r="H674" s="1">
        <v>27129</v>
      </c>
      <c r="I674" t="s">
        <v>16</v>
      </c>
      <c r="J674" t="s">
        <v>3054</v>
      </c>
      <c r="K674" s="2">
        <v>648203.19716100011</v>
      </c>
      <c r="L674" s="2">
        <v>0</v>
      </c>
      <c r="M674" t="str">
        <f>VLOOKUP(E674,'Regional Mapping'!$A$1:$C$26,3,)</f>
        <v>Central</v>
      </c>
      <c r="N674" t="str">
        <f>VLOOKUP(B674,'Acct Type Mapping'!$B$2:$D$1001,3,FALSE)</f>
        <v>CRITICAL ACCESS</v>
      </c>
      <c r="O674" s="24">
        <f t="shared" si="20"/>
        <v>648203.19716100011</v>
      </c>
      <c r="P674" t="str">
        <f t="shared" si="21"/>
        <v>Basic Account</v>
      </c>
    </row>
    <row r="675" spans="1:16" ht="15" customHeight="1" x14ac:dyDescent="0.2">
      <c r="A675" s="1">
        <v>4256007</v>
      </c>
      <c r="B675" t="s">
        <v>546</v>
      </c>
      <c r="C675" t="s">
        <v>547</v>
      </c>
      <c r="D675" t="s">
        <v>548</v>
      </c>
      <c r="E675" s="1" t="s">
        <v>549</v>
      </c>
      <c r="F675" s="1">
        <v>56007</v>
      </c>
      <c r="G675" t="s">
        <v>550</v>
      </c>
      <c r="H675" s="1">
        <v>27047</v>
      </c>
      <c r="I675" t="s">
        <v>16</v>
      </c>
      <c r="J675" t="s">
        <v>3036</v>
      </c>
      <c r="K675" s="2">
        <v>647712.82837299991</v>
      </c>
      <c r="L675" s="2">
        <v>0</v>
      </c>
      <c r="M675" t="str">
        <f>VLOOKUP(E675,'Regional Mapping'!$A$1:$C$26,3,)</f>
        <v>Central</v>
      </c>
      <c r="N675" t="str">
        <f>VLOOKUP(B675,'Acct Type Mapping'!$B$2:$D$1001,3,FALSE)</f>
        <v>GENERAL ACUTE CARE</v>
      </c>
      <c r="O675" s="24">
        <f t="shared" si="20"/>
        <v>647712.82837299991</v>
      </c>
      <c r="P675" t="str">
        <f t="shared" si="21"/>
        <v>Basic Account</v>
      </c>
    </row>
    <row r="676" spans="1:16" ht="15" customHeight="1" x14ac:dyDescent="0.2">
      <c r="A676" s="1">
        <v>3358072</v>
      </c>
      <c r="B676" t="s">
        <v>2743</v>
      </c>
      <c r="C676" t="s">
        <v>2744</v>
      </c>
      <c r="D676" t="s">
        <v>2745</v>
      </c>
      <c r="E676" s="1" t="s">
        <v>566</v>
      </c>
      <c r="F676" s="1">
        <v>58072</v>
      </c>
      <c r="G676" t="s">
        <v>2746</v>
      </c>
      <c r="H676" s="1">
        <v>38003</v>
      </c>
      <c r="I676" t="s">
        <v>16</v>
      </c>
      <c r="J676" t="s">
        <v>3036</v>
      </c>
      <c r="K676" s="2">
        <v>647172.94361199986</v>
      </c>
      <c r="L676" s="2">
        <v>0</v>
      </c>
      <c r="M676" t="str">
        <f>VLOOKUP(E676,'Regional Mapping'!$A$1:$C$26,3,)</f>
        <v>Central</v>
      </c>
      <c r="N676" t="str">
        <f>VLOOKUP(B676,'Acct Type Mapping'!$B$2:$D$1001,3,FALSE)</f>
        <v>CRITICAL ACCESS</v>
      </c>
      <c r="O676" s="24">
        <f t="shared" si="20"/>
        <v>647172.94361199986</v>
      </c>
      <c r="P676" t="str">
        <f t="shared" si="21"/>
        <v>Basic Account</v>
      </c>
    </row>
    <row r="677" spans="1:16" ht="15" customHeight="1" x14ac:dyDescent="0.2">
      <c r="A677" s="1">
        <v>8156215</v>
      </c>
      <c r="B677" t="s">
        <v>2984</v>
      </c>
      <c r="C677" t="s">
        <v>2985</v>
      </c>
      <c r="D677" t="s">
        <v>2986</v>
      </c>
      <c r="E677" s="1" t="s">
        <v>549</v>
      </c>
      <c r="F677" s="1">
        <v>56215</v>
      </c>
      <c r="G677" t="s">
        <v>2475</v>
      </c>
      <c r="H677" s="1">
        <v>27151</v>
      </c>
      <c r="I677" t="s">
        <v>16</v>
      </c>
      <c r="J677" t="s">
        <v>3054</v>
      </c>
      <c r="K677" s="2">
        <v>646360.29985800013</v>
      </c>
      <c r="L677" s="2">
        <v>0</v>
      </c>
      <c r="M677" t="str">
        <f>VLOOKUP(E677,'Regional Mapping'!$A$1:$C$26,3,)</f>
        <v>Central</v>
      </c>
      <c r="N677" t="str">
        <f>VLOOKUP(B677,'Acct Type Mapping'!$B$2:$D$1001,3,FALSE)</f>
        <v>CRITICAL ACCESS</v>
      </c>
      <c r="O677" s="24">
        <f t="shared" si="20"/>
        <v>646360.29985800013</v>
      </c>
      <c r="P677" t="str">
        <f t="shared" si="21"/>
        <v>Basic Account</v>
      </c>
    </row>
    <row r="678" spans="1:16" ht="15" customHeight="1" x14ac:dyDescent="0.2">
      <c r="A678" s="1">
        <v>4158368</v>
      </c>
      <c r="B678" t="s">
        <v>2763</v>
      </c>
      <c r="C678" t="s">
        <v>2764</v>
      </c>
      <c r="D678" t="s">
        <v>2765</v>
      </c>
      <c r="E678" s="1" t="s">
        <v>566</v>
      </c>
      <c r="F678" s="1">
        <v>58368</v>
      </c>
      <c r="G678" t="s">
        <v>2766</v>
      </c>
      <c r="H678" s="1">
        <v>38069</v>
      </c>
      <c r="I678" t="s">
        <v>16</v>
      </c>
      <c r="J678" t="s">
        <v>3036</v>
      </c>
      <c r="K678" s="2">
        <v>645334.73638400005</v>
      </c>
      <c r="L678" s="2">
        <v>0</v>
      </c>
      <c r="M678" t="str">
        <f>VLOOKUP(E678,'Regional Mapping'!$A$1:$C$26,3,)</f>
        <v>Central</v>
      </c>
      <c r="N678" t="str">
        <f>VLOOKUP(B678,'Acct Type Mapping'!$B$2:$D$1001,3,FALSE)</f>
        <v>CRITICAL ACCESS</v>
      </c>
      <c r="O678" s="24">
        <f t="shared" si="20"/>
        <v>645334.73638400005</v>
      </c>
      <c r="P678" t="str">
        <f t="shared" si="21"/>
        <v>Basic Account</v>
      </c>
    </row>
    <row r="679" spans="1:16" ht="15" customHeight="1" x14ac:dyDescent="0.2">
      <c r="A679" s="1">
        <v>4155912</v>
      </c>
      <c r="B679" t="s">
        <v>1257</v>
      </c>
      <c r="C679" t="s">
        <v>1258</v>
      </c>
      <c r="D679" t="s">
        <v>618</v>
      </c>
      <c r="E679" s="1" t="s">
        <v>549</v>
      </c>
      <c r="F679" s="1">
        <v>55912</v>
      </c>
      <c r="G679" t="s">
        <v>1259</v>
      </c>
      <c r="H679" s="1">
        <v>27099</v>
      </c>
      <c r="I679" t="s">
        <v>16</v>
      </c>
      <c r="J679" t="s">
        <v>3036</v>
      </c>
      <c r="K679" s="2">
        <v>641552.50408600015</v>
      </c>
      <c r="L679" s="2">
        <v>0</v>
      </c>
      <c r="M679" t="str">
        <f>VLOOKUP(E679,'Regional Mapping'!$A$1:$C$26,3,)</f>
        <v>Central</v>
      </c>
      <c r="N679" t="str">
        <f>VLOOKUP(B679,'Acct Type Mapping'!$B$2:$D$1001,3,FALSE)</f>
        <v>GENERAL ACUTE CARE</v>
      </c>
      <c r="O679" s="24">
        <f t="shared" si="20"/>
        <v>641552.50408600015</v>
      </c>
      <c r="P679" t="str">
        <f t="shared" si="21"/>
        <v>Basic Account</v>
      </c>
    </row>
    <row r="680" spans="1:16" ht="15" customHeight="1" x14ac:dyDescent="0.2">
      <c r="A680" s="1">
        <v>7556093</v>
      </c>
      <c r="B680" t="s">
        <v>2712</v>
      </c>
      <c r="C680" t="s">
        <v>2713</v>
      </c>
      <c r="D680" t="s">
        <v>2714</v>
      </c>
      <c r="E680" s="1" t="s">
        <v>549</v>
      </c>
      <c r="F680" s="1">
        <v>56093</v>
      </c>
      <c r="G680" t="s">
        <v>2714</v>
      </c>
      <c r="H680" s="1">
        <v>27161</v>
      </c>
      <c r="I680" t="s">
        <v>16</v>
      </c>
      <c r="J680" t="s">
        <v>3036</v>
      </c>
      <c r="K680" s="2">
        <v>641054.57756600017</v>
      </c>
      <c r="L680" s="2">
        <v>0</v>
      </c>
      <c r="M680" t="str">
        <f>VLOOKUP(E680,'Regional Mapping'!$A$1:$C$26,3,)</f>
        <v>Central</v>
      </c>
      <c r="N680" t="str">
        <f>VLOOKUP(B680,'Acct Type Mapping'!$B$2:$D$1001,3,FALSE)</f>
        <v>CRITICAL ACCESS</v>
      </c>
      <c r="O680" s="24">
        <f t="shared" si="20"/>
        <v>641054.57756600017</v>
      </c>
      <c r="P680" t="str">
        <f t="shared" si="21"/>
        <v>Basic Account</v>
      </c>
    </row>
    <row r="681" spans="1:16" ht="15" customHeight="1" x14ac:dyDescent="0.2">
      <c r="A681" s="1">
        <v>11056058</v>
      </c>
      <c r="B681" t="s">
        <v>2727</v>
      </c>
      <c r="C681" t="s">
        <v>2728</v>
      </c>
      <c r="D681" t="s">
        <v>2729</v>
      </c>
      <c r="E681" s="1" t="s">
        <v>549</v>
      </c>
      <c r="F681" s="1">
        <v>56058</v>
      </c>
      <c r="G681" t="s">
        <v>2730</v>
      </c>
      <c r="H681" s="1">
        <v>27079</v>
      </c>
      <c r="I681" t="s">
        <v>16</v>
      </c>
      <c r="J681" t="s">
        <v>3036</v>
      </c>
      <c r="K681" s="2">
        <v>639419.85053700011</v>
      </c>
      <c r="L681" s="2">
        <v>0</v>
      </c>
      <c r="M681" t="str">
        <f>VLOOKUP(E681,'Regional Mapping'!$A$1:$C$26,3,)</f>
        <v>Central</v>
      </c>
      <c r="N681" t="str">
        <f>VLOOKUP(B681,'Acct Type Mapping'!$B$2:$D$1001,3,FALSE)</f>
        <v>CRITICAL ACCESS</v>
      </c>
      <c r="O681" s="24">
        <f t="shared" si="20"/>
        <v>639419.85053700011</v>
      </c>
      <c r="P681" t="str">
        <f t="shared" si="21"/>
        <v>Basic Account</v>
      </c>
    </row>
    <row r="682" spans="1:16" ht="15" customHeight="1" x14ac:dyDescent="0.2">
      <c r="A682" s="1">
        <v>1658425</v>
      </c>
      <c r="B682" t="s">
        <v>2739</v>
      </c>
      <c r="C682" t="s">
        <v>2740</v>
      </c>
      <c r="D682" t="s">
        <v>2741</v>
      </c>
      <c r="E682" s="1" t="s">
        <v>566</v>
      </c>
      <c r="F682" s="1">
        <v>58425</v>
      </c>
      <c r="G682" t="s">
        <v>2742</v>
      </c>
      <c r="H682" s="1">
        <v>38039</v>
      </c>
      <c r="I682" t="s">
        <v>16</v>
      </c>
      <c r="J682" t="s">
        <v>3036</v>
      </c>
      <c r="K682" s="2">
        <v>637953.69452099991</v>
      </c>
      <c r="L682" s="2">
        <v>0</v>
      </c>
      <c r="M682" t="str">
        <f>VLOOKUP(E682,'Regional Mapping'!$A$1:$C$26,3,)</f>
        <v>Central</v>
      </c>
      <c r="N682" t="str">
        <f>VLOOKUP(B682,'Acct Type Mapping'!$B$2:$D$1001,3,FALSE)</f>
        <v>CRITICAL ACCESS</v>
      </c>
      <c r="O682" s="24">
        <f t="shared" si="20"/>
        <v>637953.69452099991</v>
      </c>
      <c r="P682" t="str">
        <f t="shared" si="21"/>
        <v>Basic Account</v>
      </c>
    </row>
    <row r="683" spans="1:16" ht="15" customHeight="1" x14ac:dyDescent="0.2">
      <c r="A683" s="1">
        <v>6855060</v>
      </c>
      <c r="B683" t="s">
        <v>1676</v>
      </c>
      <c r="C683" t="s">
        <v>1677</v>
      </c>
      <c r="D683" t="s">
        <v>1678</v>
      </c>
      <c r="E683" s="1" t="s">
        <v>549</v>
      </c>
      <c r="F683" s="1">
        <v>55060</v>
      </c>
      <c r="G683" t="s">
        <v>1679</v>
      </c>
      <c r="H683" s="1">
        <v>27147</v>
      </c>
      <c r="I683" t="s">
        <v>16</v>
      </c>
      <c r="J683" t="s">
        <v>3036</v>
      </c>
      <c r="K683" s="2">
        <v>636723.24584700004</v>
      </c>
      <c r="L683" s="2">
        <v>0</v>
      </c>
      <c r="M683" t="str">
        <f>VLOOKUP(E683,'Regional Mapping'!$A$1:$C$26,3,)</f>
        <v>Central</v>
      </c>
      <c r="N683" t="str">
        <f>VLOOKUP(B683,'Acct Type Mapping'!$B$2:$D$1001,3,FALSE)</f>
        <v>GENERAL ACUTE CARE</v>
      </c>
      <c r="O683" s="24">
        <f t="shared" si="20"/>
        <v>636723.24584700004</v>
      </c>
      <c r="P683" t="str">
        <f t="shared" si="21"/>
        <v>Basic Account</v>
      </c>
    </row>
    <row r="684" spans="1:16" ht="15" customHeight="1" x14ac:dyDescent="0.2">
      <c r="A684" s="1">
        <v>8056334</v>
      </c>
      <c r="B684" t="s">
        <v>2217</v>
      </c>
      <c r="C684" t="s">
        <v>2218</v>
      </c>
      <c r="D684" t="s">
        <v>2219</v>
      </c>
      <c r="E684" s="1" t="s">
        <v>549</v>
      </c>
      <c r="F684" s="1">
        <v>56334</v>
      </c>
      <c r="G684" t="s">
        <v>2220</v>
      </c>
      <c r="H684" s="1">
        <v>27121</v>
      </c>
      <c r="I684" t="s">
        <v>16</v>
      </c>
      <c r="J684" t="s">
        <v>3054</v>
      </c>
      <c r="K684" s="2">
        <v>636327.1561139999</v>
      </c>
      <c r="L684" s="2">
        <v>0</v>
      </c>
      <c r="M684" t="str">
        <f>VLOOKUP(E684,'Regional Mapping'!$A$1:$C$26,3,)</f>
        <v>Central</v>
      </c>
      <c r="N684" t="str">
        <f>VLOOKUP(B684,'Acct Type Mapping'!$B$2:$D$1001,3,FALSE)</f>
        <v>CRITICAL ACCESS</v>
      </c>
      <c r="O684" s="24">
        <f t="shared" si="20"/>
        <v>636327.1561139999</v>
      </c>
      <c r="P684" t="str">
        <f t="shared" si="21"/>
        <v>Basic Account</v>
      </c>
    </row>
    <row r="685" spans="1:16" ht="15" customHeight="1" x14ac:dyDescent="0.2">
      <c r="A685" s="1">
        <v>4558301</v>
      </c>
      <c r="B685" t="s">
        <v>2754</v>
      </c>
      <c r="C685" t="s">
        <v>2755</v>
      </c>
      <c r="D685" t="s">
        <v>2756</v>
      </c>
      <c r="E685" s="1" t="s">
        <v>566</v>
      </c>
      <c r="F685" s="1">
        <v>58301</v>
      </c>
      <c r="G685" t="s">
        <v>1683</v>
      </c>
      <c r="H685" s="1">
        <v>38071</v>
      </c>
      <c r="I685" t="s">
        <v>16</v>
      </c>
      <c r="J685" t="s">
        <v>3036</v>
      </c>
      <c r="K685" s="2">
        <v>634104.62663599988</v>
      </c>
      <c r="L685" s="2">
        <v>0</v>
      </c>
      <c r="M685" t="str">
        <f>VLOOKUP(E685,'Regional Mapping'!$A$1:$C$26,3,)</f>
        <v>Central</v>
      </c>
      <c r="N685" t="str">
        <f>VLOOKUP(B685,'Acct Type Mapping'!$B$2:$D$1001,3,FALSE)</f>
        <v>CRITICAL ACCESS</v>
      </c>
      <c r="O685" s="24">
        <f t="shared" si="20"/>
        <v>634104.62663599988</v>
      </c>
      <c r="P685" t="str">
        <f t="shared" si="21"/>
        <v>Basic Account</v>
      </c>
    </row>
    <row r="686" spans="1:16" ht="15" customHeight="1" x14ac:dyDescent="0.2">
      <c r="A686" s="1">
        <v>175058103</v>
      </c>
      <c r="B686" t="s">
        <v>2777</v>
      </c>
      <c r="C686" t="s">
        <v>2802</v>
      </c>
      <c r="D686" t="s">
        <v>2753</v>
      </c>
      <c r="E686" s="1" t="s">
        <v>566</v>
      </c>
      <c r="F686" s="1">
        <v>58103</v>
      </c>
      <c r="G686" t="s">
        <v>1077</v>
      </c>
      <c r="H686" s="1">
        <v>38017</v>
      </c>
      <c r="I686" t="s">
        <v>16</v>
      </c>
      <c r="J686" t="s">
        <v>3036</v>
      </c>
      <c r="K686" s="2">
        <v>632751.08414699999</v>
      </c>
      <c r="L686" s="2">
        <v>0</v>
      </c>
      <c r="M686" t="str">
        <f>VLOOKUP(E686,'Regional Mapping'!$A$1:$C$26,3,)</f>
        <v>Central</v>
      </c>
      <c r="N686" t="str">
        <f>VLOOKUP(B686,'Acct Type Mapping'!$B$2:$D$1001,3,FALSE)</f>
        <v>GENERAL ACUTE CARE</v>
      </c>
      <c r="O686" s="24">
        <f t="shared" si="20"/>
        <v>632751.08414699999</v>
      </c>
      <c r="P686" t="str">
        <f t="shared" si="21"/>
        <v>Basic Account</v>
      </c>
    </row>
    <row r="687" spans="1:16" ht="15" customHeight="1" x14ac:dyDescent="0.2">
      <c r="A687" s="1">
        <v>958104</v>
      </c>
      <c r="B687" t="s">
        <v>2751</v>
      </c>
      <c r="C687" t="s">
        <v>2752</v>
      </c>
      <c r="D687" t="s">
        <v>2753</v>
      </c>
      <c r="E687" s="1" t="s">
        <v>566</v>
      </c>
      <c r="F687" s="1">
        <v>58104</v>
      </c>
      <c r="G687" t="s">
        <v>1077</v>
      </c>
      <c r="H687" s="1">
        <v>38017</v>
      </c>
      <c r="I687" t="s">
        <v>16</v>
      </c>
      <c r="J687" t="s">
        <v>3037</v>
      </c>
      <c r="K687" s="2">
        <v>632342.9753680001</v>
      </c>
      <c r="L687" s="2">
        <v>0</v>
      </c>
      <c r="M687" t="str">
        <f>VLOOKUP(E687,'Regional Mapping'!$A$1:$C$26,3,)</f>
        <v>Central</v>
      </c>
      <c r="N687" t="str">
        <f>VLOOKUP(B687,'Acct Type Mapping'!$B$2:$D$1001,3,FALSE)</f>
        <v>GENERAL ACUTE CARE</v>
      </c>
      <c r="O687" s="24">
        <f t="shared" si="20"/>
        <v>632342.9753680001</v>
      </c>
      <c r="P687" t="str">
        <f t="shared" si="21"/>
        <v>Basic Account</v>
      </c>
    </row>
    <row r="688" spans="1:16" ht="15" customHeight="1" x14ac:dyDescent="0.2">
      <c r="A688" s="1">
        <v>1858254</v>
      </c>
      <c r="B688" t="s">
        <v>2071</v>
      </c>
      <c r="C688" t="s">
        <v>2072</v>
      </c>
      <c r="D688" t="s">
        <v>2073</v>
      </c>
      <c r="E688" s="1" t="s">
        <v>566</v>
      </c>
      <c r="F688" s="1">
        <v>58254</v>
      </c>
      <c r="G688" t="s">
        <v>2074</v>
      </c>
      <c r="H688" s="1">
        <v>38063</v>
      </c>
      <c r="I688" t="s">
        <v>16</v>
      </c>
      <c r="J688" t="s">
        <v>3036</v>
      </c>
      <c r="K688" s="2">
        <v>631948.56172500015</v>
      </c>
      <c r="L688" s="2">
        <v>0</v>
      </c>
      <c r="M688" t="str">
        <f>VLOOKUP(E688,'Regional Mapping'!$A$1:$C$26,3,)</f>
        <v>Central</v>
      </c>
      <c r="N688" t="str">
        <f>VLOOKUP(B688,'Acct Type Mapping'!$B$2:$D$1001,3,FALSE)</f>
        <v>CRITICAL ACCESS</v>
      </c>
      <c r="O688" s="24">
        <f t="shared" si="20"/>
        <v>631948.56172500015</v>
      </c>
      <c r="P688" t="str">
        <f t="shared" si="21"/>
        <v>Basic Account</v>
      </c>
    </row>
    <row r="689" spans="1:16" ht="15" customHeight="1" x14ac:dyDescent="0.2">
      <c r="A689" s="1">
        <v>2656308</v>
      </c>
      <c r="B689" t="s">
        <v>1971</v>
      </c>
      <c r="C689" t="s">
        <v>1972</v>
      </c>
      <c r="D689" t="s">
        <v>166</v>
      </c>
      <c r="E689" s="1" t="s">
        <v>549</v>
      </c>
      <c r="F689" s="1">
        <v>56308</v>
      </c>
      <c r="G689" t="s">
        <v>1094</v>
      </c>
      <c r="H689" s="1">
        <v>27041</v>
      </c>
      <c r="I689" t="s">
        <v>16</v>
      </c>
      <c r="J689" t="s">
        <v>3054</v>
      </c>
      <c r="K689" s="2">
        <v>631428.52043699997</v>
      </c>
      <c r="L689" s="2">
        <v>0</v>
      </c>
      <c r="M689" t="str">
        <f>VLOOKUP(E689,'Regional Mapping'!$A$1:$C$26,3,)</f>
        <v>Central</v>
      </c>
      <c r="N689" t="str">
        <f>VLOOKUP(B689,'Acct Type Mapping'!$B$2:$D$1001,3,FALSE)</f>
        <v>GENERAL ACUTE CARE</v>
      </c>
      <c r="O689" s="24">
        <f t="shared" si="20"/>
        <v>631428.52043699997</v>
      </c>
      <c r="P689" t="str">
        <f t="shared" si="21"/>
        <v>Basic Account</v>
      </c>
    </row>
    <row r="690" spans="1:16" ht="15" customHeight="1" x14ac:dyDescent="0.2">
      <c r="A690" s="1">
        <v>4058324</v>
      </c>
      <c r="B690" t="s">
        <v>1451</v>
      </c>
      <c r="C690" t="s">
        <v>1452</v>
      </c>
      <c r="D690" t="s">
        <v>1453</v>
      </c>
      <c r="E690" s="1" t="s">
        <v>566</v>
      </c>
      <c r="F690" s="1">
        <v>58324</v>
      </c>
      <c r="G690" t="s">
        <v>1454</v>
      </c>
      <c r="H690" s="1">
        <v>38095</v>
      </c>
      <c r="I690" t="s">
        <v>16</v>
      </c>
      <c r="J690" t="s">
        <v>3036</v>
      </c>
      <c r="K690" s="2">
        <v>631132.00300799997</v>
      </c>
      <c r="L690" s="2">
        <v>0</v>
      </c>
      <c r="M690" t="str">
        <f>VLOOKUP(E690,'Regional Mapping'!$A$1:$C$26,3,)</f>
        <v>Central</v>
      </c>
      <c r="N690" t="str">
        <f>VLOOKUP(B690,'Acct Type Mapping'!$B$2:$D$1001,3,FALSE)</f>
        <v>CRITICAL ACCESS</v>
      </c>
      <c r="O690" s="24">
        <f t="shared" si="20"/>
        <v>631132.00300799997</v>
      </c>
      <c r="P690" t="str">
        <f t="shared" si="21"/>
        <v>Basic Account</v>
      </c>
    </row>
    <row r="691" spans="1:16" ht="15" customHeight="1" x14ac:dyDescent="0.2">
      <c r="A691" s="1">
        <v>187249016</v>
      </c>
      <c r="B691" t="s">
        <v>2048</v>
      </c>
      <c r="C691" t="s">
        <v>2049</v>
      </c>
      <c r="D691" t="s">
        <v>1877</v>
      </c>
      <c r="E691" s="1" t="s">
        <v>501</v>
      </c>
      <c r="F691" s="1">
        <v>49016</v>
      </c>
      <c r="G691" t="s">
        <v>949</v>
      </c>
      <c r="H691" s="1">
        <v>26025</v>
      </c>
      <c r="I691" t="s">
        <v>42</v>
      </c>
      <c r="J691" t="s">
        <v>3037</v>
      </c>
      <c r="K691" s="3">
        <v>120475.029595</v>
      </c>
      <c r="L691" s="2">
        <v>427300.03946</v>
      </c>
      <c r="M691" t="str">
        <f>VLOOKUP(E691,'Regional Mapping'!$A$1:$C$26,3,)</f>
        <v>Northeast</v>
      </c>
      <c r="N691" t="str">
        <f>VLOOKUP(B691,'Acct Type Mapping'!$B$2:$D$1001,3,FALSE)</f>
        <v>NEAR TERM CARE</v>
      </c>
      <c r="O691" s="24">
        <f t="shared" si="20"/>
        <v>-306825.00986500003</v>
      </c>
      <c r="P691" t="str">
        <f t="shared" si="21"/>
        <v>Basic Account</v>
      </c>
    </row>
    <row r="692" spans="1:16" ht="15" customHeight="1" x14ac:dyDescent="0.2">
      <c r="A692" s="1">
        <v>175158122</v>
      </c>
      <c r="B692" t="s">
        <v>2800</v>
      </c>
      <c r="C692" t="s">
        <v>2801</v>
      </c>
      <c r="D692" t="s">
        <v>2753</v>
      </c>
      <c r="E692" s="1" t="s">
        <v>566</v>
      </c>
      <c r="F692" s="1">
        <v>58122</v>
      </c>
      <c r="G692" t="s">
        <v>1077</v>
      </c>
      <c r="H692" s="1">
        <v>38017</v>
      </c>
      <c r="I692" t="s">
        <v>16</v>
      </c>
      <c r="J692" t="s">
        <v>3036</v>
      </c>
      <c r="K692" s="2">
        <v>630659.75495900004</v>
      </c>
      <c r="L692" s="2">
        <v>0</v>
      </c>
      <c r="M692" t="str">
        <f>VLOOKUP(E692,'Regional Mapping'!$A$1:$C$26,3,)</f>
        <v>Central</v>
      </c>
      <c r="N692" t="str">
        <f>VLOOKUP(B692,'Acct Type Mapping'!$B$2:$D$1001,3,FALSE)</f>
        <v>GENERAL ACUTE CARE</v>
      </c>
      <c r="O692" s="24">
        <f t="shared" si="20"/>
        <v>630659.75495900004</v>
      </c>
      <c r="P692" t="str">
        <f t="shared" si="21"/>
        <v>Basic Account</v>
      </c>
    </row>
    <row r="693" spans="1:16" ht="15" customHeight="1" x14ac:dyDescent="0.2">
      <c r="A693" s="1">
        <v>358122</v>
      </c>
      <c r="B693" t="s">
        <v>2777</v>
      </c>
      <c r="C693" t="s">
        <v>2778</v>
      </c>
      <c r="D693" t="s">
        <v>2753</v>
      </c>
      <c r="E693" s="1" t="s">
        <v>566</v>
      </c>
      <c r="F693" s="1">
        <v>58122</v>
      </c>
      <c r="G693" t="s">
        <v>1077</v>
      </c>
      <c r="H693" s="1">
        <v>38017</v>
      </c>
      <c r="I693" t="s">
        <v>16</v>
      </c>
      <c r="J693" t="s">
        <v>3036</v>
      </c>
      <c r="K693" s="2">
        <v>630611.81016599992</v>
      </c>
      <c r="L693" s="2">
        <v>0</v>
      </c>
      <c r="M693" t="str">
        <f>VLOOKUP(E693,'Regional Mapping'!$A$1:$C$26,3,)</f>
        <v>Central</v>
      </c>
      <c r="N693" t="str">
        <f>VLOOKUP(B693,'Acct Type Mapping'!$B$2:$D$1001,3,FALSE)</f>
        <v>GENERAL ACUTE CARE</v>
      </c>
      <c r="O693" s="24">
        <f t="shared" si="20"/>
        <v>630611.81016599992</v>
      </c>
      <c r="P693" t="str">
        <f t="shared" si="21"/>
        <v>Basic Account</v>
      </c>
    </row>
    <row r="694" spans="1:16" ht="15" customHeight="1" x14ac:dyDescent="0.2">
      <c r="A694" s="1">
        <v>2658367</v>
      </c>
      <c r="B694" t="s">
        <v>1459</v>
      </c>
      <c r="C694" t="s">
        <v>1460</v>
      </c>
      <c r="D694" t="s">
        <v>1379</v>
      </c>
      <c r="E694" s="1" t="s">
        <v>566</v>
      </c>
      <c r="F694" s="1">
        <v>58367</v>
      </c>
      <c r="G694" t="s">
        <v>1461</v>
      </c>
      <c r="H694" s="1">
        <v>38079</v>
      </c>
      <c r="I694" t="s">
        <v>16</v>
      </c>
      <c r="J694" t="s">
        <v>3036</v>
      </c>
      <c r="K694" s="2">
        <v>628883.63627700007</v>
      </c>
      <c r="L694" s="2">
        <v>0</v>
      </c>
      <c r="M694" t="str">
        <f>VLOOKUP(E694,'Regional Mapping'!$A$1:$C$26,3,)</f>
        <v>Central</v>
      </c>
      <c r="N694" t="str">
        <f>VLOOKUP(B694,'Acct Type Mapping'!$B$2:$D$1001,3,FALSE)</f>
        <v>CRITICAL ACCESS</v>
      </c>
      <c r="O694" s="24">
        <f t="shared" si="20"/>
        <v>628883.63627700007</v>
      </c>
      <c r="P694" t="str">
        <f t="shared" si="21"/>
        <v>Basic Account</v>
      </c>
    </row>
    <row r="695" spans="1:16" ht="15" customHeight="1" x14ac:dyDescent="0.2">
      <c r="A695" s="1">
        <v>17853821</v>
      </c>
      <c r="B695" t="s">
        <v>1712</v>
      </c>
      <c r="C695" t="s">
        <v>1713</v>
      </c>
      <c r="D695" t="s">
        <v>1714</v>
      </c>
      <c r="E695" s="1" t="s">
        <v>159</v>
      </c>
      <c r="F695" s="1">
        <v>53821</v>
      </c>
      <c r="G695" t="s">
        <v>1491</v>
      </c>
      <c r="H695" s="1">
        <v>55023</v>
      </c>
      <c r="I695" t="s">
        <v>16</v>
      </c>
      <c r="J695" t="s">
        <v>3036</v>
      </c>
      <c r="K695" s="2">
        <v>627557.47358200012</v>
      </c>
      <c r="L695" s="2">
        <v>0</v>
      </c>
      <c r="M695" t="str">
        <f>VLOOKUP(E695,'Regional Mapping'!$A$1:$C$26,3,)</f>
        <v>Central</v>
      </c>
      <c r="N695" t="str">
        <f>VLOOKUP(B695,'Acct Type Mapping'!$B$2:$D$1001,3,FALSE)</f>
        <v>CRITICAL ACCESS</v>
      </c>
      <c r="O695" s="24">
        <f t="shared" si="20"/>
        <v>627557.47358200012</v>
      </c>
      <c r="P695" t="str">
        <f t="shared" si="21"/>
        <v>Basic Account</v>
      </c>
    </row>
    <row r="696" spans="1:16" ht="15" customHeight="1" x14ac:dyDescent="0.2">
      <c r="A696" s="1">
        <v>4153813</v>
      </c>
      <c r="B696" t="s">
        <v>1765</v>
      </c>
      <c r="C696" t="s">
        <v>1766</v>
      </c>
      <c r="D696" t="s">
        <v>782</v>
      </c>
      <c r="E696" s="1" t="s">
        <v>159</v>
      </c>
      <c r="F696" s="1">
        <v>53813</v>
      </c>
      <c r="G696" t="s">
        <v>571</v>
      </c>
      <c r="H696" s="1">
        <v>55043</v>
      </c>
      <c r="I696" t="s">
        <v>16</v>
      </c>
      <c r="J696" t="s">
        <v>3036</v>
      </c>
      <c r="K696" s="2">
        <v>625224.7777359999</v>
      </c>
      <c r="L696" s="2">
        <v>0</v>
      </c>
      <c r="M696" t="str">
        <f>VLOOKUP(E696,'Regional Mapping'!$A$1:$C$26,3,)</f>
        <v>Central</v>
      </c>
      <c r="N696" t="str">
        <f>VLOOKUP(B696,'Acct Type Mapping'!$B$2:$D$1001,3,FALSE)</f>
        <v>GENERAL ACUTE CARE</v>
      </c>
      <c r="O696" s="24">
        <f t="shared" si="20"/>
        <v>625224.7777359999</v>
      </c>
      <c r="P696" t="str">
        <f t="shared" si="21"/>
        <v>Basic Account</v>
      </c>
    </row>
    <row r="697" spans="1:16" ht="15" customHeight="1" x14ac:dyDescent="0.2">
      <c r="A697" s="1">
        <v>1958257</v>
      </c>
      <c r="B697" t="s">
        <v>1455</v>
      </c>
      <c r="C697" t="s">
        <v>1456</v>
      </c>
      <c r="D697" t="s">
        <v>1457</v>
      </c>
      <c r="E697" s="1" t="s">
        <v>566</v>
      </c>
      <c r="F697" s="1">
        <v>58257</v>
      </c>
      <c r="G697" t="s">
        <v>1458</v>
      </c>
      <c r="H697" s="1">
        <v>38097</v>
      </c>
      <c r="I697" t="s">
        <v>16</v>
      </c>
      <c r="J697" t="s">
        <v>3036</v>
      </c>
      <c r="K697" s="2">
        <v>625179.62478399999</v>
      </c>
      <c r="L697" s="2">
        <v>0</v>
      </c>
      <c r="M697" t="str">
        <f>VLOOKUP(E697,'Regional Mapping'!$A$1:$C$26,3,)</f>
        <v>Central</v>
      </c>
      <c r="N697" t="str">
        <f>VLOOKUP(B697,'Acct Type Mapping'!$B$2:$D$1001,3,FALSE)</f>
        <v>CRITICAL ACCESS</v>
      </c>
      <c r="O697" s="24">
        <f t="shared" si="20"/>
        <v>625179.62478399999</v>
      </c>
      <c r="P697" t="str">
        <f t="shared" si="21"/>
        <v>Basic Account</v>
      </c>
    </row>
    <row r="698" spans="1:16" ht="15" customHeight="1" x14ac:dyDescent="0.2">
      <c r="A698" s="1">
        <v>12356307</v>
      </c>
      <c r="B698" t="s">
        <v>1963</v>
      </c>
      <c r="C698" t="s">
        <v>1964</v>
      </c>
      <c r="D698" t="s">
        <v>1965</v>
      </c>
      <c r="E698" s="1" t="s">
        <v>549</v>
      </c>
      <c r="F698" s="1">
        <v>56307</v>
      </c>
      <c r="G698" t="s">
        <v>1966</v>
      </c>
      <c r="H698" s="1">
        <v>27145</v>
      </c>
      <c r="I698" t="s">
        <v>16</v>
      </c>
      <c r="J698" t="s">
        <v>3036</v>
      </c>
      <c r="K698" s="2">
        <v>624583.58444300003</v>
      </c>
      <c r="L698" s="2">
        <v>0</v>
      </c>
      <c r="M698" t="str">
        <f>VLOOKUP(E698,'Regional Mapping'!$A$1:$C$26,3,)</f>
        <v>Central</v>
      </c>
      <c r="N698" t="str">
        <f>VLOOKUP(B698,'Acct Type Mapping'!$B$2:$D$1001,3,FALSE)</f>
        <v>GENERAL ACUTE CARE</v>
      </c>
      <c r="O698" s="24">
        <f t="shared" si="20"/>
        <v>624583.58444300003</v>
      </c>
      <c r="P698" t="str">
        <f t="shared" si="21"/>
        <v>Basic Account</v>
      </c>
    </row>
    <row r="699" spans="1:16" ht="15" customHeight="1" x14ac:dyDescent="0.2">
      <c r="A699" s="1">
        <v>14155009</v>
      </c>
      <c r="B699" t="s">
        <v>551</v>
      </c>
      <c r="C699" t="s">
        <v>552</v>
      </c>
      <c r="D699" t="s">
        <v>553</v>
      </c>
      <c r="E699" s="1" t="s">
        <v>549</v>
      </c>
      <c r="F699" s="1">
        <v>55009</v>
      </c>
      <c r="G699" t="s">
        <v>554</v>
      </c>
      <c r="H699" s="1">
        <v>27049</v>
      </c>
      <c r="I699" t="s">
        <v>16</v>
      </c>
      <c r="J699" t="s">
        <v>3036</v>
      </c>
      <c r="K699" s="2">
        <v>624123.37603200006</v>
      </c>
      <c r="L699" s="2">
        <v>0</v>
      </c>
      <c r="M699" t="str">
        <f>VLOOKUP(E699,'Regional Mapping'!$A$1:$C$26,3,)</f>
        <v>Central</v>
      </c>
      <c r="N699" t="str">
        <f>VLOOKUP(B699,'Acct Type Mapping'!$B$2:$D$1001,3,FALSE)</f>
        <v>CRITICAL ACCESS</v>
      </c>
      <c r="O699" s="24">
        <f t="shared" si="20"/>
        <v>624123.37603200006</v>
      </c>
      <c r="P699" t="str">
        <f t="shared" si="21"/>
        <v>Basic Account</v>
      </c>
    </row>
    <row r="700" spans="1:16" ht="15" customHeight="1" x14ac:dyDescent="0.2">
      <c r="A700" s="1">
        <v>4453818</v>
      </c>
      <c r="B700" t="s">
        <v>2933</v>
      </c>
      <c r="C700" t="s">
        <v>2934</v>
      </c>
      <c r="D700" t="s">
        <v>2318</v>
      </c>
      <c r="E700" s="1" t="s">
        <v>159</v>
      </c>
      <c r="F700" s="1">
        <v>53818</v>
      </c>
      <c r="G700" t="s">
        <v>571</v>
      </c>
      <c r="H700" s="1">
        <v>55043</v>
      </c>
      <c r="I700" t="s">
        <v>16</v>
      </c>
      <c r="J700" t="s">
        <v>3036</v>
      </c>
      <c r="K700" s="2">
        <v>624047.08055300009</v>
      </c>
      <c r="L700" s="2">
        <v>0</v>
      </c>
      <c r="M700" t="str">
        <f>VLOOKUP(E700,'Regional Mapping'!$A$1:$C$26,3,)</f>
        <v>Central</v>
      </c>
      <c r="N700" t="str">
        <f>VLOOKUP(B700,'Acct Type Mapping'!$B$2:$D$1001,3,FALSE)</f>
        <v>GENERAL ACUTE CARE</v>
      </c>
      <c r="O700" s="24">
        <f t="shared" si="20"/>
        <v>624047.08055300009</v>
      </c>
      <c r="P700" t="str">
        <f t="shared" si="21"/>
        <v>Basic Account</v>
      </c>
    </row>
    <row r="701" spans="1:16" ht="15" customHeight="1" x14ac:dyDescent="0.2">
      <c r="A701" s="1">
        <v>11155009</v>
      </c>
      <c r="B701" t="s">
        <v>551</v>
      </c>
      <c r="C701" t="s">
        <v>2221</v>
      </c>
      <c r="D701" t="s">
        <v>553</v>
      </c>
      <c r="E701" s="1" t="s">
        <v>549</v>
      </c>
      <c r="F701" s="1">
        <v>55009</v>
      </c>
      <c r="G701" t="s">
        <v>554</v>
      </c>
      <c r="H701" s="1">
        <v>27049</v>
      </c>
      <c r="I701" t="s">
        <v>16</v>
      </c>
      <c r="J701" t="s">
        <v>3054</v>
      </c>
      <c r="K701" s="2">
        <v>623866.787518</v>
      </c>
      <c r="L701" s="2">
        <v>0</v>
      </c>
      <c r="M701" t="str">
        <f>VLOOKUP(E701,'Regional Mapping'!$A$1:$C$26,3,)</f>
        <v>Central</v>
      </c>
      <c r="N701" t="str">
        <f>VLOOKUP(B701,'Acct Type Mapping'!$B$2:$D$1001,3,FALSE)</f>
        <v>CRITICAL ACCESS</v>
      </c>
      <c r="O701" s="24">
        <f t="shared" si="20"/>
        <v>623866.787518</v>
      </c>
      <c r="P701" t="str">
        <f t="shared" si="21"/>
        <v>Basic Account</v>
      </c>
    </row>
    <row r="702" spans="1:16" ht="15" customHeight="1" x14ac:dyDescent="0.2">
      <c r="A702" s="1">
        <v>4253818</v>
      </c>
      <c r="B702" t="s">
        <v>2316</v>
      </c>
      <c r="C702" t="s">
        <v>2317</v>
      </c>
      <c r="D702" t="s">
        <v>2318</v>
      </c>
      <c r="E702" s="1" t="s">
        <v>159</v>
      </c>
      <c r="F702" s="1">
        <v>53818</v>
      </c>
      <c r="G702" t="s">
        <v>571</v>
      </c>
      <c r="H702" s="1">
        <v>55043</v>
      </c>
      <c r="I702" t="s">
        <v>42</v>
      </c>
      <c r="J702" t="s">
        <v>3036</v>
      </c>
      <c r="K702" s="2">
        <v>623852.10728100012</v>
      </c>
      <c r="L702" s="2">
        <v>0</v>
      </c>
      <c r="M702" t="str">
        <f>VLOOKUP(E702,'Regional Mapping'!$A$1:$C$26,3,)</f>
        <v>Central</v>
      </c>
      <c r="N702" t="str">
        <f>VLOOKUP(B702,'Acct Type Mapping'!$B$2:$D$1001,3,FALSE)</f>
        <v>NEAR TERM CARE</v>
      </c>
      <c r="O702" s="24">
        <f t="shared" si="20"/>
        <v>623852.10728100012</v>
      </c>
      <c r="P702" t="str">
        <f t="shared" si="21"/>
        <v>Basic Account</v>
      </c>
    </row>
    <row r="703" spans="1:16" ht="15" customHeight="1" x14ac:dyDescent="0.2">
      <c r="A703" s="1">
        <v>3858045</v>
      </c>
      <c r="B703" t="s">
        <v>2759</v>
      </c>
      <c r="C703" t="s">
        <v>2760</v>
      </c>
      <c r="D703" t="s">
        <v>1708</v>
      </c>
      <c r="E703" s="1" t="s">
        <v>566</v>
      </c>
      <c r="F703" s="1">
        <v>58045</v>
      </c>
      <c r="G703" t="s">
        <v>1458</v>
      </c>
      <c r="H703" s="1">
        <v>38097</v>
      </c>
      <c r="I703" t="s">
        <v>16</v>
      </c>
      <c r="J703" t="s">
        <v>3036</v>
      </c>
      <c r="K703" s="2">
        <v>623487.98051799997</v>
      </c>
      <c r="L703" s="2">
        <v>0</v>
      </c>
      <c r="M703" t="str">
        <f>VLOOKUP(E703,'Regional Mapping'!$A$1:$C$26,3,)</f>
        <v>Central</v>
      </c>
      <c r="N703" t="str">
        <f>VLOOKUP(B703,'Acct Type Mapping'!$B$2:$D$1001,3,FALSE)</f>
        <v>CRITICAL ACCESS</v>
      </c>
      <c r="O703" s="24">
        <f t="shared" si="20"/>
        <v>623487.98051799997</v>
      </c>
      <c r="P703" t="str">
        <f t="shared" si="21"/>
        <v>Basic Account</v>
      </c>
    </row>
    <row r="704" spans="1:16" ht="15" customHeight="1" x14ac:dyDescent="0.2">
      <c r="A704" s="1">
        <v>7956347</v>
      </c>
      <c r="B704" t="s">
        <v>2476</v>
      </c>
      <c r="C704" t="s">
        <v>2477</v>
      </c>
      <c r="D704" t="s">
        <v>2478</v>
      </c>
      <c r="E704" s="1" t="s">
        <v>549</v>
      </c>
      <c r="F704" s="1">
        <v>56347</v>
      </c>
      <c r="G704" t="s">
        <v>2479</v>
      </c>
      <c r="H704" s="1">
        <v>27153</v>
      </c>
      <c r="I704" t="s">
        <v>16</v>
      </c>
      <c r="J704" t="s">
        <v>3036</v>
      </c>
      <c r="K704" s="2">
        <v>621708.33357100014</v>
      </c>
      <c r="L704" s="2">
        <v>0</v>
      </c>
      <c r="M704" t="str">
        <f>VLOOKUP(E704,'Regional Mapping'!$A$1:$C$26,3,)</f>
        <v>Central</v>
      </c>
      <c r="N704" t="str">
        <f>VLOOKUP(B704,'Acct Type Mapping'!$B$2:$D$1001,3,FALSE)</f>
        <v>CRITICAL ACCESS</v>
      </c>
      <c r="O704" s="24">
        <f t="shared" si="20"/>
        <v>621708.33357100014</v>
      </c>
      <c r="P704" t="str">
        <f t="shared" si="21"/>
        <v>Basic Account</v>
      </c>
    </row>
    <row r="705" spans="1:16" ht="15" customHeight="1" x14ac:dyDescent="0.2">
      <c r="A705" s="1">
        <v>3555422</v>
      </c>
      <c r="B705" t="s">
        <v>1684</v>
      </c>
      <c r="C705" t="s">
        <v>1685</v>
      </c>
      <c r="D705" t="s">
        <v>1686</v>
      </c>
      <c r="E705" s="1" t="s">
        <v>549</v>
      </c>
      <c r="F705" s="1">
        <v>55422</v>
      </c>
      <c r="G705" t="s">
        <v>1091</v>
      </c>
      <c r="H705" s="1">
        <v>27053</v>
      </c>
      <c r="I705" t="s">
        <v>16</v>
      </c>
      <c r="J705" t="s">
        <v>3054</v>
      </c>
      <c r="K705" s="2">
        <v>620041.16093399993</v>
      </c>
      <c r="L705" s="2">
        <v>0</v>
      </c>
      <c r="M705" t="str">
        <f>VLOOKUP(E705,'Regional Mapping'!$A$1:$C$26,3,)</f>
        <v>Central</v>
      </c>
      <c r="N705" t="str">
        <f>VLOOKUP(B705,'Acct Type Mapping'!$B$2:$D$1001,3,FALSE)</f>
        <v>GENERAL ACUTE CARE</v>
      </c>
      <c r="O705" s="24">
        <f t="shared" si="20"/>
        <v>620041.16093399993</v>
      </c>
      <c r="P705" t="str">
        <f t="shared" si="21"/>
        <v>Basic Account</v>
      </c>
    </row>
    <row r="706" spans="1:16" ht="15" customHeight="1" x14ac:dyDescent="0.2">
      <c r="A706" s="1">
        <v>5553530</v>
      </c>
      <c r="B706" t="s">
        <v>2347</v>
      </c>
      <c r="C706" t="s">
        <v>2348</v>
      </c>
      <c r="D706" t="s">
        <v>2349</v>
      </c>
      <c r="E706" s="1" t="s">
        <v>159</v>
      </c>
      <c r="F706" s="1">
        <v>53530</v>
      </c>
      <c r="G706" t="s">
        <v>1397</v>
      </c>
      <c r="H706" s="1">
        <v>55065</v>
      </c>
      <c r="I706" t="s">
        <v>16</v>
      </c>
      <c r="J706" t="s">
        <v>3054</v>
      </c>
      <c r="K706" s="2">
        <v>619717.78050000011</v>
      </c>
      <c r="L706" s="2">
        <v>0</v>
      </c>
      <c r="M706" t="str">
        <f>VLOOKUP(E706,'Regional Mapping'!$A$1:$C$26,3,)</f>
        <v>Central</v>
      </c>
      <c r="N706" t="str">
        <f>VLOOKUP(B706,'Acct Type Mapping'!$B$2:$D$1001,3,FALSE)</f>
        <v>GENERAL ACUTE CARE</v>
      </c>
      <c r="O706" s="24">
        <f t="shared" ref="O706:O769" si="22">SUM(K706-L706)</f>
        <v>619717.78050000011</v>
      </c>
      <c r="P706" t="str">
        <f t="shared" ref="P706:P769" si="23">IF(O706&gt;=1000000,"Key Account", "Basic Account")</f>
        <v>Basic Account</v>
      </c>
    </row>
    <row r="707" spans="1:16" ht="15" customHeight="1" x14ac:dyDescent="0.2">
      <c r="A707" s="1">
        <v>151753805</v>
      </c>
      <c r="B707" t="s">
        <v>1767</v>
      </c>
      <c r="C707" t="s">
        <v>1768</v>
      </c>
      <c r="D707" t="s">
        <v>1769</v>
      </c>
      <c r="E707" s="1" t="s">
        <v>159</v>
      </c>
      <c r="F707" s="1">
        <v>53805</v>
      </c>
      <c r="G707" t="s">
        <v>571</v>
      </c>
      <c r="H707" s="1">
        <v>55043</v>
      </c>
      <c r="I707" t="s">
        <v>16</v>
      </c>
      <c r="J707" t="s">
        <v>3036</v>
      </c>
      <c r="K707" s="2">
        <v>619498.51932799991</v>
      </c>
      <c r="L707" s="2">
        <v>0</v>
      </c>
      <c r="M707" t="str">
        <f>VLOOKUP(E707,'Regional Mapping'!$A$1:$C$26,3,)</f>
        <v>Central</v>
      </c>
      <c r="N707" t="str">
        <f>VLOOKUP(B707,'Acct Type Mapping'!$B$2:$D$1001,3,FALSE)</f>
        <v>CRITICAL ACCESS</v>
      </c>
      <c r="O707" s="24">
        <f t="shared" si="22"/>
        <v>619498.51932799991</v>
      </c>
      <c r="P707" t="str">
        <f t="shared" si="23"/>
        <v>Basic Account</v>
      </c>
    </row>
    <row r="708" spans="1:16" ht="15" customHeight="1" x14ac:dyDescent="0.2">
      <c r="A708" s="1">
        <v>58</v>
      </c>
      <c r="B708" t="s">
        <v>1089</v>
      </c>
      <c r="C708" t="s">
        <v>1090</v>
      </c>
      <c r="D708" t="s">
        <v>433</v>
      </c>
      <c r="E708" s="1" t="s">
        <v>549</v>
      </c>
      <c r="F708" s="1">
        <v>55455</v>
      </c>
      <c r="G708" t="s">
        <v>1091</v>
      </c>
      <c r="H708" s="1">
        <v>27053</v>
      </c>
      <c r="I708" t="s">
        <v>16</v>
      </c>
      <c r="J708" t="s">
        <v>3055</v>
      </c>
      <c r="K708" s="2">
        <v>618976.64852400008</v>
      </c>
      <c r="L708" s="2">
        <v>0</v>
      </c>
      <c r="M708" t="str">
        <f>VLOOKUP(E708,'Regional Mapping'!$A$1:$C$26,3,)</f>
        <v>Central</v>
      </c>
      <c r="N708" t="str">
        <f>VLOOKUP(B708,'Acct Type Mapping'!$B$2:$D$1001,3,FALSE)</f>
        <v>GENERAL ACUTE CARE</v>
      </c>
      <c r="O708" s="24">
        <f t="shared" si="22"/>
        <v>618976.64852400008</v>
      </c>
      <c r="P708" t="str">
        <f t="shared" si="23"/>
        <v>Basic Account</v>
      </c>
    </row>
    <row r="709" spans="1:16" ht="15" customHeight="1" x14ac:dyDescent="0.2">
      <c r="A709" s="1">
        <v>7055414</v>
      </c>
      <c r="B709" t="s">
        <v>754</v>
      </c>
      <c r="C709" t="s">
        <v>2715</v>
      </c>
      <c r="D709" t="s">
        <v>433</v>
      </c>
      <c r="E709" s="1" t="s">
        <v>549</v>
      </c>
      <c r="F709" s="1">
        <v>55414</v>
      </c>
      <c r="G709" t="s">
        <v>1091</v>
      </c>
      <c r="H709" s="1">
        <v>27053</v>
      </c>
      <c r="I709" t="s">
        <v>16</v>
      </c>
      <c r="J709" t="s">
        <v>3036</v>
      </c>
      <c r="K709" s="2">
        <v>618951.36917900003</v>
      </c>
      <c r="L709" s="2">
        <v>0</v>
      </c>
      <c r="M709" t="str">
        <f>VLOOKUP(E709,'Regional Mapping'!$A$1:$C$26,3,)</f>
        <v>Central</v>
      </c>
      <c r="N709" t="str">
        <f>VLOOKUP(B709,'Acct Type Mapping'!$B$2:$D$1001,3,FALSE)</f>
        <v>CHILDREN</v>
      </c>
      <c r="O709" s="24">
        <f t="shared" si="22"/>
        <v>618951.36917900003</v>
      </c>
      <c r="P709" t="str">
        <f t="shared" si="23"/>
        <v>Basic Account</v>
      </c>
    </row>
    <row r="710" spans="1:16" ht="15" customHeight="1" x14ac:dyDescent="0.2">
      <c r="A710" s="1">
        <v>3756501</v>
      </c>
      <c r="B710" t="s">
        <v>2720</v>
      </c>
      <c r="C710" t="s">
        <v>2721</v>
      </c>
      <c r="D710" t="s">
        <v>2722</v>
      </c>
      <c r="E710" s="1" t="s">
        <v>549</v>
      </c>
      <c r="F710" s="1">
        <v>56501</v>
      </c>
      <c r="G710" t="s">
        <v>2723</v>
      </c>
      <c r="H710" s="1">
        <v>27005</v>
      </c>
      <c r="I710" t="s">
        <v>16</v>
      </c>
      <c r="J710" t="s">
        <v>3036</v>
      </c>
      <c r="K710" s="2">
        <v>618457.54716199997</v>
      </c>
      <c r="L710" s="2">
        <v>0</v>
      </c>
      <c r="M710" t="str">
        <f>VLOOKUP(E710,'Regional Mapping'!$A$1:$C$26,3,)</f>
        <v>Central</v>
      </c>
      <c r="N710" t="str">
        <f>VLOOKUP(B710,'Acct Type Mapping'!$B$2:$D$1001,3,FALSE)</f>
        <v>GENERAL ACUTE CARE</v>
      </c>
      <c r="O710" s="24">
        <f t="shared" si="22"/>
        <v>618457.54716199997</v>
      </c>
      <c r="P710" t="str">
        <f t="shared" si="23"/>
        <v>Basic Account</v>
      </c>
    </row>
    <row r="711" spans="1:16" ht="15" customHeight="1" x14ac:dyDescent="0.2">
      <c r="A711" s="1">
        <v>655102</v>
      </c>
      <c r="B711" t="s">
        <v>1680</v>
      </c>
      <c r="C711" t="s">
        <v>1681</v>
      </c>
      <c r="D711" t="s">
        <v>1682</v>
      </c>
      <c r="E711" s="1" t="s">
        <v>549</v>
      </c>
      <c r="F711" s="1">
        <v>55102</v>
      </c>
      <c r="G711" t="s">
        <v>1683</v>
      </c>
      <c r="H711" s="1">
        <v>27123</v>
      </c>
      <c r="I711" t="s">
        <v>16</v>
      </c>
      <c r="J711" t="s">
        <v>3036</v>
      </c>
      <c r="K711" s="2">
        <v>617763.60969700012</v>
      </c>
      <c r="L711" s="2">
        <v>0</v>
      </c>
      <c r="M711" t="str">
        <f>VLOOKUP(E711,'Regional Mapping'!$A$1:$C$26,3,)</f>
        <v>Central</v>
      </c>
      <c r="N711" t="str">
        <f>VLOOKUP(B711,'Acct Type Mapping'!$B$2:$D$1001,3,FALSE)</f>
        <v>GENERAL ACUTE CARE</v>
      </c>
      <c r="O711" s="24">
        <f t="shared" si="22"/>
        <v>617763.60969700012</v>
      </c>
      <c r="P711" t="str">
        <f t="shared" si="23"/>
        <v>Basic Account</v>
      </c>
    </row>
    <row r="712" spans="1:16" ht="15" customHeight="1" x14ac:dyDescent="0.2">
      <c r="A712" s="1">
        <v>1955103</v>
      </c>
      <c r="B712" t="s">
        <v>1973</v>
      </c>
      <c r="C712" t="s">
        <v>1974</v>
      </c>
      <c r="D712" t="s">
        <v>1682</v>
      </c>
      <c r="E712" s="1" t="s">
        <v>549</v>
      </c>
      <c r="F712" s="1">
        <v>55103</v>
      </c>
      <c r="G712" t="s">
        <v>1683</v>
      </c>
      <c r="H712" s="1">
        <v>27123</v>
      </c>
      <c r="I712" t="s">
        <v>16</v>
      </c>
      <c r="J712" t="s">
        <v>3036</v>
      </c>
      <c r="K712" s="2">
        <v>617393.54479399999</v>
      </c>
      <c r="L712" s="2">
        <v>0</v>
      </c>
      <c r="M712" t="str">
        <f>VLOOKUP(E712,'Regional Mapping'!$A$1:$C$26,3,)</f>
        <v>Central</v>
      </c>
      <c r="N712" t="str">
        <f>VLOOKUP(B712,'Acct Type Mapping'!$B$2:$D$1001,3,FALSE)</f>
        <v>GENERAL ACUTE CARE</v>
      </c>
      <c r="O712" s="24">
        <f t="shared" si="22"/>
        <v>617393.54479399999</v>
      </c>
      <c r="P712" t="str">
        <f t="shared" si="23"/>
        <v>Basic Account</v>
      </c>
    </row>
    <row r="713" spans="1:16" ht="15" customHeight="1" x14ac:dyDescent="0.2">
      <c r="A713" s="1">
        <v>955101</v>
      </c>
      <c r="B713" t="s">
        <v>2783</v>
      </c>
      <c r="C713" t="s">
        <v>2784</v>
      </c>
      <c r="D713" t="s">
        <v>1682</v>
      </c>
      <c r="E713" s="1" t="s">
        <v>549</v>
      </c>
      <c r="F713" s="1">
        <v>55101</v>
      </c>
      <c r="G713" t="s">
        <v>1683</v>
      </c>
      <c r="H713" s="1">
        <v>27123</v>
      </c>
      <c r="I713" t="s">
        <v>16</v>
      </c>
      <c r="J713" t="s">
        <v>3036</v>
      </c>
      <c r="K713" s="2">
        <v>617331.39772200002</v>
      </c>
      <c r="L713" s="2">
        <v>0</v>
      </c>
      <c r="M713" t="str">
        <f>VLOOKUP(E713,'Regional Mapping'!$A$1:$C$26,3,)</f>
        <v>Central</v>
      </c>
      <c r="N713" t="str">
        <f>VLOOKUP(B713,'Acct Type Mapping'!$B$2:$D$1001,3,FALSE)</f>
        <v>GENERAL ACUTE CARE</v>
      </c>
      <c r="O713" s="24">
        <f t="shared" si="22"/>
        <v>617331.39772200002</v>
      </c>
      <c r="P713" t="str">
        <f t="shared" si="23"/>
        <v>Basic Account</v>
      </c>
    </row>
    <row r="714" spans="1:16" ht="15" customHeight="1" x14ac:dyDescent="0.2">
      <c r="A714" s="1">
        <v>1555432</v>
      </c>
      <c r="B714" t="s">
        <v>2810</v>
      </c>
      <c r="C714" t="s">
        <v>2811</v>
      </c>
      <c r="D714" t="s">
        <v>2812</v>
      </c>
      <c r="E714" s="1" t="s">
        <v>549</v>
      </c>
      <c r="F714" s="1">
        <v>55432</v>
      </c>
      <c r="G714" t="s">
        <v>2813</v>
      </c>
      <c r="H714" s="1">
        <v>27003</v>
      </c>
      <c r="I714" t="s">
        <v>16</v>
      </c>
      <c r="J714" t="s">
        <v>3036</v>
      </c>
      <c r="K714" s="2">
        <v>616588.88961800002</v>
      </c>
      <c r="L714" s="2">
        <v>0</v>
      </c>
      <c r="M714" t="str">
        <f>VLOOKUP(E714,'Regional Mapping'!$A$1:$C$26,3,)</f>
        <v>Central</v>
      </c>
      <c r="N714" t="str">
        <f>VLOOKUP(B714,'Acct Type Mapping'!$B$2:$D$1001,3,FALSE)</f>
        <v>GENERAL ACUTE CARE</v>
      </c>
      <c r="O714" s="24">
        <f t="shared" si="22"/>
        <v>616588.88961800002</v>
      </c>
      <c r="P714" t="str">
        <f t="shared" si="23"/>
        <v>Basic Account</v>
      </c>
    </row>
    <row r="715" spans="1:16" ht="15" customHeight="1" x14ac:dyDescent="0.2">
      <c r="A715" s="1">
        <v>3955125</v>
      </c>
      <c r="B715" t="s">
        <v>2725</v>
      </c>
      <c r="C715" t="s">
        <v>2726</v>
      </c>
      <c r="D715" t="s">
        <v>1546</v>
      </c>
      <c r="E715" s="1" t="s">
        <v>549</v>
      </c>
      <c r="F715" s="1">
        <v>55125</v>
      </c>
      <c r="G715" t="s">
        <v>332</v>
      </c>
      <c r="H715" s="1">
        <v>27163</v>
      </c>
      <c r="I715" t="s">
        <v>16</v>
      </c>
      <c r="J715" t="s">
        <v>3036</v>
      </c>
      <c r="K715" s="2">
        <v>616311.544368</v>
      </c>
      <c r="L715" s="2">
        <v>0</v>
      </c>
      <c r="M715" t="str">
        <f>VLOOKUP(E715,'Regional Mapping'!$A$1:$C$26,3,)</f>
        <v>Central</v>
      </c>
      <c r="N715" t="str">
        <f>VLOOKUP(B715,'Acct Type Mapping'!$B$2:$D$1001,3,FALSE)</f>
        <v>GENERAL ACUTE CARE</v>
      </c>
      <c r="O715" s="24">
        <f t="shared" si="22"/>
        <v>616311.544368</v>
      </c>
      <c r="P715" t="str">
        <f t="shared" si="23"/>
        <v>Basic Account</v>
      </c>
    </row>
    <row r="716" spans="1:16" ht="15" customHeight="1" x14ac:dyDescent="0.2">
      <c r="A716" s="1">
        <v>2055109</v>
      </c>
      <c r="B716" t="s">
        <v>1975</v>
      </c>
      <c r="C716" t="s">
        <v>1976</v>
      </c>
      <c r="D716" t="s">
        <v>1682</v>
      </c>
      <c r="E716" s="1" t="s">
        <v>549</v>
      </c>
      <c r="F716" s="1">
        <v>55109</v>
      </c>
      <c r="G716" t="s">
        <v>1683</v>
      </c>
      <c r="H716" s="1">
        <v>27123</v>
      </c>
      <c r="I716" t="s">
        <v>16</v>
      </c>
      <c r="J716" t="s">
        <v>3036</v>
      </c>
      <c r="K716" s="2">
        <v>614949.96664399991</v>
      </c>
      <c r="L716" s="2">
        <v>0</v>
      </c>
      <c r="M716" t="str">
        <f>VLOOKUP(E716,'Regional Mapping'!$A$1:$C$26,3,)</f>
        <v>Central</v>
      </c>
      <c r="N716" t="str">
        <f>VLOOKUP(B716,'Acct Type Mapping'!$B$2:$D$1001,3,FALSE)</f>
        <v>GENERAL ACUTE CARE</v>
      </c>
      <c r="O716" s="24">
        <f t="shared" si="22"/>
        <v>614949.96664399991</v>
      </c>
      <c r="P716" t="str">
        <f t="shared" si="23"/>
        <v>Basic Account</v>
      </c>
    </row>
    <row r="717" spans="1:16" ht="15" customHeight="1" x14ac:dyDescent="0.2">
      <c r="A717" s="1">
        <v>4653533</v>
      </c>
      <c r="B717" t="s">
        <v>1807</v>
      </c>
      <c r="C717" t="s">
        <v>1808</v>
      </c>
      <c r="D717" t="s">
        <v>1809</v>
      </c>
      <c r="E717" s="1" t="s">
        <v>159</v>
      </c>
      <c r="F717" s="1">
        <v>53533</v>
      </c>
      <c r="G717" t="s">
        <v>1799</v>
      </c>
      <c r="H717" s="1">
        <v>55049</v>
      </c>
      <c r="I717" t="s">
        <v>16</v>
      </c>
      <c r="J717" t="s">
        <v>3036</v>
      </c>
      <c r="K717" s="2">
        <v>614718.01444300008</v>
      </c>
      <c r="L717" s="2">
        <v>0</v>
      </c>
      <c r="M717" t="str">
        <f>VLOOKUP(E717,'Regional Mapping'!$A$1:$C$26,3,)</f>
        <v>Central</v>
      </c>
      <c r="N717" t="str">
        <f>VLOOKUP(B717,'Acct Type Mapping'!$B$2:$D$1001,3,FALSE)</f>
        <v>GENERAL ACUTE CARE</v>
      </c>
      <c r="O717" s="24">
        <f t="shared" si="22"/>
        <v>614718.01444300008</v>
      </c>
      <c r="P717" t="str">
        <f t="shared" si="23"/>
        <v>Basic Account</v>
      </c>
    </row>
    <row r="718" spans="1:16" ht="15" customHeight="1" x14ac:dyDescent="0.2">
      <c r="A718" s="1">
        <v>4553566</v>
      </c>
      <c r="B718" t="s">
        <v>2935</v>
      </c>
      <c r="C718" t="s">
        <v>2936</v>
      </c>
      <c r="D718" t="s">
        <v>188</v>
      </c>
      <c r="E718" s="1" t="s">
        <v>159</v>
      </c>
      <c r="F718" s="1">
        <v>53566</v>
      </c>
      <c r="G718" t="s">
        <v>2937</v>
      </c>
      <c r="H718" s="1">
        <v>55045</v>
      </c>
      <c r="I718" t="s">
        <v>16</v>
      </c>
      <c r="J718" t="s">
        <v>3036</v>
      </c>
      <c r="K718" s="2">
        <v>614315.19099600008</v>
      </c>
      <c r="L718" s="2">
        <v>0</v>
      </c>
      <c r="M718" t="str">
        <f>VLOOKUP(E718,'Regional Mapping'!$A$1:$C$26,3,)</f>
        <v>Central</v>
      </c>
      <c r="N718" t="str">
        <f>VLOOKUP(B718,'Acct Type Mapping'!$B$2:$D$1001,3,FALSE)</f>
        <v>GENERAL ACUTE CARE</v>
      </c>
      <c r="O718" s="24">
        <f t="shared" si="22"/>
        <v>614315.19099600008</v>
      </c>
      <c r="P718" t="str">
        <f t="shared" si="23"/>
        <v>Basic Account</v>
      </c>
    </row>
    <row r="719" spans="1:16" ht="15" customHeight="1" x14ac:dyDescent="0.2">
      <c r="A719" s="1">
        <v>5354601</v>
      </c>
      <c r="B719" t="s">
        <v>1794</v>
      </c>
      <c r="C719" t="s">
        <v>1795</v>
      </c>
      <c r="D719" t="s">
        <v>1796</v>
      </c>
      <c r="E719" s="1" t="s">
        <v>159</v>
      </c>
      <c r="F719" s="1">
        <v>54601</v>
      </c>
      <c r="G719" t="s">
        <v>1796</v>
      </c>
      <c r="H719" s="1">
        <v>55063</v>
      </c>
      <c r="I719" t="s">
        <v>16</v>
      </c>
      <c r="J719" t="s">
        <v>3036</v>
      </c>
      <c r="K719" s="2">
        <v>614101.43473899993</v>
      </c>
      <c r="L719" s="2">
        <v>0</v>
      </c>
      <c r="M719" t="str">
        <f>VLOOKUP(E719,'Regional Mapping'!$A$1:$C$26,3,)</f>
        <v>Central</v>
      </c>
      <c r="N719" t="str">
        <f>VLOOKUP(B719,'Acct Type Mapping'!$B$2:$D$1001,3,FALSE)</f>
        <v>GENERAL ACUTE CARE</v>
      </c>
      <c r="O719" s="24">
        <f t="shared" si="22"/>
        <v>614101.43473899993</v>
      </c>
      <c r="P719" t="str">
        <f t="shared" si="23"/>
        <v>Basic Account</v>
      </c>
    </row>
    <row r="720" spans="1:16" ht="15" customHeight="1" x14ac:dyDescent="0.2">
      <c r="A720" s="1">
        <v>5454601</v>
      </c>
      <c r="B720" t="s">
        <v>2298</v>
      </c>
      <c r="C720" t="s">
        <v>2299</v>
      </c>
      <c r="D720" t="s">
        <v>1796</v>
      </c>
      <c r="E720" s="1" t="s">
        <v>159</v>
      </c>
      <c r="F720" s="1">
        <v>54601</v>
      </c>
      <c r="G720" t="s">
        <v>1796</v>
      </c>
      <c r="H720" s="1">
        <v>55063</v>
      </c>
      <c r="I720" t="s">
        <v>16</v>
      </c>
      <c r="J720" t="s">
        <v>3036</v>
      </c>
      <c r="K720" s="2">
        <v>613817.30195500015</v>
      </c>
      <c r="L720" s="2">
        <v>0</v>
      </c>
      <c r="M720" t="str">
        <f>VLOOKUP(E720,'Regional Mapping'!$A$1:$C$26,3,)</f>
        <v>Central</v>
      </c>
      <c r="N720" t="str">
        <f>VLOOKUP(B720,'Acct Type Mapping'!$B$2:$D$1001,3,FALSE)</f>
        <v>GENERAL ACUTE CARE</v>
      </c>
      <c r="O720" s="24">
        <f t="shared" si="22"/>
        <v>613817.30195500015</v>
      </c>
      <c r="P720" t="str">
        <f t="shared" si="23"/>
        <v>Basic Account</v>
      </c>
    </row>
    <row r="721" spans="1:16" ht="15" customHeight="1" x14ac:dyDescent="0.2">
      <c r="A721" s="1">
        <v>13154665</v>
      </c>
      <c r="B721" t="s">
        <v>358</v>
      </c>
      <c r="C721" t="s">
        <v>359</v>
      </c>
      <c r="D721" t="s">
        <v>360</v>
      </c>
      <c r="E721" s="1" t="s">
        <v>159</v>
      </c>
      <c r="F721" s="1">
        <v>54665</v>
      </c>
      <c r="G721" t="s">
        <v>361</v>
      </c>
      <c r="H721" s="1">
        <v>55123</v>
      </c>
      <c r="I721" t="s">
        <v>16</v>
      </c>
      <c r="J721" t="s">
        <v>3036</v>
      </c>
      <c r="K721" s="2">
        <v>613772.4614710001</v>
      </c>
      <c r="L721" s="2">
        <v>0</v>
      </c>
      <c r="M721" t="str">
        <f>VLOOKUP(E721,'Regional Mapping'!$A$1:$C$26,3,)</f>
        <v>Central</v>
      </c>
      <c r="N721" t="str">
        <f>VLOOKUP(B721,'Acct Type Mapping'!$B$2:$D$1001,3,FALSE)</f>
        <v>GENERAL ACUTE CARE</v>
      </c>
      <c r="O721" s="24">
        <f t="shared" si="22"/>
        <v>613772.4614710001</v>
      </c>
      <c r="P721" t="str">
        <f t="shared" si="23"/>
        <v>Basic Account</v>
      </c>
    </row>
    <row r="722" spans="1:16" ht="15" customHeight="1" x14ac:dyDescent="0.2">
      <c r="A722" s="1">
        <v>3258249</v>
      </c>
      <c r="B722" t="s">
        <v>2779</v>
      </c>
      <c r="C722" t="s">
        <v>2780</v>
      </c>
      <c r="D722" t="s">
        <v>2781</v>
      </c>
      <c r="E722" s="1" t="s">
        <v>566</v>
      </c>
      <c r="F722" s="1">
        <v>58249</v>
      </c>
      <c r="G722" t="s">
        <v>2782</v>
      </c>
      <c r="H722" s="1">
        <v>38019</v>
      </c>
      <c r="I722" t="s">
        <v>16</v>
      </c>
      <c r="J722" t="s">
        <v>3036</v>
      </c>
      <c r="K722" s="2">
        <v>613013.52297899988</v>
      </c>
      <c r="L722" s="2">
        <v>0</v>
      </c>
      <c r="M722" t="str">
        <f>VLOOKUP(E722,'Regional Mapping'!$A$1:$C$26,3,)</f>
        <v>Central</v>
      </c>
      <c r="N722" t="str">
        <f>VLOOKUP(B722,'Acct Type Mapping'!$B$2:$D$1001,3,FALSE)</f>
        <v>CRITICAL ACCESS</v>
      </c>
      <c r="O722" s="24">
        <f t="shared" si="22"/>
        <v>613013.52297899988</v>
      </c>
      <c r="P722" t="str">
        <f t="shared" si="23"/>
        <v>Basic Account</v>
      </c>
    </row>
    <row r="723" spans="1:16" ht="15" customHeight="1" x14ac:dyDescent="0.2">
      <c r="A723" s="1">
        <v>4958206</v>
      </c>
      <c r="B723" t="s">
        <v>2061</v>
      </c>
      <c r="C723" t="s">
        <v>2062</v>
      </c>
      <c r="D723" t="s">
        <v>2063</v>
      </c>
      <c r="E723" s="1" t="s">
        <v>566</v>
      </c>
      <c r="F723" s="1">
        <v>58206</v>
      </c>
      <c r="G723" t="s">
        <v>2063</v>
      </c>
      <c r="H723" s="1">
        <v>38035</v>
      </c>
      <c r="I723" t="s">
        <v>179</v>
      </c>
      <c r="J723" t="s">
        <v>3036</v>
      </c>
      <c r="K723" s="2">
        <v>612811.41750400001</v>
      </c>
      <c r="L723" s="2">
        <v>0</v>
      </c>
      <c r="M723" t="str">
        <f>VLOOKUP(E723,'Regional Mapping'!$A$1:$C$26,3,)</f>
        <v>Central</v>
      </c>
      <c r="N723" t="str">
        <f>VLOOKUP(B723,'Acct Type Mapping'!$B$2:$D$1001,3,FALSE)</f>
        <v>REHABILITATION</v>
      </c>
      <c r="O723" s="24">
        <f t="shared" si="22"/>
        <v>612811.41750400001</v>
      </c>
      <c r="P723" t="str">
        <f t="shared" si="23"/>
        <v>Basic Account</v>
      </c>
    </row>
    <row r="724" spans="1:16" ht="15" customHeight="1" x14ac:dyDescent="0.2">
      <c r="A724" s="1">
        <v>558201</v>
      </c>
      <c r="B724" t="s">
        <v>2567</v>
      </c>
      <c r="C724" t="s">
        <v>2568</v>
      </c>
      <c r="D724" t="s">
        <v>2063</v>
      </c>
      <c r="E724" s="1" t="s">
        <v>566</v>
      </c>
      <c r="F724" s="1">
        <v>58201</v>
      </c>
      <c r="G724" t="s">
        <v>2063</v>
      </c>
      <c r="H724" s="1">
        <v>38035</v>
      </c>
      <c r="I724" t="s">
        <v>16</v>
      </c>
      <c r="J724" t="s">
        <v>3036</v>
      </c>
      <c r="K724" s="2">
        <v>612774.04200999998</v>
      </c>
      <c r="L724" s="2">
        <v>0</v>
      </c>
      <c r="M724" t="str">
        <f>VLOOKUP(E724,'Regional Mapping'!$A$1:$C$26,3,)</f>
        <v>Central</v>
      </c>
      <c r="N724" t="str">
        <f>VLOOKUP(B724,'Acct Type Mapping'!$B$2:$D$1001,3,FALSE)</f>
        <v>GENERAL ACUTE CARE</v>
      </c>
      <c r="O724" s="24">
        <f t="shared" si="22"/>
        <v>612774.04200999998</v>
      </c>
      <c r="P724" t="str">
        <f t="shared" si="23"/>
        <v>Basic Account</v>
      </c>
    </row>
    <row r="725" spans="1:16" ht="15" customHeight="1" x14ac:dyDescent="0.2">
      <c r="A725" s="1">
        <v>9954022</v>
      </c>
      <c r="B725" t="s">
        <v>2323</v>
      </c>
      <c r="C725" t="s">
        <v>2324</v>
      </c>
      <c r="D725" t="s">
        <v>2325</v>
      </c>
      <c r="E725" s="1" t="s">
        <v>159</v>
      </c>
      <c r="F725" s="1">
        <v>54022</v>
      </c>
      <c r="G725" t="s">
        <v>354</v>
      </c>
      <c r="H725" s="1">
        <v>55109</v>
      </c>
      <c r="I725" t="s">
        <v>16</v>
      </c>
      <c r="J725" t="s">
        <v>3036</v>
      </c>
      <c r="K725" s="2">
        <v>612071.88581499993</v>
      </c>
      <c r="L725" s="2">
        <v>0</v>
      </c>
      <c r="M725" t="str">
        <f>VLOOKUP(E725,'Regional Mapping'!$A$1:$C$26,3,)</f>
        <v>Central</v>
      </c>
      <c r="N725" t="str">
        <f>VLOOKUP(B725,'Acct Type Mapping'!$B$2:$D$1001,3,FALSE)</f>
        <v>GENERAL ACUTE CARE</v>
      </c>
      <c r="O725" s="24">
        <f t="shared" si="22"/>
        <v>612071.88581499993</v>
      </c>
      <c r="P725" t="str">
        <f t="shared" si="23"/>
        <v>Basic Account</v>
      </c>
    </row>
    <row r="726" spans="1:16" ht="15" customHeight="1" x14ac:dyDescent="0.2">
      <c r="A726" s="1">
        <v>3558270</v>
      </c>
      <c r="B726" t="s">
        <v>2067</v>
      </c>
      <c r="C726" t="s">
        <v>2068</v>
      </c>
      <c r="D726" t="s">
        <v>2069</v>
      </c>
      <c r="E726" s="1" t="s">
        <v>566</v>
      </c>
      <c r="F726" s="1">
        <v>58270</v>
      </c>
      <c r="G726" t="s">
        <v>2070</v>
      </c>
      <c r="H726" s="1">
        <v>38099</v>
      </c>
      <c r="I726" t="s">
        <v>16</v>
      </c>
      <c r="J726" t="s">
        <v>3036</v>
      </c>
      <c r="K726" s="2">
        <v>611941.029843</v>
      </c>
      <c r="L726" s="2">
        <v>0</v>
      </c>
      <c r="M726" t="str">
        <f>VLOOKUP(E726,'Regional Mapping'!$A$1:$C$26,3,)</f>
        <v>Central</v>
      </c>
      <c r="N726" t="str">
        <f>VLOOKUP(B726,'Acct Type Mapping'!$B$2:$D$1001,3,FALSE)</f>
        <v>CRITICAL ACCESS</v>
      </c>
      <c r="O726" s="24">
        <f t="shared" si="22"/>
        <v>611941.029843</v>
      </c>
      <c r="P726" t="str">
        <f t="shared" si="23"/>
        <v>Basic Account</v>
      </c>
    </row>
    <row r="727" spans="1:16" ht="15" customHeight="1" x14ac:dyDescent="0.2">
      <c r="A727" s="1">
        <v>11754016</v>
      </c>
      <c r="B727" t="s">
        <v>2329</v>
      </c>
      <c r="C727" t="s">
        <v>2330</v>
      </c>
      <c r="D727" t="s">
        <v>1545</v>
      </c>
      <c r="E727" s="1" t="s">
        <v>159</v>
      </c>
      <c r="F727" s="1">
        <v>54016</v>
      </c>
      <c r="G727" t="s">
        <v>354</v>
      </c>
      <c r="H727" s="1">
        <v>55109</v>
      </c>
      <c r="I727" t="s">
        <v>16</v>
      </c>
      <c r="J727" t="s">
        <v>3036</v>
      </c>
      <c r="K727" s="2">
        <v>611770.02273400011</v>
      </c>
      <c r="L727" s="2">
        <v>0</v>
      </c>
      <c r="M727" t="str">
        <f>VLOOKUP(E727,'Regional Mapping'!$A$1:$C$26,3,)</f>
        <v>Central</v>
      </c>
      <c r="N727" t="str">
        <f>VLOOKUP(B727,'Acct Type Mapping'!$B$2:$D$1001,3,FALSE)</f>
        <v>GENERAL ACUTE CARE</v>
      </c>
      <c r="O727" s="24">
        <f t="shared" si="22"/>
        <v>611770.02273400011</v>
      </c>
      <c r="P727" t="str">
        <f t="shared" si="23"/>
        <v>Basic Account</v>
      </c>
    </row>
    <row r="728" spans="1:16" ht="15" customHeight="1" x14ac:dyDescent="0.2">
      <c r="A728" s="1">
        <v>11053581</v>
      </c>
      <c r="B728" t="s">
        <v>1810</v>
      </c>
      <c r="C728" t="s">
        <v>1811</v>
      </c>
      <c r="D728" t="s">
        <v>1812</v>
      </c>
      <c r="E728" s="1" t="s">
        <v>159</v>
      </c>
      <c r="F728" s="1">
        <v>53581</v>
      </c>
      <c r="G728" t="s">
        <v>203</v>
      </c>
      <c r="H728" s="1">
        <v>55103</v>
      </c>
      <c r="I728" t="s">
        <v>16</v>
      </c>
      <c r="J728" t="s">
        <v>3036</v>
      </c>
      <c r="K728" s="2">
        <v>610693.20585000014</v>
      </c>
      <c r="L728" s="2">
        <v>0</v>
      </c>
      <c r="M728" t="str">
        <f>VLOOKUP(E728,'Regional Mapping'!$A$1:$C$26,3,)</f>
        <v>Central</v>
      </c>
      <c r="N728" t="str">
        <f>VLOOKUP(B728,'Acct Type Mapping'!$B$2:$D$1001,3,FALSE)</f>
        <v>GENERAL ACUTE CARE</v>
      </c>
      <c r="O728" s="24">
        <f t="shared" si="22"/>
        <v>610693.20585000014</v>
      </c>
      <c r="P728" t="str">
        <f t="shared" si="23"/>
        <v>Basic Account</v>
      </c>
    </row>
    <row r="729" spans="1:16" ht="15" customHeight="1" x14ac:dyDescent="0.2">
      <c r="A729" s="1">
        <v>172254002</v>
      </c>
      <c r="B729" t="s">
        <v>2796</v>
      </c>
      <c r="C729" t="s">
        <v>2797</v>
      </c>
      <c r="D729" t="s">
        <v>2798</v>
      </c>
      <c r="E729" s="1" t="s">
        <v>159</v>
      </c>
      <c r="F729" s="1">
        <v>54002</v>
      </c>
      <c r="G729" t="s">
        <v>2799</v>
      </c>
      <c r="H729" s="1">
        <v>55109</v>
      </c>
      <c r="I729" t="s">
        <v>16</v>
      </c>
      <c r="J729" t="s">
        <v>3036</v>
      </c>
      <c r="K729" s="2">
        <v>607257.84505099989</v>
      </c>
      <c r="L729" s="2">
        <v>0</v>
      </c>
      <c r="M729" t="str">
        <f>VLOOKUP(E729,'Regional Mapping'!$A$1:$C$26,3,)</f>
        <v>Central</v>
      </c>
      <c r="N729" t="str">
        <f>VLOOKUP(B729,'Acct Type Mapping'!$B$2:$D$1001,3,FALSE)</f>
        <v>CRITICAL ACCESS</v>
      </c>
      <c r="O729" s="24">
        <f t="shared" si="22"/>
        <v>607257.84505099989</v>
      </c>
      <c r="P729" t="str">
        <f t="shared" si="23"/>
        <v>Basic Account</v>
      </c>
    </row>
    <row r="730" spans="1:16" ht="15" customHeight="1" x14ac:dyDescent="0.2">
      <c r="A730" s="1">
        <v>2958237</v>
      </c>
      <c r="B730" t="s">
        <v>2761</v>
      </c>
      <c r="C730" t="s">
        <v>2762</v>
      </c>
      <c r="D730" t="s">
        <v>965</v>
      </c>
      <c r="E730" s="1" t="s">
        <v>566</v>
      </c>
      <c r="F730" s="1">
        <v>58237</v>
      </c>
      <c r="G730" t="s">
        <v>2070</v>
      </c>
      <c r="H730" s="1">
        <v>38099</v>
      </c>
      <c r="I730" t="s">
        <v>16</v>
      </c>
      <c r="J730" t="s">
        <v>3036</v>
      </c>
      <c r="K730" s="2">
        <v>606919.07877899997</v>
      </c>
      <c r="L730" s="2">
        <v>0</v>
      </c>
      <c r="M730" t="str">
        <f>VLOOKUP(E730,'Regional Mapping'!$A$1:$C$26,3,)</f>
        <v>Central</v>
      </c>
      <c r="N730" t="str">
        <f>VLOOKUP(B730,'Acct Type Mapping'!$B$2:$D$1001,3,FALSE)</f>
        <v>CRITICAL ACCESS</v>
      </c>
      <c r="O730" s="24">
        <f t="shared" si="22"/>
        <v>606919.07877899997</v>
      </c>
      <c r="P730" t="str">
        <f t="shared" si="23"/>
        <v>Basic Account</v>
      </c>
    </row>
    <row r="731" spans="1:16" ht="15" customHeight="1" x14ac:dyDescent="0.2">
      <c r="A731" s="1">
        <v>11654002</v>
      </c>
      <c r="B731" t="s">
        <v>1168</v>
      </c>
      <c r="C731" t="s">
        <v>1169</v>
      </c>
      <c r="D731" t="s">
        <v>1170</v>
      </c>
      <c r="E731" s="1" t="s">
        <v>159</v>
      </c>
      <c r="F731" s="1">
        <v>54002</v>
      </c>
      <c r="G731" t="s">
        <v>354</v>
      </c>
      <c r="H731" s="1">
        <v>55109</v>
      </c>
      <c r="I731" t="s">
        <v>16</v>
      </c>
      <c r="J731" t="s">
        <v>3036</v>
      </c>
      <c r="K731" s="2">
        <v>606592.70128599997</v>
      </c>
      <c r="L731" s="2">
        <v>0</v>
      </c>
      <c r="M731" t="str">
        <f>VLOOKUP(E731,'Regional Mapping'!$A$1:$C$26,3,)</f>
        <v>Central</v>
      </c>
      <c r="N731" t="str">
        <f>VLOOKUP(B731,'Acct Type Mapping'!$B$2:$D$1001,3,FALSE)</f>
        <v>GENERAL ACUTE CARE</v>
      </c>
      <c r="O731" s="24">
        <f t="shared" si="22"/>
        <v>606592.70128599997</v>
      </c>
      <c r="P731" t="str">
        <f t="shared" si="23"/>
        <v>Basic Account</v>
      </c>
    </row>
    <row r="732" spans="1:16" ht="15" customHeight="1" x14ac:dyDescent="0.2">
      <c r="A732" s="1">
        <v>11153511</v>
      </c>
      <c r="B732" t="s">
        <v>1648</v>
      </c>
      <c r="C732" t="s">
        <v>1649</v>
      </c>
      <c r="D732" t="s">
        <v>1650</v>
      </c>
      <c r="E732" s="1" t="s">
        <v>159</v>
      </c>
      <c r="F732" s="1">
        <v>53511</v>
      </c>
      <c r="G732" t="s">
        <v>1651</v>
      </c>
      <c r="H732" s="1">
        <v>55105</v>
      </c>
      <c r="I732" t="s">
        <v>16</v>
      </c>
      <c r="J732" t="s">
        <v>3036</v>
      </c>
      <c r="K732" s="2">
        <v>606437.56305599981</v>
      </c>
      <c r="L732" s="2">
        <v>0</v>
      </c>
      <c r="M732" t="str">
        <f>VLOOKUP(E732,'Regional Mapping'!$A$1:$C$26,3,)</f>
        <v>Central</v>
      </c>
      <c r="N732" t="str">
        <f>VLOOKUP(B732,'Acct Type Mapping'!$B$2:$D$1001,3,FALSE)</f>
        <v>GENERAL ACUTE CARE</v>
      </c>
      <c r="O732" s="24">
        <f t="shared" si="22"/>
        <v>606437.56305599981</v>
      </c>
      <c r="P732" t="str">
        <f t="shared" si="23"/>
        <v>Basic Account</v>
      </c>
    </row>
    <row r="733" spans="1:16" ht="15" customHeight="1" x14ac:dyDescent="0.2">
      <c r="A733" s="1">
        <v>11854017</v>
      </c>
      <c r="B733" t="s">
        <v>351</v>
      </c>
      <c r="C733" t="s">
        <v>352</v>
      </c>
      <c r="D733" t="s">
        <v>353</v>
      </c>
      <c r="E733" s="1" t="s">
        <v>159</v>
      </c>
      <c r="F733" s="1">
        <v>54017</v>
      </c>
      <c r="G733" t="s">
        <v>354</v>
      </c>
      <c r="H733" s="1">
        <v>55109</v>
      </c>
      <c r="I733" t="s">
        <v>16</v>
      </c>
      <c r="J733" t="s">
        <v>3036</v>
      </c>
      <c r="K733" s="2">
        <v>606209.70480199996</v>
      </c>
      <c r="L733" s="2">
        <v>0</v>
      </c>
      <c r="M733" t="str">
        <f>VLOOKUP(E733,'Regional Mapping'!$A$1:$C$26,3,)</f>
        <v>Central</v>
      </c>
      <c r="N733" t="str">
        <f>VLOOKUP(B733,'Acct Type Mapping'!$B$2:$D$1001,3,FALSE)</f>
        <v>GENERAL ACUTE CARE</v>
      </c>
      <c r="O733" s="24">
        <f t="shared" si="22"/>
        <v>606209.70480199996</v>
      </c>
      <c r="P733" t="str">
        <f t="shared" si="23"/>
        <v>Basic Account</v>
      </c>
    </row>
    <row r="734" spans="1:16" ht="15" customHeight="1" x14ac:dyDescent="0.2">
      <c r="A734" s="1">
        <v>150754656</v>
      </c>
      <c r="B734" t="s">
        <v>2304</v>
      </c>
      <c r="C734" t="s">
        <v>2305</v>
      </c>
      <c r="D734" t="s">
        <v>2306</v>
      </c>
      <c r="E734" s="1" t="s">
        <v>159</v>
      </c>
      <c r="F734" s="1">
        <v>54656</v>
      </c>
      <c r="G734" t="s">
        <v>188</v>
      </c>
      <c r="H734" s="1">
        <v>55081</v>
      </c>
      <c r="I734" t="s">
        <v>16</v>
      </c>
      <c r="J734" t="s">
        <v>3036</v>
      </c>
      <c r="K734" s="2">
        <v>604837.46215100004</v>
      </c>
      <c r="L734" s="2">
        <v>0</v>
      </c>
      <c r="M734" t="str">
        <f>VLOOKUP(E734,'Regional Mapping'!$A$1:$C$26,3,)</f>
        <v>Central</v>
      </c>
      <c r="N734" t="str">
        <f>VLOOKUP(B734,'Acct Type Mapping'!$B$2:$D$1001,3,FALSE)</f>
        <v>CRITICAL ACCESS</v>
      </c>
      <c r="O734" s="24">
        <f t="shared" si="22"/>
        <v>604837.46215100004</v>
      </c>
      <c r="P734" t="str">
        <f t="shared" si="23"/>
        <v>Basic Account</v>
      </c>
    </row>
    <row r="735" spans="1:16" ht="15" customHeight="1" x14ac:dyDescent="0.2">
      <c r="A735" s="1">
        <v>1253719</v>
      </c>
      <c r="B735" t="s">
        <v>2917</v>
      </c>
      <c r="C735" t="s">
        <v>2918</v>
      </c>
      <c r="D735" t="s">
        <v>335</v>
      </c>
      <c r="E735" s="1" t="s">
        <v>159</v>
      </c>
      <c r="F735" s="1">
        <v>53719</v>
      </c>
      <c r="G735" t="s">
        <v>336</v>
      </c>
      <c r="H735" s="1">
        <v>55025</v>
      </c>
      <c r="I735" t="s">
        <v>42</v>
      </c>
      <c r="J735" t="s">
        <v>3036</v>
      </c>
      <c r="K735" s="2">
        <v>604628.76069700008</v>
      </c>
      <c r="L735" s="2">
        <v>0</v>
      </c>
      <c r="M735" t="str">
        <f>VLOOKUP(E735,'Regional Mapping'!$A$1:$C$26,3,)</f>
        <v>Central</v>
      </c>
      <c r="N735" t="str">
        <f>VLOOKUP(B735,'Acct Type Mapping'!$B$2:$D$1001,3,FALSE)</f>
        <v>NEAR TERM CARE</v>
      </c>
      <c r="O735" s="24">
        <f t="shared" si="22"/>
        <v>604628.76069700008</v>
      </c>
      <c r="P735" t="str">
        <f t="shared" si="23"/>
        <v>Basic Account</v>
      </c>
    </row>
    <row r="736" spans="1:16" ht="15" customHeight="1" x14ac:dyDescent="0.2">
      <c r="A736" s="1">
        <v>151854020</v>
      </c>
      <c r="B736" t="s">
        <v>2034</v>
      </c>
      <c r="C736" t="s">
        <v>2035</v>
      </c>
      <c r="D736" t="s">
        <v>388</v>
      </c>
      <c r="E736" s="1" t="s">
        <v>159</v>
      </c>
      <c r="F736" s="1">
        <v>54020</v>
      </c>
      <c r="G736" t="s">
        <v>350</v>
      </c>
      <c r="H736" s="1">
        <v>55095</v>
      </c>
      <c r="I736" t="s">
        <v>16</v>
      </c>
      <c r="J736" t="s">
        <v>3036</v>
      </c>
      <c r="K736" s="2">
        <v>604527.98413800006</v>
      </c>
      <c r="L736" s="2">
        <v>0</v>
      </c>
      <c r="M736" t="str">
        <f>VLOOKUP(E736,'Regional Mapping'!$A$1:$C$26,3,)</f>
        <v>Central</v>
      </c>
      <c r="N736" t="str">
        <f>VLOOKUP(B736,'Acct Type Mapping'!$B$2:$D$1001,3,FALSE)</f>
        <v>CRITICAL ACCESS</v>
      </c>
      <c r="O736" s="24">
        <f t="shared" si="22"/>
        <v>604527.98413800006</v>
      </c>
      <c r="P736" t="str">
        <f t="shared" si="23"/>
        <v>Basic Account</v>
      </c>
    </row>
    <row r="737" spans="1:16" ht="15" customHeight="1" x14ac:dyDescent="0.2">
      <c r="A737" s="1">
        <v>11353548</v>
      </c>
      <c r="B737" t="s">
        <v>2352</v>
      </c>
      <c r="C737" t="s">
        <v>2353</v>
      </c>
      <c r="D737" t="s">
        <v>2328</v>
      </c>
      <c r="E737" s="1" t="s">
        <v>159</v>
      </c>
      <c r="F737" s="1">
        <v>53548</v>
      </c>
      <c r="G737" t="s">
        <v>1651</v>
      </c>
      <c r="H737" s="1">
        <v>55105</v>
      </c>
      <c r="I737" t="s">
        <v>16</v>
      </c>
      <c r="J737" t="s">
        <v>3036</v>
      </c>
      <c r="K737" s="2">
        <v>604051.57238399994</v>
      </c>
      <c r="L737" s="2">
        <v>0</v>
      </c>
      <c r="M737" t="str">
        <f>VLOOKUP(E737,'Regional Mapping'!$A$1:$C$26,3,)</f>
        <v>Central</v>
      </c>
      <c r="N737" t="str">
        <f>VLOOKUP(B737,'Acct Type Mapping'!$B$2:$D$1001,3,FALSE)</f>
        <v>GENERAL ACUTE CARE</v>
      </c>
      <c r="O737" s="24">
        <f t="shared" si="22"/>
        <v>604051.57238399994</v>
      </c>
      <c r="P737" t="str">
        <f t="shared" si="23"/>
        <v>Basic Account</v>
      </c>
    </row>
    <row r="738" spans="1:16" ht="15" customHeight="1" x14ac:dyDescent="0.2">
      <c r="A738" s="1">
        <v>12954634</v>
      </c>
      <c r="B738" t="s">
        <v>1797</v>
      </c>
      <c r="C738" t="s">
        <v>1798</v>
      </c>
      <c r="D738" t="s">
        <v>1708</v>
      </c>
      <c r="E738" s="1" t="s">
        <v>159</v>
      </c>
      <c r="F738" s="1">
        <v>54634</v>
      </c>
      <c r="G738" t="s">
        <v>361</v>
      </c>
      <c r="H738" s="1">
        <v>55123</v>
      </c>
      <c r="I738" t="s">
        <v>16</v>
      </c>
      <c r="J738" t="s">
        <v>3036</v>
      </c>
      <c r="K738" s="2">
        <v>603972.25541900005</v>
      </c>
      <c r="L738" s="2">
        <v>0</v>
      </c>
      <c r="M738" t="str">
        <f>VLOOKUP(E738,'Regional Mapping'!$A$1:$C$26,3,)</f>
        <v>Central</v>
      </c>
      <c r="N738" t="str">
        <f>VLOOKUP(B738,'Acct Type Mapping'!$B$2:$D$1001,3,FALSE)</f>
        <v>GENERAL ACUTE CARE</v>
      </c>
      <c r="O738" s="24">
        <f t="shared" si="22"/>
        <v>603972.25541900005</v>
      </c>
      <c r="P738" t="str">
        <f t="shared" si="23"/>
        <v>Basic Account</v>
      </c>
    </row>
    <row r="739" spans="1:16" ht="15" customHeight="1" x14ac:dyDescent="0.2">
      <c r="A739" s="1">
        <v>12754773</v>
      </c>
      <c r="B739" t="s">
        <v>1800</v>
      </c>
      <c r="C739" t="s">
        <v>1801</v>
      </c>
      <c r="D739" t="s">
        <v>1802</v>
      </c>
      <c r="E739" s="1" t="s">
        <v>159</v>
      </c>
      <c r="F739" s="1">
        <v>54773</v>
      </c>
      <c r="G739" t="s">
        <v>1803</v>
      </c>
      <c r="H739" s="1">
        <v>55121</v>
      </c>
      <c r="I739" t="s">
        <v>16</v>
      </c>
      <c r="J739" t="s">
        <v>3036</v>
      </c>
      <c r="K739" s="2">
        <v>603662.79836200003</v>
      </c>
      <c r="L739" s="2">
        <v>0</v>
      </c>
      <c r="M739" t="str">
        <f>VLOOKUP(E739,'Regional Mapping'!$A$1:$C$26,3,)</f>
        <v>Central</v>
      </c>
      <c r="N739" t="str">
        <f>VLOOKUP(B739,'Acct Type Mapping'!$B$2:$D$1001,3,FALSE)</f>
        <v>GENERAL ACUTE CARE</v>
      </c>
      <c r="O739" s="24">
        <f t="shared" si="22"/>
        <v>603662.79836200003</v>
      </c>
      <c r="P739" t="str">
        <f t="shared" si="23"/>
        <v>Basic Account</v>
      </c>
    </row>
    <row r="740" spans="1:16" ht="15" customHeight="1" x14ac:dyDescent="0.2">
      <c r="A740" s="1">
        <v>11453546</v>
      </c>
      <c r="B740" t="s">
        <v>2326</v>
      </c>
      <c r="C740" t="s">
        <v>2327</v>
      </c>
      <c r="D740" t="s">
        <v>2328</v>
      </c>
      <c r="E740" s="1" t="s">
        <v>159</v>
      </c>
      <c r="F740" s="1">
        <v>53546</v>
      </c>
      <c r="G740" t="s">
        <v>1651</v>
      </c>
      <c r="H740" s="1">
        <v>55105</v>
      </c>
      <c r="I740" t="s">
        <v>16</v>
      </c>
      <c r="J740" t="s">
        <v>3036</v>
      </c>
      <c r="K740" s="2">
        <v>603602.10180400009</v>
      </c>
      <c r="L740" s="2">
        <v>0</v>
      </c>
      <c r="M740" t="str">
        <f>VLOOKUP(E740,'Regional Mapping'!$A$1:$C$26,3,)</f>
        <v>Central</v>
      </c>
      <c r="N740" t="str">
        <f>VLOOKUP(B740,'Acct Type Mapping'!$B$2:$D$1001,3,FALSE)</f>
        <v>GENERAL ACUTE CARE</v>
      </c>
      <c r="O740" s="24">
        <f t="shared" si="22"/>
        <v>603602.10180400009</v>
      </c>
      <c r="P740" t="str">
        <f t="shared" si="23"/>
        <v>Basic Account</v>
      </c>
    </row>
    <row r="741" spans="1:16" ht="15" customHeight="1" x14ac:dyDescent="0.2">
      <c r="A741" s="1">
        <v>152453578</v>
      </c>
      <c r="B741" t="s">
        <v>2906</v>
      </c>
      <c r="C741" t="s">
        <v>2907</v>
      </c>
      <c r="D741" t="s">
        <v>1187</v>
      </c>
      <c r="E741" s="1" t="s">
        <v>159</v>
      </c>
      <c r="F741" s="1">
        <v>53578</v>
      </c>
      <c r="G741" t="s">
        <v>1188</v>
      </c>
      <c r="H741" s="1">
        <v>55111</v>
      </c>
      <c r="I741" t="s">
        <v>16</v>
      </c>
      <c r="J741" t="s">
        <v>3036</v>
      </c>
      <c r="K741" s="2">
        <v>602596.5747489999</v>
      </c>
      <c r="L741" s="2">
        <v>0</v>
      </c>
      <c r="M741" t="str">
        <f>VLOOKUP(E741,'Regional Mapping'!$A$1:$C$26,3,)</f>
        <v>Central</v>
      </c>
      <c r="N741" t="str">
        <f>VLOOKUP(B741,'Acct Type Mapping'!$B$2:$D$1001,3,FALSE)</f>
        <v>GENERAL ACUTE CARE</v>
      </c>
      <c r="O741" s="24">
        <f t="shared" si="22"/>
        <v>602596.5747489999</v>
      </c>
      <c r="P741" t="str">
        <f t="shared" si="23"/>
        <v>Basic Account</v>
      </c>
    </row>
    <row r="742" spans="1:16" ht="15" customHeight="1" x14ac:dyDescent="0.2">
      <c r="A742" s="1">
        <v>14256762</v>
      </c>
      <c r="B742" t="s">
        <v>1981</v>
      </c>
      <c r="C742" t="s">
        <v>1982</v>
      </c>
      <c r="D742" t="s">
        <v>456</v>
      </c>
      <c r="E742" s="1" t="s">
        <v>549</v>
      </c>
      <c r="F742" s="1">
        <v>56762</v>
      </c>
      <c r="G742" t="s">
        <v>953</v>
      </c>
      <c r="H742" s="1">
        <v>27089</v>
      </c>
      <c r="I742" t="s">
        <v>16</v>
      </c>
      <c r="J742" t="s">
        <v>3036</v>
      </c>
      <c r="K742" s="2">
        <v>602417.01820300007</v>
      </c>
      <c r="L742" s="2">
        <v>0</v>
      </c>
      <c r="M742" t="str">
        <f>VLOOKUP(E742,'Regional Mapping'!$A$1:$C$26,3,)</f>
        <v>Central</v>
      </c>
      <c r="N742" t="str">
        <f>VLOOKUP(B742,'Acct Type Mapping'!$B$2:$D$1001,3,FALSE)</f>
        <v>CRITICAL ACCESS</v>
      </c>
      <c r="O742" s="24">
        <f t="shared" si="22"/>
        <v>602417.01820300007</v>
      </c>
      <c r="P742" t="str">
        <f t="shared" si="23"/>
        <v>Basic Account</v>
      </c>
    </row>
    <row r="743" spans="1:16" ht="15" customHeight="1" x14ac:dyDescent="0.2">
      <c r="A743" s="1">
        <v>11256762</v>
      </c>
      <c r="B743" t="s">
        <v>1981</v>
      </c>
      <c r="C743" t="s">
        <v>2724</v>
      </c>
      <c r="D743" t="s">
        <v>456</v>
      </c>
      <c r="E743" s="1" t="s">
        <v>549</v>
      </c>
      <c r="F743" s="1">
        <v>56762</v>
      </c>
      <c r="G743" t="s">
        <v>953</v>
      </c>
      <c r="H743" s="1">
        <v>27089</v>
      </c>
      <c r="I743" t="s">
        <v>16</v>
      </c>
      <c r="J743" t="s">
        <v>3036</v>
      </c>
      <c r="K743" s="2">
        <v>602374.31487999996</v>
      </c>
      <c r="L743" s="2">
        <v>0</v>
      </c>
      <c r="M743" t="str">
        <f>VLOOKUP(E743,'Regional Mapping'!$A$1:$C$26,3,)</f>
        <v>Central</v>
      </c>
      <c r="N743" t="str">
        <f>VLOOKUP(B743,'Acct Type Mapping'!$B$2:$D$1001,3,FALSE)</f>
        <v>CRITICAL ACCESS</v>
      </c>
      <c r="O743" s="24">
        <f t="shared" si="22"/>
        <v>602374.31487999996</v>
      </c>
      <c r="P743" t="str">
        <f t="shared" si="23"/>
        <v>Basic Account</v>
      </c>
    </row>
    <row r="744" spans="1:16" ht="15" customHeight="1" x14ac:dyDescent="0.2">
      <c r="A744" s="1">
        <v>12253578</v>
      </c>
      <c r="B744" t="s">
        <v>1185</v>
      </c>
      <c r="C744" t="s">
        <v>1186</v>
      </c>
      <c r="D744" t="s">
        <v>1187</v>
      </c>
      <c r="E744" s="1" t="s">
        <v>159</v>
      </c>
      <c r="F744" s="1">
        <v>53578</v>
      </c>
      <c r="G744" t="s">
        <v>1188</v>
      </c>
      <c r="H744" s="1">
        <v>55111</v>
      </c>
      <c r="I744" t="s">
        <v>16</v>
      </c>
      <c r="J744" t="s">
        <v>3036</v>
      </c>
      <c r="K744" s="2">
        <v>602220.737586</v>
      </c>
      <c r="L744" s="2">
        <v>0</v>
      </c>
      <c r="M744" t="str">
        <f>VLOOKUP(E744,'Regional Mapping'!$A$1:$C$26,3,)</f>
        <v>Central</v>
      </c>
      <c r="N744" t="str">
        <f>VLOOKUP(B744,'Acct Type Mapping'!$B$2:$D$1001,3,FALSE)</f>
        <v>GENERAL ACUTE CARE</v>
      </c>
      <c r="O744" s="24">
        <f t="shared" si="22"/>
        <v>602220.737586</v>
      </c>
      <c r="P744" t="str">
        <f t="shared" si="23"/>
        <v>Basic Account</v>
      </c>
    </row>
    <row r="745" spans="1:16" ht="15" customHeight="1" x14ac:dyDescent="0.2">
      <c r="A745" s="1">
        <v>16653705</v>
      </c>
      <c r="B745" t="s">
        <v>2278</v>
      </c>
      <c r="C745" t="s">
        <v>2279</v>
      </c>
      <c r="D745" t="s">
        <v>335</v>
      </c>
      <c r="E745" s="1" t="s">
        <v>159</v>
      </c>
      <c r="F745" s="1">
        <v>53705</v>
      </c>
      <c r="G745" t="s">
        <v>336</v>
      </c>
      <c r="H745" s="1">
        <v>55025</v>
      </c>
      <c r="I745" t="s">
        <v>16</v>
      </c>
      <c r="J745" t="s">
        <v>3054</v>
      </c>
      <c r="K745" s="2">
        <v>602179.16643300001</v>
      </c>
      <c r="L745" s="2">
        <v>0</v>
      </c>
      <c r="M745" t="str">
        <f>VLOOKUP(E745,'Regional Mapping'!$A$1:$C$26,3,)</f>
        <v>Central</v>
      </c>
      <c r="N745" t="str">
        <f>VLOOKUP(B745,'Acct Type Mapping'!$B$2:$D$1001,3,FALSE)</f>
        <v>GENERAL ACUTE CARE</v>
      </c>
      <c r="O745" s="24">
        <f t="shared" si="22"/>
        <v>602179.16643300001</v>
      </c>
      <c r="P745" t="str">
        <f t="shared" si="23"/>
        <v>Basic Account</v>
      </c>
    </row>
    <row r="746" spans="1:16" ht="15" customHeight="1" x14ac:dyDescent="0.2">
      <c r="A746" s="1">
        <v>3353792</v>
      </c>
      <c r="B746" t="s">
        <v>2929</v>
      </c>
      <c r="C746" t="s">
        <v>2930</v>
      </c>
      <c r="D746" t="s">
        <v>335</v>
      </c>
      <c r="E746" s="1" t="s">
        <v>159</v>
      </c>
      <c r="F746" s="1">
        <v>53792</v>
      </c>
      <c r="G746" t="s">
        <v>336</v>
      </c>
      <c r="H746" s="1">
        <v>55025</v>
      </c>
      <c r="I746" t="s">
        <v>16</v>
      </c>
      <c r="J746" t="s">
        <v>3055</v>
      </c>
      <c r="K746" s="2">
        <v>602143.2926990001</v>
      </c>
      <c r="L746" s="2">
        <v>0</v>
      </c>
      <c r="M746" t="str">
        <f>VLOOKUP(E746,'Regional Mapping'!$A$1:$C$26,3,)</f>
        <v>Central</v>
      </c>
      <c r="N746" t="str">
        <f>VLOOKUP(B746,'Acct Type Mapping'!$B$2:$D$1001,3,FALSE)</f>
        <v>GENERAL ACUTE CARE</v>
      </c>
      <c r="O746" s="24">
        <f t="shared" si="22"/>
        <v>602143.2926990001</v>
      </c>
      <c r="P746" t="str">
        <f t="shared" si="23"/>
        <v>Basic Account</v>
      </c>
    </row>
    <row r="747" spans="1:16" ht="15" customHeight="1" x14ac:dyDescent="0.2">
      <c r="A747" s="1">
        <v>1553715</v>
      </c>
      <c r="B747" t="s">
        <v>333</v>
      </c>
      <c r="C747" t="s">
        <v>334</v>
      </c>
      <c r="D747" t="s">
        <v>335</v>
      </c>
      <c r="E747" s="1" t="s">
        <v>159</v>
      </c>
      <c r="F747" s="1">
        <v>53715</v>
      </c>
      <c r="G747" t="s">
        <v>336</v>
      </c>
      <c r="H747" s="1">
        <v>55025</v>
      </c>
      <c r="I747" t="s">
        <v>16</v>
      </c>
      <c r="J747" t="s">
        <v>3036</v>
      </c>
      <c r="K747" s="2">
        <v>602044.74777200003</v>
      </c>
      <c r="L747" s="2">
        <v>0</v>
      </c>
      <c r="M747" t="str">
        <f>VLOOKUP(E747,'Regional Mapping'!$A$1:$C$26,3,)</f>
        <v>Central</v>
      </c>
      <c r="N747" t="str">
        <f>VLOOKUP(B747,'Acct Type Mapping'!$B$2:$D$1001,3,FALSE)</f>
        <v>GENERAL ACUTE CARE</v>
      </c>
      <c r="O747" s="24">
        <f t="shared" si="22"/>
        <v>602044.74777200003</v>
      </c>
      <c r="P747" t="str">
        <f t="shared" si="23"/>
        <v>Basic Account</v>
      </c>
    </row>
    <row r="748" spans="1:16" ht="15" customHeight="1" x14ac:dyDescent="0.2">
      <c r="A748" s="1">
        <v>3453589</v>
      </c>
      <c r="B748" t="s">
        <v>2314</v>
      </c>
      <c r="C748" t="s">
        <v>2315</v>
      </c>
      <c r="D748" t="s">
        <v>1215</v>
      </c>
      <c r="E748" s="1" t="s">
        <v>159</v>
      </c>
      <c r="F748" s="1">
        <v>53589</v>
      </c>
      <c r="G748" t="s">
        <v>336</v>
      </c>
      <c r="H748" s="1">
        <v>55025</v>
      </c>
      <c r="I748" t="s">
        <v>16</v>
      </c>
      <c r="J748" t="s">
        <v>3036</v>
      </c>
      <c r="K748" s="2">
        <v>602037.48044700013</v>
      </c>
      <c r="L748" s="2">
        <v>0</v>
      </c>
      <c r="M748" t="str">
        <f>VLOOKUP(E748,'Regional Mapping'!$A$1:$C$26,3,)</f>
        <v>Central</v>
      </c>
      <c r="N748" t="str">
        <f>VLOOKUP(B748,'Acct Type Mapping'!$B$2:$D$1001,3,FALSE)</f>
        <v>GENERAL ACUTE CARE</v>
      </c>
      <c r="O748" s="24">
        <f t="shared" si="22"/>
        <v>602037.48044700013</v>
      </c>
      <c r="P748" t="str">
        <f t="shared" si="23"/>
        <v>Basic Account</v>
      </c>
    </row>
    <row r="749" spans="1:16" ht="15" customHeight="1" x14ac:dyDescent="0.2">
      <c r="A749" s="1">
        <v>1353715</v>
      </c>
      <c r="B749" t="s">
        <v>2833</v>
      </c>
      <c r="C749" t="s">
        <v>2834</v>
      </c>
      <c r="D749" t="s">
        <v>335</v>
      </c>
      <c r="E749" s="1" t="s">
        <v>159</v>
      </c>
      <c r="F749" s="1">
        <v>53715</v>
      </c>
      <c r="G749" t="s">
        <v>336</v>
      </c>
      <c r="H749" s="1">
        <v>55025</v>
      </c>
      <c r="I749" t="s">
        <v>16</v>
      </c>
      <c r="J749" t="s">
        <v>3036</v>
      </c>
      <c r="K749" s="2">
        <v>601930.65741900005</v>
      </c>
      <c r="L749" s="2">
        <v>0</v>
      </c>
      <c r="M749" t="str">
        <f>VLOOKUP(E749,'Regional Mapping'!$A$1:$C$26,3,)</f>
        <v>Central</v>
      </c>
      <c r="N749" t="str">
        <f>VLOOKUP(B749,'Acct Type Mapping'!$B$2:$D$1001,3,FALSE)</f>
        <v>GENERAL ACUTE CARE</v>
      </c>
      <c r="O749" s="24">
        <f t="shared" si="22"/>
        <v>601930.65741900005</v>
      </c>
      <c r="P749" t="str">
        <f t="shared" si="23"/>
        <v>Basic Account</v>
      </c>
    </row>
    <row r="750" spans="1:16" ht="15" customHeight="1" x14ac:dyDescent="0.2">
      <c r="A750" s="1">
        <v>1453715</v>
      </c>
      <c r="B750" t="s">
        <v>2897</v>
      </c>
      <c r="C750" t="s">
        <v>2898</v>
      </c>
      <c r="D750" t="s">
        <v>335</v>
      </c>
      <c r="E750" s="1" t="s">
        <v>159</v>
      </c>
      <c r="F750" s="1">
        <v>53715</v>
      </c>
      <c r="G750" t="s">
        <v>336</v>
      </c>
      <c r="H750" s="1">
        <v>55025</v>
      </c>
      <c r="I750" t="s">
        <v>107</v>
      </c>
      <c r="J750" t="s">
        <v>3036</v>
      </c>
      <c r="K750" s="2">
        <v>601884.51135799999</v>
      </c>
      <c r="L750" s="2">
        <v>0</v>
      </c>
      <c r="M750" t="str">
        <f>VLOOKUP(E750,'Regional Mapping'!$A$1:$C$26,3,)</f>
        <v>Central</v>
      </c>
      <c r="N750" t="str">
        <f>VLOOKUP(B750,'Acct Type Mapping'!$B$2:$D$1001,3,FALSE)</f>
        <v>LONG TERM CARE</v>
      </c>
      <c r="O750" s="24">
        <f t="shared" si="22"/>
        <v>601884.51135799999</v>
      </c>
      <c r="P750" t="str">
        <f t="shared" si="23"/>
        <v>Basic Account</v>
      </c>
    </row>
    <row r="751" spans="1:16" ht="15" customHeight="1" x14ac:dyDescent="0.2">
      <c r="A751" s="1">
        <v>6554751</v>
      </c>
      <c r="B751" t="s">
        <v>2282</v>
      </c>
      <c r="C751" t="s">
        <v>2283</v>
      </c>
      <c r="D751" t="s">
        <v>2284</v>
      </c>
      <c r="E751" s="1" t="s">
        <v>159</v>
      </c>
      <c r="F751" s="1">
        <v>54751</v>
      </c>
      <c r="G751" t="s">
        <v>2054</v>
      </c>
      <c r="H751" s="1">
        <v>55033</v>
      </c>
      <c r="I751" t="s">
        <v>16</v>
      </c>
      <c r="J751" t="s">
        <v>3036</v>
      </c>
      <c r="K751" s="2">
        <v>601551.21090999991</v>
      </c>
      <c r="L751" s="2">
        <v>0</v>
      </c>
      <c r="M751" t="str">
        <f>VLOOKUP(E751,'Regional Mapping'!$A$1:$C$26,3,)</f>
        <v>Central</v>
      </c>
      <c r="N751" t="str">
        <f>VLOOKUP(B751,'Acct Type Mapping'!$B$2:$D$1001,3,FALSE)</f>
        <v>GENERAL ACUTE CARE</v>
      </c>
      <c r="O751" s="24">
        <f t="shared" si="22"/>
        <v>601551.21090999991</v>
      </c>
      <c r="P751" t="str">
        <f t="shared" si="23"/>
        <v>Basic Account</v>
      </c>
    </row>
    <row r="752" spans="1:16" ht="15" customHeight="1" x14ac:dyDescent="0.2">
      <c r="A752" s="1">
        <v>10454024</v>
      </c>
      <c r="B752" t="s">
        <v>347</v>
      </c>
      <c r="C752" t="s">
        <v>348</v>
      </c>
      <c r="D752" t="s">
        <v>349</v>
      </c>
      <c r="E752" s="1" t="s">
        <v>159</v>
      </c>
      <c r="F752" s="1">
        <v>54024</v>
      </c>
      <c r="G752" t="s">
        <v>350</v>
      </c>
      <c r="H752" s="1">
        <v>55095</v>
      </c>
      <c r="I752" t="s">
        <v>16</v>
      </c>
      <c r="J752" t="s">
        <v>3036</v>
      </c>
      <c r="K752" s="2">
        <v>601481.12005799997</v>
      </c>
      <c r="L752" s="2">
        <v>0</v>
      </c>
      <c r="M752" t="str">
        <f>VLOOKUP(E752,'Regional Mapping'!$A$1:$C$26,3,)</f>
        <v>Central</v>
      </c>
      <c r="N752" t="str">
        <f>VLOOKUP(B752,'Acct Type Mapping'!$B$2:$D$1001,3,FALSE)</f>
        <v>GENERAL ACUTE CARE</v>
      </c>
      <c r="O752" s="24">
        <f t="shared" si="22"/>
        <v>601481.12005799997</v>
      </c>
      <c r="P752" t="str">
        <f t="shared" si="23"/>
        <v>Basic Account</v>
      </c>
    </row>
    <row r="753" spans="1:16" ht="15" customHeight="1" x14ac:dyDescent="0.2">
      <c r="A753" s="1">
        <v>749016</v>
      </c>
      <c r="B753" t="s">
        <v>2870</v>
      </c>
      <c r="C753" t="s">
        <v>2871</v>
      </c>
      <c r="D753" t="s">
        <v>1877</v>
      </c>
      <c r="E753" s="1" t="s">
        <v>501</v>
      </c>
      <c r="F753" s="1">
        <v>49016</v>
      </c>
      <c r="G753" t="s">
        <v>949</v>
      </c>
      <c r="H753" s="1">
        <v>26025</v>
      </c>
      <c r="I753" t="s">
        <v>107</v>
      </c>
      <c r="J753" t="s">
        <v>3037</v>
      </c>
      <c r="K753" s="3">
        <v>120161.16129</v>
      </c>
      <c r="L753" s="2">
        <v>427148.48171999992</v>
      </c>
      <c r="M753" t="str">
        <f>VLOOKUP(E753,'Regional Mapping'!$A$1:$C$26,3,)</f>
        <v>Northeast</v>
      </c>
      <c r="N753" t="str">
        <f>VLOOKUP(B753,'Acct Type Mapping'!$B$2:$D$1001,3,FALSE)</f>
        <v>LONG TERM CARE</v>
      </c>
      <c r="O753" s="24">
        <f t="shared" si="22"/>
        <v>-306987.32042999991</v>
      </c>
      <c r="P753" t="str">
        <f t="shared" si="23"/>
        <v>Basic Account</v>
      </c>
    </row>
    <row r="754" spans="1:16" ht="15" customHeight="1" x14ac:dyDescent="0.2">
      <c r="A754" s="1">
        <v>549017</v>
      </c>
      <c r="B754" t="s">
        <v>1915</v>
      </c>
      <c r="C754" t="s">
        <v>1916</v>
      </c>
      <c r="D754" t="s">
        <v>1877</v>
      </c>
      <c r="E754" s="1" t="s">
        <v>501</v>
      </c>
      <c r="F754" s="1">
        <v>49017</v>
      </c>
      <c r="G754" t="s">
        <v>949</v>
      </c>
      <c r="H754" s="1">
        <v>26025</v>
      </c>
      <c r="I754" t="s">
        <v>16</v>
      </c>
      <c r="J754" t="s">
        <v>3036</v>
      </c>
      <c r="K754" s="3">
        <v>120144.61111500001</v>
      </c>
      <c r="L754" s="2">
        <v>427126.15081999992</v>
      </c>
      <c r="M754" t="str">
        <f>VLOOKUP(E754,'Regional Mapping'!$A$1:$C$26,3,)</f>
        <v>Northeast</v>
      </c>
      <c r="N754" t="str">
        <f>VLOOKUP(B754,'Acct Type Mapping'!$B$2:$D$1001,3,FALSE)</f>
        <v>GENERAL ACUTE CARE</v>
      </c>
      <c r="O754" s="24">
        <f t="shared" si="22"/>
        <v>-306981.53970499989</v>
      </c>
      <c r="P754" t="str">
        <f t="shared" si="23"/>
        <v>Basic Account</v>
      </c>
    </row>
    <row r="755" spans="1:16" ht="15" customHeight="1" x14ac:dyDescent="0.2">
      <c r="A755" s="1">
        <v>9249442</v>
      </c>
      <c r="B755" t="s">
        <v>2868</v>
      </c>
      <c r="C755" t="s">
        <v>2869</v>
      </c>
      <c r="D755" t="s">
        <v>2431</v>
      </c>
      <c r="E755" s="1" t="s">
        <v>501</v>
      </c>
      <c r="F755" s="1">
        <v>49442</v>
      </c>
      <c r="G755" t="s">
        <v>2431</v>
      </c>
      <c r="H755" s="1">
        <v>26121</v>
      </c>
      <c r="I755" t="s">
        <v>107</v>
      </c>
      <c r="J755" t="s">
        <v>3037</v>
      </c>
      <c r="K755" s="3">
        <v>119080.22161750001</v>
      </c>
      <c r="L755" s="2">
        <v>425440.29549000011</v>
      </c>
      <c r="M755" t="str">
        <f>VLOOKUP(E755,'Regional Mapping'!$A$1:$C$26,3,)</f>
        <v>Northeast</v>
      </c>
      <c r="N755" t="str">
        <f>VLOOKUP(B755,'Acct Type Mapping'!$B$2:$D$1001,3,FALSE)</f>
        <v>LONG TERM CARE</v>
      </c>
      <c r="O755" s="24">
        <f t="shared" si="22"/>
        <v>-306360.0738725001</v>
      </c>
      <c r="P755" t="str">
        <f t="shared" si="23"/>
        <v>Basic Account</v>
      </c>
    </row>
    <row r="756" spans="1:16" ht="15" customHeight="1" x14ac:dyDescent="0.2">
      <c r="A756" s="1">
        <v>9049444</v>
      </c>
      <c r="B756" t="s">
        <v>2429</v>
      </c>
      <c r="C756" t="s">
        <v>2430</v>
      </c>
      <c r="D756" t="s">
        <v>2431</v>
      </c>
      <c r="E756" s="1" t="s">
        <v>501</v>
      </c>
      <c r="F756" s="1">
        <v>49444</v>
      </c>
      <c r="G756" t="s">
        <v>2431</v>
      </c>
      <c r="H756" s="1">
        <v>26121</v>
      </c>
      <c r="I756" t="s">
        <v>16</v>
      </c>
      <c r="J756" t="s">
        <v>3036</v>
      </c>
      <c r="K756" s="3">
        <v>119001.2215175</v>
      </c>
      <c r="L756" s="2">
        <v>425334.96205000003</v>
      </c>
      <c r="M756" t="str">
        <f>VLOOKUP(E756,'Regional Mapping'!$A$1:$C$26,3,)</f>
        <v>Northeast</v>
      </c>
      <c r="N756" t="str">
        <f>VLOOKUP(B756,'Acct Type Mapping'!$B$2:$D$1001,3,FALSE)</f>
        <v>GENERAL ACUTE CARE</v>
      </c>
      <c r="O756" s="24">
        <f t="shared" si="22"/>
        <v>-306333.74053250003</v>
      </c>
      <c r="P756" t="str">
        <f t="shared" si="23"/>
        <v>Basic Account</v>
      </c>
    </row>
    <row r="757" spans="1:16" ht="15" customHeight="1" x14ac:dyDescent="0.2">
      <c r="A757" s="1">
        <v>6249519</v>
      </c>
      <c r="B757" t="s">
        <v>1942</v>
      </c>
      <c r="C757" t="s">
        <v>1943</v>
      </c>
      <c r="D757" t="s">
        <v>1944</v>
      </c>
      <c r="E757" s="1" t="s">
        <v>501</v>
      </c>
      <c r="F757" s="1">
        <v>49519</v>
      </c>
      <c r="G757" t="s">
        <v>1234</v>
      </c>
      <c r="H757" s="1">
        <v>26081</v>
      </c>
      <c r="I757" t="s">
        <v>16</v>
      </c>
      <c r="J757" t="s">
        <v>3036</v>
      </c>
      <c r="K757" s="3">
        <v>118877.18601249999</v>
      </c>
      <c r="L757" s="2">
        <v>425169.58134999993</v>
      </c>
      <c r="M757" t="str">
        <f>VLOOKUP(E757,'Regional Mapping'!$A$1:$C$26,3,)</f>
        <v>Northeast</v>
      </c>
      <c r="N757" t="str">
        <f>VLOOKUP(B757,'Acct Type Mapping'!$B$2:$D$1001,3,FALSE)</f>
        <v>GENERAL ACUTE CARE</v>
      </c>
      <c r="O757" s="24">
        <f t="shared" si="22"/>
        <v>-306292.39533749991</v>
      </c>
      <c r="P757" t="str">
        <f t="shared" si="23"/>
        <v>Basic Account</v>
      </c>
    </row>
    <row r="758" spans="1:16" ht="15" customHeight="1" x14ac:dyDescent="0.2">
      <c r="A758" s="1">
        <v>449058</v>
      </c>
      <c r="B758" t="s">
        <v>1219</v>
      </c>
      <c r="C758" t="s">
        <v>1220</v>
      </c>
      <c r="D758" t="s">
        <v>1221</v>
      </c>
      <c r="E758" s="1" t="s">
        <v>501</v>
      </c>
      <c r="F758" s="1">
        <v>49058</v>
      </c>
      <c r="G758" t="s">
        <v>1222</v>
      </c>
      <c r="H758" s="1">
        <v>26015</v>
      </c>
      <c r="I758" t="s">
        <v>16</v>
      </c>
      <c r="J758" t="s">
        <v>3036</v>
      </c>
      <c r="K758" s="3">
        <v>117815.6675825</v>
      </c>
      <c r="L758" s="2">
        <v>423780.89011000004</v>
      </c>
      <c r="M758" t="str">
        <f>VLOOKUP(E758,'Regional Mapping'!$A$1:$C$26,3,)</f>
        <v>Northeast</v>
      </c>
      <c r="N758" t="str">
        <f>VLOOKUP(B758,'Acct Type Mapping'!$B$2:$D$1001,3,FALSE)</f>
        <v>GENERAL ACUTE CARE</v>
      </c>
      <c r="O758" s="24">
        <f t="shared" si="22"/>
        <v>-305965.22252750001</v>
      </c>
      <c r="P758" t="str">
        <f t="shared" si="23"/>
        <v>Basic Account</v>
      </c>
    </row>
    <row r="759" spans="1:16" ht="15" customHeight="1" x14ac:dyDescent="0.2">
      <c r="A759" s="1">
        <v>6849503</v>
      </c>
      <c r="B759" t="s">
        <v>1231</v>
      </c>
      <c r="C759" t="s">
        <v>1232</v>
      </c>
      <c r="D759" t="s">
        <v>1233</v>
      </c>
      <c r="E759" s="1" t="s">
        <v>501</v>
      </c>
      <c r="F759" s="1">
        <v>49503</v>
      </c>
      <c r="G759" t="s">
        <v>1234</v>
      </c>
      <c r="H759" s="1">
        <v>26081</v>
      </c>
      <c r="I759" t="s">
        <v>16</v>
      </c>
      <c r="J759" t="s">
        <v>3036</v>
      </c>
      <c r="K759" s="3">
        <v>117288.11261</v>
      </c>
      <c r="L759" s="2">
        <v>423050.81683999987</v>
      </c>
      <c r="M759" t="str">
        <f>VLOOKUP(E759,'Regional Mapping'!$A$1:$C$26,3,)</f>
        <v>Northeast</v>
      </c>
      <c r="N759" t="str">
        <f>VLOOKUP(B759,'Acct Type Mapping'!$B$2:$D$1001,3,FALSE)</f>
        <v>GENERAL ACUTE CARE</v>
      </c>
      <c r="O759" s="24">
        <f t="shared" si="22"/>
        <v>-305762.70422999986</v>
      </c>
      <c r="P759" t="str">
        <f t="shared" si="23"/>
        <v>Basic Account</v>
      </c>
    </row>
    <row r="760" spans="1:16" ht="15" customHeight="1" x14ac:dyDescent="0.2">
      <c r="A760" s="1">
        <v>8949503</v>
      </c>
      <c r="B760" t="s">
        <v>2859</v>
      </c>
      <c r="C760" t="s">
        <v>2860</v>
      </c>
      <c r="D760" t="s">
        <v>1233</v>
      </c>
      <c r="E760" s="1" t="s">
        <v>501</v>
      </c>
      <c r="F760" s="1">
        <v>49503</v>
      </c>
      <c r="G760" t="s">
        <v>1234</v>
      </c>
      <c r="H760" s="1">
        <v>26081</v>
      </c>
      <c r="I760" t="s">
        <v>116</v>
      </c>
      <c r="J760" t="s">
        <v>3037</v>
      </c>
      <c r="K760" s="3">
        <v>117271.41189</v>
      </c>
      <c r="L760" s="2">
        <v>423031.24252000003</v>
      </c>
      <c r="M760" t="str">
        <f>VLOOKUP(E760,'Regional Mapping'!$A$1:$C$26,3,)</f>
        <v>Northeast</v>
      </c>
      <c r="N760" t="str">
        <f>VLOOKUP(B760,'Acct Type Mapping'!$B$2:$D$1001,3,FALSE)</f>
        <v>LONG TERM CARE</v>
      </c>
      <c r="O760" s="24">
        <f t="shared" si="22"/>
        <v>-305759.83063000004</v>
      </c>
      <c r="P760" t="str">
        <f t="shared" si="23"/>
        <v>Basic Account</v>
      </c>
    </row>
    <row r="761" spans="1:16" ht="15" customHeight="1" x14ac:dyDescent="0.2">
      <c r="A761" s="1">
        <v>6149506</v>
      </c>
      <c r="B761" t="s">
        <v>2454</v>
      </c>
      <c r="C761" t="s">
        <v>2455</v>
      </c>
      <c r="D761" t="s">
        <v>1233</v>
      </c>
      <c r="E761" s="1" t="s">
        <v>501</v>
      </c>
      <c r="F761" s="1">
        <v>49506</v>
      </c>
      <c r="G761" t="s">
        <v>1234</v>
      </c>
      <c r="H761" s="1">
        <v>26081</v>
      </c>
      <c r="I761" t="s">
        <v>16</v>
      </c>
      <c r="J761" t="s">
        <v>3036</v>
      </c>
      <c r="K761" s="3">
        <v>116996.8119575</v>
      </c>
      <c r="L761" s="2">
        <v>422662.44260999997</v>
      </c>
      <c r="M761" t="str">
        <f>VLOOKUP(E761,'Regional Mapping'!$A$1:$C$26,3,)</f>
        <v>Northeast</v>
      </c>
      <c r="N761" t="str">
        <f>VLOOKUP(B761,'Acct Type Mapping'!$B$2:$D$1001,3,FALSE)</f>
        <v>GENERAL ACUTE CARE</v>
      </c>
      <c r="O761" s="24">
        <f t="shared" si="22"/>
        <v>-305665.63065249997</v>
      </c>
      <c r="P761" t="str">
        <f t="shared" si="23"/>
        <v>Basic Account</v>
      </c>
    </row>
    <row r="762" spans="1:16" ht="15" customHeight="1" x14ac:dyDescent="0.2">
      <c r="A762" s="1">
        <v>179749506</v>
      </c>
      <c r="B762" t="s">
        <v>2805</v>
      </c>
      <c r="C762" t="s">
        <v>2806</v>
      </c>
      <c r="D762" t="s">
        <v>1233</v>
      </c>
      <c r="E762" s="1" t="s">
        <v>501</v>
      </c>
      <c r="F762" s="1">
        <v>49506</v>
      </c>
      <c r="G762" t="s">
        <v>1234</v>
      </c>
      <c r="H762" s="1">
        <v>26081</v>
      </c>
      <c r="I762" t="s">
        <v>107</v>
      </c>
      <c r="J762" t="s">
        <v>3037</v>
      </c>
      <c r="K762" s="3">
        <v>116992.41872</v>
      </c>
      <c r="L762" s="2">
        <v>422656.58496000001</v>
      </c>
      <c r="M762" t="str">
        <f>VLOOKUP(E762,'Regional Mapping'!$A$1:$C$26,3,)</f>
        <v>Northeast</v>
      </c>
      <c r="N762" t="str">
        <f>VLOOKUP(B762,'Acct Type Mapping'!$B$2:$D$1001,3,FALSE)</f>
        <v>LONG TERM CARE</v>
      </c>
      <c r="O762" s="24">
        <f t="shared" si="22"/>
        <v>-305664.16623999999</v>
      </c>
      <c r="P762" t="str">
        <f t="shared" si="23"/>
        <v>Basic Account</v>
      </c>
    </row>
    <row r="763" spans="1:16" ht="15" customHeight="1" x14ac:dyDescent="0.2">
      <c r="A763" s="1">
        <v>6949221</v>
      </c>
      <c r="B763" t="s">
        <v>1885</v>
      </c>
      <c r="C763" t="s">
        <v>1886</v>
      </c>
      <c r="D763" t="s">
        <v>1887</v>
      </c>
      <c r="E763" s="1" t="s">
        <v>501</v>
      </c>
      <c r="F763" s="1">
        <v>49221</v>
      </c>
      <c r="G763" t="s">
        <v>1888</v>
      </c>
      <c r="H763" s="1">
        <v>26091</v>
      </c>
      <c r="I763" t="s">
        <v>16</v>
      </c>
      <c r="J763" t="s">
        <v>3036</v>
      </c>
      <c r="K763" s="3">
        <v>115618.5940675</v>
      </c>
      <c r="L763" s="2">
        <v>420824.79209</v>
      </c>
      <c r="M763" t="str">
        <f>VLOOKUP(E763,'Regional Mapping'!$A$1:$C$26,3,)</f>
        <v>Northeast</v>
      </c>
      <c r="N763" t="str">
        <f>VLOOKUP(B763,'Acct Type Mapping'!$B$2:$D$1001,3,FALSE)</f>
        <v>GENERAL ACUTE CARE</v>
      </c>
      <c r="O763" s="24">
        <f t="shared" si="22"/>
        <v>-305206.19802250003</v>
      </c>
      <c r="P763" t="str">
        <f t="shared" si="23"/>
        <v>Basic Account</v>
      </c>
    </row>
    <row r="764" spans="1:16" ht="15" customHeight="1" x14ac:dyDescent="0.2">
      <c r="A764" s="1">
        <v>3149120</v>
      </c>
      <c r="B764" t="s">
        <v>1908</v>
      </c>
      <c r="C764" t="s">
        <v>1909</v>
      </c>
      <c r="D764" t="s">
        <v>1910</v>
      </c>
      <c r="E764" s="1" t="s">
        <v>501</v>
      </c>
      <c r="F764" s="1">
        <v>49120</v>
      </c>
      <c r="G764" t="s">
        <v>525</v>
      </c>
      <c r="H764" s="1">
        <v>26021</v>
      </c>
      <c r="I764" t="s">
        <v>16</v>
      </c>
      <c r="J764" t="s">
        <v>3036</v>
      </c>
      <c r="K764" s="3">
        <v>115042.6576625</v>
      </c>
      <c r="L764" s="2">
        <v>446723.54354999994</v>
      </c>
      <c r="M764" t="str">
        <f>VLOOKUP(E764,'Regional Mapping'!$A$1:$C$26,3,)</f>
        <v>Northeast</v>
      </c>
      <c r="N764" t="str">
        <f>VLOOKUP(B764,'Acct Type Mapping'!$B$2:$D$1001,3,FALSE)</f>
        <v>GENERAL ACUTE CARE</v>
      </c>
      <c r="O764" s="24">
        <f t="shared" si="22"/>
        <v>-331680.88588749996</v>
      </c>
      <c r="P764" t="str">
        <f t="shared" si="23"/>
        <v>Basic Account</v>
      </c>
    </row>
    <row r="765" spans="1:16" ht="15" customHeight="1" x14ac:dyDescent="0.2">
      <c r="A765" s="1">
        <v>4448813</v>
      </c>
      <c r="B765" t="s">
        <v>2390</v>
      </c>
      <c r="C765" t="s">
        <v>2391</v>
      </c>
      <c r="D765" t="s">
        <v>1425</v>
      </c>
      <c r="E765" s="1" t="s">
        <v>501</v>
      </c>
      <c r="F765" s="1">
        <v>48813</v>
      </c>
      <c r="G765" t="s">
        <v>2392</v>
      </c>
      <c r="H765" s="1">
        <v>26045</v>
      </c>
      <c r="I765" t="s">
        <v>16</v>
      </c>
      <c r="J765" t="s">
        <v>3036</v>
      </c>
      <c r="K765" s="3">
        <v>114805.5576025</v>
      </c>
      <c r="L765" s="2">
        <v>419740.74346999999</v>
      </c>
      <c r="M765" t="str">
        <f>VLOOKUP(E765,'Regional Mapping'!$A$1:$C$26,3,)</f>
        <v>Northeast</v>
      </c>
      <c r="N765" t="str">
        <f>VLOOKUP(B765,'Acct Type Mapping'!$B$2:$D$1001,3,FALSE)</f>
        <v>CRITICAL ACCESS</v>
      </c>
      <c r="O765" s="24">
        <f t="shared" si="22"/>
        <v>-304935.18586749997</v>
      </c>
      <c r="P765" t="str">
        <f t="shared" si="23"/>
        <v>Basic Account</v>
      </c>
    </row>
    <row r="766" spans="1:16" ht="15" customHeight="1" x14ac:dyDescent="0.2">
      <c r="A766" s="1">
        <v>3749202</v>
      </c>
      <c r="B766" t="s">
        <v>2491</v>
      </c>
      <c r="C766" t="s">
        <v>2492</v>
      </c>
      <c r="D766" t="s">
        <v>172</v>
      </c>
      <c r="E766" s="1" t="s">
        <v>501</v>
      </c>
      <c r="F766" s="1">
        <v>49202</v>
      </c>
      <c r="G766" t="s">
        <v>172</v>
      </c>
      <c r="H766" s="1">
        <v>26075</v>
      </c>
      <c r="I766" t="s">
        <v>107</v>
      </c>
      <c r="J766" t="s">
        <v>3036</v>
      </c>
      <c r="K766" s="3">
        <v>114622.94884</v>
      </c>
      <c r="L766" s="2">
        <v>419497.26512</v>
      </c>
      <c r="M766" t="str">
        <f>VLOOKUP(E766,'Regional Mapping'!$A$1:$C$26,3,)</f>
        <v>Northeast</v>
      </c>
      <c r="N766" t="str">
        <f>VLOOKUP(B766,'Acct Type Mapping'!$B$2:$D$1001,3,FALSE)</f>
        <v>LONG TERM CARE</v>
      </c>
      <c r="O766" s="24">
        <f t="shared" si="22"/>
        <v>-304874.31628000003</v>
      </c>
      <c r="P766" t="str">
        <f t="shared" si="23"/>
        <v>Basic Account</v>
      </c>
    </row>
    <row r="767" spans="1:16" ht="15" customHeight="1" x14ac:dyDescent="0.2">
      <c r="A767" s="1">
        <v>1148827</v>
      </c>
      <c r="B767" t="s">
        <v>2422</v>
      </c>
      <c r="C767" t="s">
        <v>2423</v>
      </c>
      <c r="D767" t="s">
        <v>2424</v>
      </c>
      <c r="E767" s="1" t="s">
        <v>501</v>
      </c>
      <c r="F767" s="1">
        <v>48827</v>
      </c>
      <c r="G767" t="s">
        <v>2392</v>
      </c>
      <c r="H767" s="1">
        <v>26045</v>
      </c>
      <c r="I767" t="s">
        <v>16</v>
      </c>
      <c r="J767" t="s">
        <v>3036</v>
      </c>
      <c r="K767" s="3">
        <v>114152.5718075</v>
      </c>
      <c r="L767" s="2">
        <v>418870.09841000009</v>
      </c>
      <c r="M767" t="str">
        <f>VLOOKUP(E767,'Regional Mapping'!$A$1:$C$26,3,)</f>
        <v>Northeast</v>
      </c>
      <c r="N767" t="str">
        <f>VLOOKUP(B767,'Acct Type Mapping'!$B$2:$D$1001,3,FALSE)</f>
        <v>GENERAL ACUTE CARE</v>
      </c>
      <c r="O767" s="24">
        <f t="shared" si="22"/>
        <v>-304717.52660250012</v>
      </c>
      <c r="P767" t="str">
        <f t="shared" si="23"/>
        <v>Basic Account</v>
      </c>
    </row>
    <row r="768" spans="1:16" ht="15" customHeight="1" x14ac:dyDescent="0.2">
      <c r="A768" s="1">
        <v>11253534</v>
      </c>
      <c r="B768" t="s">
        <v>1724</v>
      </c>
      <c r="C768" t="s">
        <v>1725</v>
      </c>
      <c r="D768" t="s">
        <v>1726</v>
      </c>
      <c r="E768" s="1" t="s">
        <v>159</v>
      </c>
      <c r="F768" s="1">
        <v>53534</v>
      </c>
      <c r="G768" t="s">
        <v>1651</v>
      </c>
      <c r="H768" s="1">
        <v>55105</v>
      </c>
      <c r="I768" t="s">
        <v>16</v>
      </c>
      <c r="J768" t="s">
        <v>3036</v>
      </c>
      <c r="K768" s="2">
        <v>601316.97758599999</v>
      </c>
      <c r="L768" s="2">
        <v>0</v>
      </c>
      <c r="M768" t="str">
        <f>VLOOKUP(E768,'Regional Mapping'!$A$1:$C$26,3,)</f>
        <v>Central</v>
      </c>
      <c r="N768" t="str">
        <f>VLOOKUP(B768,'Acct Type Mapping'!$B$2:$D$1001,3,FALSE)</f>
        <v>GENERAL ACUTE CARE</v>
      </c>
      <c r="O768" s="24">
        <f t="shared" si="22"/>
        <v>601316.97758599999</v>
      </c>
      <c r="P768" t="str">
        <f t="shared" si="23"/>
        <v>Basic Account</v>
      </c>
    </row>
    <row r="769" spans="1:16" ht="15" customHeight="1" x14ac:dyDescent="0.2">
      <c r="A769" s="1">
        <v>4749938</v>
      </c>
      <c r="B769" t="s">
        <v>2446</v>
      </c>
      <c r="C769" t="s">
        <v>2447</v>
      </c>
      <c r="D769" t="s">
        <v>2448</v>
      </c>
      <c r="E769" s="1" t="s">
        <v>501</v>
      </c>
      <c r="F769" s="1">
        <v>49938</v>
      </c>
      <c r="G769" t="s">
        <v>2449</v>
      </c>
      <c r="H769" s="1">
        <v>26053</v>
      </c>
      <c r="I769" t="s">
        <v>16</v>
      </c>
      <c r="J769" t="s">
        <v>3036</v>
      </c>
      <c r="K769" s="3">
        <v>112968.17746750001</v>
      </c>
      <c r="L769" s="2">
        <v>417290.90328999993</v>
      </c>
      <c r="M769" t="str">
        <f>VLOOKUP(E769,'Regional Mapping'!$A$1:$C$26,3,)</f>
        <v>Northeast</v>
      </c>
      <c r="N769" t="str">
        <f>VLOOKUP(B769,'Acct Type Mapping'!$B$2:$D$1001,3,FALSE)</f>
        <v>GENERAL ACUTE CARE</v>
      </c>
      <c r="O769" s="24">
        <f t="shared" si="22"/>
        <v>-304322.72582249995</v>
      </c>
      <c r="P769" t="str">
        <f t="shared" si="23"/>
        <v>Basic Account</v>
      </c>
    </row>
    <row r="770" spans="1:16" ht="15" customHeight="1" x14ac:dyDescent="0.2">
      <c r="A770" s="1">
        <v>18048846</v>
      </c>
      <c r="B770" t="s">
        <v>2406</v>
      </c>
      <c r="C770" t="s">
        <v>2407</v>
      </c>
      <c r="D770" t="s">
        <v>2408</v>
      </c>
      <c r="E770" s="1" t="s">
        <v>501</v>
      </c>
      <c r="F770" s="1">
        <v>48846</v>
      </c>
      <c r="G770" t="s">
        <v>2408</v>
      </c>
      <c r="H770" s="1">
        <v>26067</v>
      </c>
      <c r="I770" t="s">
        <v>16</v>
      </c>
      <c r="J770" t="s">
        <v>3036</v>
      </c>
      <c r="K770" s="3">
        <v>112562.11981</v>
      </c>
      <c r="L770" s="2">
        <v>416749.78643999994</v>
      </c>
      <c r="M770" t="str">
        <f>VLOOKUP(E770,'Regional Mapping'!$A$1:$C$26,3,)</f>
        <v>Northeast</v>
      </c>
      <c r="N770" t="str">
        <f>VLOOKUP(B770,'Acct Type Mapping'!$B$2:$D$1001,3,FALSE)</f>
        <v>CRITICAL ACCESS</v>
      </c>
      <c r="O770" s="24">
        <f t="shared" ref="O770:O833" si="24">SUM(K770-L770)</f>
        <v>-304187.66662999993</v>
      </c>
      <c r="P770" t="str">
        <f t="shared" ref="P770:P833" si="25">IF(O770&gt;=1000000,"Key Account", "Basic Account")</f>
        <v>Basic Account</v>
      </c>
    </row>
    <row r="771" spans="1:16" ht="15" customHeight="1" x14ac:dyDescent="0.2">
      <c r="A771" s="1">
        <v>7949431</v>
      </c>
      <c r="B771" t="s">
        <v>530</v>
      </c>
      <c r="C771" t="s">
        <v>531</v>
      </c>
      <c r="D771" t="s">
        <v>532</v>
      </c>
      <c r="E771" s="1" t="s">
        <v>501</v>
      </c>
      <c r="F771" s="1">
        <v>49431</v>
      </c>
      <c r="G771" t="s">
        <v>533</v>
      </c>
      <c r="H771" s="1">
        <v>26105</v>
      </c>
      <c r="I771" t="s">
        <v>16</v>
      </c>
      <c r="J771" t="s">
        <v>3036</v>
      </c>
      <c r="K771" s="3">
        <v>112181.604865</v>
      </c>
      <c r="L771" s="2">
        <v>416242.13981999987</v>
      </c>
      <c r="M771" t="str">
        <f>VLOOKUP(E771,'Regional Mapping'!$A$1:$C$26,3,)</f>
        <v>Northeast</v>
      </c>
      <c r="N771" t="str">
        <f>VLOOKUP(B771,'Acct Type Mapping'!$B$2:$D$1001,3,FALSE)</f>
        <v>GENERAL ACUTE CARE</v>
      </c>
      <c r="O771" s="24">
        <f t="shared" si="24"/>
        <v>-304060.53495499986</v>
      </c>
      <c r="P771" t="str">
        <f t="shared" si="25"/>
        <v>Basic Account</v>
      </c>
    </row>
    <row r="772" spans="1:16" ht="15" customHeight="1" x14ac:dyDescent="0.2">
      <c r="A772" s="1">
        <v>3249102</v>
      </c>
      <c r="B772" t="s">
        <v>2981</v>
      </c>
      <c r="C772" t="s">
        <v>2982</v>
      </c>
      <c r="D772" t="s">
        <v>2983</v>
      </c>
      <c r="E772" s="1" t="s">
        <v>501</v>
      </c>
      <c r="F772" s="1">
        <v>49102</v>
      </c>
      <c r="G772" t="s">
        <v>525</v>
      </c>
      <c r="H772" s="1">
        <v>26021</v>
      </c>
      <c r="I772" t="s">
        <v>107</v>
      </c>
      <c r="J772" t="s">
        <v>3036</v>
      </c>
      <c r="K772" s="3">
        <v>111951.14565999999</v>
      </c>
      <c r="L772" s="2">
        <v>445268.46087999997</v>
      </c>
      <c r="M772" t="str">
        <f>VLOOKUP(E772,'Regional Mapping'!$A$1:$C$26,3,)</f>
        <v>Northeast</v>
      </c>
      <c r="N772" t="str">
        <f>VLOOKUP(B772,'Acct Type Mapping'!$B$2:$D$1001,3,FALSE)</f>
        <v>LONG TERM CARE</v>
      </c>
      <c r="O772" s="24">
        <f t="shared" si="24"/>
        <v>-333317.31521999999</v>
      </c>
      <c r="P772" t="str">
        <f t="shared" si="25"/>
        <v>Basic Account</v>
      </c>
    </row>
    <row r="773" spans="1:16" ht="15" customHeight="1" x14ac:dyDescent="0.2">
      <c r="A773" s="1">
        <v>2749085</v>
      </c>
      <c r="B773" t="s">
        <v>1905</v>
      </c>
      <c r="C773" t="s">
        <v>1906</v>
      </c>
      <c r="D773" t="s">
        <v>1907</v>
      </c>
      <c r="E773" s="1" t="s">
        <v>501</v>
      </c>
      <c r="F773" s="1">
        <v>49085</v>
      </c>
      <c r="G773" t="s">
        <v>525</v>
      </c>
      <c r="H773" s="1">
        <v>26021</v>
      </c>
      <c r="I773" t="s">
        <v>16</v>
      </c>
      <c r="J773" t="s">
        <v>3036</v>
      </c>
      <c r="K773" s="3">
        <v>111942.1099175</v>
      </c>
      <c r="L773" s="2">
        <v>445256.41324999993</v>
      </c>
      <c r="M773" t="str">
        <f>VLOOKUP(E773,'Regional Mapping'!$A$1:$C$26,3,)</f>
        <v>Northeast</v>
      </c>
      <c r="N773" t="str">
        <f>VLOOKUP(B773,'Acct Type Mapping'!$B$2:$D$1001,3,FALSE)</f>
        <v>GENERAL ACUTE CARE</v>
      </c>
      <c r="O773" s="24">
        <f t="shared" si="24"/>
        <v>-333314.30333249993</v>
      </c>
      <c r="P773" t="str">
        <f t="shared" si="25"/>
        <v>Basic Account</v>
      </c>
    </row>
    <row r="774" spans="1:16" ht="15" customHeight="1" x14ac:dyDescent="0.2">
      <c r="A774" s="1">
        <v>9349412</v>
      </c>
      <c r="B774" t="s">
        <v>2950</v>
      </c>
      <c r="C774" t="s">
        <v>2951</v>
      </c>
      <c r="D774" t="s">
        <v>2293</v>
      </c>
      <c r="E774" s="1" t="s">
        <v>501</v>
      </c>
      <c r="F774" s="1">
        <v>49412</v>
      </c>
      <c r="G774" t="s">
        <v>2952</v>
      </c>
      <c r="H774" s="1">
        <v>26123</v>
      </c>
      <c r="I774" t="s">
        <v>16</v>
      </c>
      <c r="J774" t="s">
        <v>3036</v>
      </c>
      <c r="K774" s="3">
        <v>111872.01962750001</v>
      </c>
      <c r="L774" s="2">
        <v>418496.02617000008</v>
      </c>
      <c r="M774" t="str">
        <f>VLOOKUP(E774,'Regional Mapping'!$A$1:$C$26,3,)</f>
        <v>Northeast</v>
      </c>
      <c r="N774" t="str">
        <f>VLOOKUP(B774,'Acct Type Mapping'!$B$2:$D$1001,3,FALSE)</f>
        <v>GENERAL ACUTE CARE</v>
      </c>
      <c r="O774" s="24">
        <f t="shared" si="24"/>
        <v>-306624.00654250011</v>
      </c>
      <c r="P774" t="str">
        <f t="shared" si="25"/>
        <v>Basic Account</v>
      </c>
    </row>
    <row r="775" spans="1:16" ht="15" customHeight="1" x14ac:dyDescent="0.2">
      <c r="A775" s="1">
        <v>7049286</v>
      </c>
      <c r="B775" t="s">
        <v>2415</v>
      </c>
      <c r="C775" t="s">
        <v>2416</v>
      </c>
      <c r="D775" t="s">
        <v>2417</v>
      </c>
      <c r="E775" s="1" t="s">
        <v>501</v>
      </c>
      <c r="F775" s="1">
        <v>49286</v>
      </c>
      <c r="G775" t="s">
        <v>1888</v>
      </c>
      <c r="H775" s="1">
        <v>26091</v>
      </c>
      <c r="I775" t="s">
        <v>16</v>
      </c>
      <c r="J775" t="s">
        <v>3036</v>
      </c>
      <c r="K775" s="3">
        <v>111691.1050125</v>
      </c>
      <c r="L775" s="2">
        <v>418254.80670999998</v>
      </c>
      <c r="M775" t="str">
        <f>VLOOKUP(E775,'Regional Mapping'!$A$1:$C$26,3,)</f>
        <v>Northeast</v>
      </c>
      <c r="N775" t="str">
        <f>VLOOKUP(B775,'Acct Type Mapping'!$B$2:$D$1001,3,FALSE)</f>
        <v>CRITICAL ACCESS</v>
      </c>
      <c r="O775" s="24">
        <f t="shared" si="24"/>
        <v>-306563.70169749996</v>
      </c>
      <c r="P775" t="str">
        <f t="shared" si="25"/>
        <v>Basic Account</v>
      </c>
    </row>
    <row r="776" spans="1:16" ht="15" customHeight="1" x14ac:dyDescent="0.2">
      <c r="A776" s="1">
        <v>8148838</v>
      </c>
      <c r="B776" t="s">
        <v>2411</v>
      </c>
      <c r="C776" t="s">
        <v>2412</v>
      </c>
      <c r="D776" t="s">
        <v>958</v>
      </c>
      <c r="E776" s="1" t="s">
        <v>501</v>
      </c>
      <c r="F776" s="1">
        <v>48838</v>
      </c>
      <c r="G776" t="s">
        <v>1880</v>
      </c>
      <c r="H776" s="1">
        <v>26117</v>
      </c>
      <c r="I776" t="s">
        <v>16</v>
      </c>
      <c r="J776" t="s">
        <v>3036</v>
      </c>
      <c r="K776" s="3">
        <v>111515.569195</v>
      </c>
      <c r="L776" s="2">
        <v>415354.09226</v>
      </c>
      <c r="M776" t="str">
        <f>VLOOKUP(E776,'Regional Mapping'!$A$1:$C$26,3,)</f>
        <v>Northeast</v>
      </c>
      <c r="N776" t="str">
        <f>VLOOKUP(B776,'Acct Type Mapping'!$B$2:$D$1001,3,FALSE)</f>
        <v>GENERAL ACUTE CARE</v>
      </c>
      <c r="O776" s="24">
        <f t="shared" si="24"/>
        <v>-303838.52306500002</v>
      </c>
      <c r="P776" t="str">
        <f t="shared" si="25"/>
        <v>Basic Account</v>
      </c>
    </row>
    <row r="777" spans="1:16" ht="15" customHeight="1" x14ac:dyDescent="0.2">
      <c r="A777" s="1">
        <v>3049098</v>
      </c>
      <c r="B777" t="s">
        <v>522</v>
      </c>
      <c r="C777" t="s">
        <v>523</v>
      </c>
      <c r="D777" t="s">
        <v>524</v>
      </c>
      <c r="E777" s="1" t="s">
        <v>501</v>
      </c>
      <c r="F777" s="1">
        <v>49098</v>
      </c>
      <c r="G777" t="s">
        <v>525</v>
      </c>
      <c r="H777" s="1">
        <v>26021</v>
      </c>
      <c r="I777" t="s">
        <v>16</v>
      </c>
      <c r="J777" t="s">
        <v>3036</v>
      </c>
      <c r="K777" s="3">
        <v>110941.786905</v>
      </c>
      <c r="L777" s="2">
        <v>441258.38253999996</v>
      </c>
      <c r="M777" t="str">
        <f>VLOOKUP(E777,'Regional Mapping'!$A$1:$C$26,3,)</f>
        <v>Northeast</v>
      </c>
      <c r="N777" t="str">
        <f>VLOOKUP(B777,'Acct Type Mapping'!$B$2:$D$1001,3,FALSE)</f>
        <v>GENERAL ACUTE CARE</v>
      </c>
      <c r="O777" s="24">
        <f t="shared" si="24"/>
        <v>-330316.59563499998</v>
      </c>
      <c r="P777" t="str">
        <f t="shared" si="25"/>
        <v>Basic Account</v>
      </c>
    </row>
    <row r="778" spans="1:16" ht="15" customHeight="1" x14ac:dyDescent="0.2">
      <c r="A778" s="1">
        <v>2848910</v>
      </c>
      <c r="B778" t="s">
        <v>1931</v>
      </c>
      <c r="C778" t="s">
        <v>1932</v>
      </c>
      <c r="D778" t="s">
        <v>1891</v>
      </c>
      <c r="E778" s="1" t="s">
        <v>501</v>
      </c>
      <c r="F778" s="1">
        <v>48910</v>
      </c>
      <c r="G778" t="s">
        <v>1892</v>
      </c>
      <c r="H778" s="1">
        <v>26065</v>
      </c>
      <c r="I778" t="s">
        <v>16</v>
      </c>
      <c r="J778" t="s">
        <v>3036</v>
      </c>
      <c r="K778" s="3">
        <v>110922.14488750001</v>
      </c>
      <c r="L778" s="2">
        <v>414562.85984999995</v>
      </c>
      <c r="M778" t="str">
        <f>VLOOKUP(E778,'Regional Mapping'!$A$1:$C$26,3,)</f>
        <v>Northeast</v>
      </c>
      <c r="N778" t="str">
        <f>VLOOKUP(B778,'Acct Type Mapping'!$B$2:$D$1001,3,FALSE)</f>
        <v>GENERAL ACUTE CARE</v>
      </c>
      <c r="O778" s="24">
        <f t="shared" si="24"/>
        <v>-303640.71496249991</v>
      </c>
      <c r="P778" t="str">
        <f t="shared" si="25"/>
        <v>Basic Account</v>
      </c>
    </row>
    <row r="779" spans="1:16" ht="15" customHeight="1" x14ac:dyDescent="0.2">
      <c r="A779" s="1">
        <v>14348118</v>
      </c>
      <c r="B779" t="s">
        <v>1928</v>
      </c>
      <c r="C779" t="s">
        <v>1929</v>
      </c>
      <c r="D779" t="s">
        <v>1930</v>
      </c>
      <c r="E779" s="1" t="s">
        <v>501</v>
      </c>
      <c r="F779" s="1">
        <v>48118</v>
      </c>
      <c r="G779" t="s">
        <v>1230</v>
      </c>
      <c r="H779" s="1">
        <v>26161</v>
      </c>
      <c r="I779" t="s">
        <v>16</v>
      </c>
      <c r="J779" t="s">
        <v>3036</v>
      </c>
      <c r="K779" s="3">
        <v>110877.1118675</v>
      </c>
      <c r="L779" s="2">
        <v>414503.08248999994</v>
      </c>
      <c r="M779" t="str">
        <f>VLOOKUP(E779,'Regional Mapping'!$A$1:$C$26,3,)</f>
        <v>Northeast</v>
      </c>
      <c r="N779" t="str">
        <f>VLOOKUP(B779,'Acct Type Mapping'!$B$2:$D$1001,3,FALSE)</f>
        <v>GENERAL ACUTE CARE</v>
      </c>
      <c r="O779" s="24">
        <f t="shared" si="24"/>
        <v>-303625.97062249994</v>
      </c>
      <c r="P779" t="str">
        <f t="shared" si="25"/>
        <v>Basic Account</v>
      </c>
    </row>
    <row r="780" spans="1:16" ht="15" customHeight="1" x14ac:dyDescent="0.2">
      <c r="A780" s="1">
        <v>5148910</v>
      </c>
      <c r="B780" t="s">
        <v>2413</v>
      </c>
      <c r="C780" t="s">
        <v>2414</v>
      </c>
      <c r="D780" t="s">
        <v>1891</v>
      </c>
      <c r="E780" s="1" t="s">
        <v>501</v>
      </c>
      <c r="F780" s="1">
        <v>48910</v>
      </c>
      <c r="G780" t="s">
        <v>1892</v>
      </c>
      <c r="H780" s="1">
        <v>26065</v>
      </c>
      <c r="I780" t="s">
        <v>16</v>
      </c>
      <c r="J780" t="s">
        <v>3036</v>
      </c>
      <c r="K780" s="3">
        <v>110760.72011749999</v>
      </c>
      <c r="L780" s="2">
        <v>414347.62685</v>
      </c>
      <c r="M780" t="str">
        <f>VLOOKUP(E780,'Regional Mapping'!$A$1:$C$26,3,)</f>
        <v>Northeast</v>
      </c>
      <c r="N780" t="str">
        <f>VLOOKUP(B780,'Acct Type Mapping'!$B$2:$D$1001,3,FALSE)</f>
        <v>GENERAL ACUTE CARE</v>
      </c>
      <c r="O780" s="24">
        <f t="shared" si="24"/>
        <v>-303586.90673250001</v>
      </c>
      <c r="P780" t="str">
        <f t="shared" si="25"/>
        <v>Basic Account</v>
      </c>
    </row>
    <row r="781" spans="1:16" ht="15" customHeight="1" x14ac:dyDescent="0.2">
      <c r="A781" s="1">
        <v>2548915</v>
      </c>
      <c r="B781" t="s">
        <v>1889</v>
      </c>
      <c r="C781" t="s">
        <v>1890</v>
      </c>
      <c r="D781" t="s">
        <v>1891</v>
      </c>
      <c r="E781" s="1" t="s">
        <v>501</v>
      </c>
      <c r="F781" s="1">
        <v>48915</v>
      </c>
      <c r="G781" t="s">
        <v>1892</v>
      </c>
      <c r="H781" s="1">
        <v>26065</v>
      </c>
      <c r="I781" t="s">
        <v>16</v>
      </c>
      <c r="J781" t="s">
        <v>3036</v>
      </c>
      <c r="K781" s="3">
        <v>110618.11466000001</v>
      </c>
      <c r="L781" s="2">
        <v>414157.75288000004</v>
      </c>
      <c r="M781" t="str">
        <f>VLOOKUP(E781,'Regional Mapping'!$A$1:$C$26,3,)</f>
        <v>Northeast</v>
      </c>
      <c r="N781" t="str">
        <f>VLOOKUP(B781,'Acct Type Mapping'!$B$2:$D$1001,3,FALSE)</f>
        <v>GENERAL ACUTE CARE</v>
      </c>
      <c r="O781" s="24">
        <f t="shared" si="24"/>
        <v>-303539.63822000002</v>
      </c>
      <c r="P781" t="str">
        <f t="shared" si="25"/>
        <v>Basic Account</v>
      </c>
    </row>
    <row r="782" spans="1:16" ht="15" customHeight="1" x14ac:dyDescent="0.2">
      <c r="A782" s="1">
        <v>11953959</v>
      </c>
      <c r="B782" t="s">
        <v>2331</v>
      </c>
      <c r="C782" t="s">
        <v>2332</v>
      </c>
      <c r="D782" t="s">
        <v>2333</v>
      </c>
      <c r="E782" s="1" t="s">
        <v>159</v>
      </c>
      <c r="F782" s="1">
        <v>53959</v>
      </c>
      <c r="G782" t="s">
        <v>1188</v>
      </c>
      <c r="H782" s="1">
        <v>55111</v>
      </c>
      <c r="I782" t="s">
        <v>16</v>
      </c>
      <c r="J782" t="s">
        <v>3036</v>
      </c>
      <c r="K782" s="2">
        <v>600853.00681899989</v>
      </c>
      <c r="L782" s="2">
        <v>0</v>
      </c>
      <c r="M782" t="str">
        <f>VLOOKUP(E782,'Regional Mapping'!$A$1:$C$26,3,)</f>
        <v>Central</v>
      </c>
      <c r="N782" t="str">
        <f>VLOOKUP(B782,'Acct Type Mapping'!$B$2:$D$1001,3,FALSE)</f>
        <v>GENERAL ACUTE CARE</v>
      </c>
      <c r="O782" s="24">
        <f t="shared" si="24"/>
        <v>600853.00681899989</v>
      </c>
      <c r="P782" t="str">
        <f t="shared" si="25"/>
        <v>Basic Account</v>
      </c>
    </row>
    <row r="783" spans="1:16" ht="15" customHeight="1" x14ac:dyDescent="0.2">
      <c r="A783" s="1">
        <v>3153704</v>
      </c>
      <c r="B783" t="s">
        <v>2902</v>
      </c>
      <c r="C783" t="s">
        <v>2903</v>
      </c>
      <c r="D783" t="s">
        <v>335</v>
      </c>
      <c r="E783" s="1" t="s">
        <v>159</v>
      </c>
      <c r="F783" s="1">
        <v>53704</v>
      </c>
      <c r="G783" t="s">
        <v>336</v>
      </c>
      <c r="H783" s="1">
        <v>55025</v>
      </c>
      <c r="I783" t="s">
        <v>42</v>
      </c>
      <c r="J783" t="s">
        <v>3054</v>
      </c>
      <c r="K783" s="2">
        <v>600528.98391200008</v>
      </c>
      <c r="L783" s="2">
        <v>0</v>
      </c>
      <c r="M783" t="str">
        <f>VLOOKUP(E783,'Regional Mapping'!$A$1:$C$26,3,)</f>
        <v>Central</v>
      </c>
      <c r="N783" t="str">
        <f>VLOOKUP(B783,'Acct Type Mapping'!$B$2:$D$1001,3,FALSE)</f>
        <v>NEAR TERM CARE</v>
      </c>
      <c r="O783" s="24">
        <f t="shared" si="24"/>
        <v>600528.98391200008</v>
      </c>
      <c r="P783" t="str">
        <f t="shared" si="25"/>
        <v>Basic Account</v>
      </c>
    </row>
    <row r="784" spans="1:16" ht="15" customHeight="1" x14ac:dyDescent="0.2">
      <c r="A784" s="1">
        <v>8854660</v>
      </c>
      <c r="B784" t="s">
        <v>2319</v>
      </c>
      <c r="C784" t="s">
        <v>2320</v>
      </c>
      <c r="D784" t="s">
        <v>186</v>
      </c>
      <c r="E784" s="1" t="s">
        <v>159</v>
      </c>
      <c r="F784" s="1">
        <v>54660</v>
      </c>
      <c r="G784" t="s">
        <v>188</v>
      </c>
      <c r="H784" s="1">
        <v>55081</v>
      </c>
      <c r="I784" t="s">
        <v>16</v>
      </c>
      <c r="J784" t="s">
        <v>3036</v>
      </c>
      <c r="K784" s="2">
        <v>599710.33745999995</v>
      </c>
      <c r="L784" s="2">
        <v>0</v>
      </c>
      <c r="M784" t="str">
        <f>VLOOKUP(E784,'Regional Mapping'!$A$1:$C$26,3,)</f>
        <v>Central</v>
      </c>
      <c r="N784" t="str">
        <f>VLOOKUP(B784,'Acct Type Mapping'!$B$2:$D$1001,3,FALSE)</f>
        <v>GENERAL ACUTE CARE</v>
      </c>
      <c r="O784" s="24">
        <f t="shared" si="24"/>
        <v>599710.33745999995</v>
      </c>
      <c r="P784" t="str">
        <f t="shared" si="25"/>
        <v>Basic Account</v>
      </c>
    </row>
    <row r="785" spans="1:16" ht="15" customHeight="1" x14ac:dyDescent="0.2">
      <c r="A785" s="1">
        <v>15954660</v>
      </c>
      <c r="B785" t="s">
        <v>184</v>
      </c>
      <c r="C785" t="s">
        <v>185</v>
      </c>
      <c r="D785" t="s">
        <v>186</v>
      </c>
      <c r="E785" s="1" t="s">
        <v>159</v>
      </c>
      <c r="F785" s="1">
        <v>54660</v>
      </c>
      <c r="G785" t="s">
        <v>188</v>
      </c>
      <c r="H785" s="1">
        <v>55081</v>
      </c>
      <c r="I785" t="s">
        <v>16</v>
      </c>
      <c r="J785" t="s">
        <v>3054</v>
      </c>
      <c r="K785" s="2">
        <v>599007.66312400007</v>
      </c>
      <c r="L785" s="2">
        <v>0</v>
      </c>
      <c r="M785" t="str">
        <f>VLOOKUP(E785,'Regional Mapping'!$A$1:$C$26,3,)</f>
        <v>Central</v>
      </c>
      <c r="N785" t="str">
        <f>VLOOKUP(B785,'Acct Type Mapping'!$B$2:$D$1001,3,FALSE)</f>
        <v>MILITARY</v>
      </c>
      <c r="O785" s="24">
        <f t="shared" si="24"/>
        <v>599007.66312400007</v>
      </c>
      <c r="P785" t="str">
        <f t="shared" si="25"/>
        <v>Basic Account</v>
      </c>
    </row>
    <row r="786" spans="1:16" ht="15" customHeight="1" x14ac:dyDescent="0.2">
      <c r="A786" s="1">
        <v>13553147</v>
      </c>
      <c r="B786" t="s">
        <v>2354</v>
      </c>
      <c r="C786" t="s">
        <v>2355</v>
      </c>
      <c r="D786" t="s">
        <v>2356</v>
      </c>
      <c r="E786" s="1" t="s">
        <v>159</v>
      </c>
      <c r="F786" s="1">
        <v>53147</v>
      </c>
      <c r="G786" t="s">
        <v>658</v>
      </c>
      <c r="H786" s="1">
        <v>55127</v>
      </c>
      <c r="I786" t="s">
        <v>16</v>
      </c>
      <c r="J786" t="s">
        <v>3036</v>
      </c>
      <c r="K786" s="2">
        <v>598673.25975600013</v>
      </c>
      <c r="L786" s="2">
        <v>0</v>
      </c>
      <c r="M786" t="str">
        <f>VLOOKUP(E786,'Regional Mapping'!$A$1:$C$26,3,)</f>
        <v>Central</v>
      </c>
      <c r="N786" t="str">
        <f>VLOOKUP(B786,'Acct Type Mapping'!$B$2:$D$1001,3,FALSE)</f>
        <v>GENERAL ACUTE CARE</v>
      </c>
      <c r="O786" s="24">
        <f t="shared" si="24"/>
        <v>598673.25975600013</v>
      </c>
      <c r="P786" t="str">
        <f t="shared" si="25"/>
        <v>Basic Account</v>
      </c>
    </row>
    <row r="787" spans="1:16" ht="15" customHeight="1" x14ac:dyDescent="0.2">
      <c r="A787" s="1">
        <v>60</v>
      </c>
      <c r="B787" t="s">
        <v>2979</v>
      </c>
      <c r="C787" t="s">
        <v>2980</v>
      </c>
      <c r="D787" t="s">
        <v>1351</v>
      </c>
      <c r="E787" s="1" t="s">
        <v>501</v>
      </c>
      <c r="F787" s="1">
        <v>48176</v>
      </c>
      <c r="G787" t="s">
        <v>1230</v>
      </c>
      <c r="H787" s="1">
        <v>26161</v>
      </c>
      <c r="I787" t="s">
        <v>16</v>
      </c>
      <c r="J787" t="s">
        <v>3036</v>
      </c>
      <c r="K787" s="3">
        <v>110612.17474</v>
      </c>
      <c r="L787" s="2">
        <v>414149.5663200001</v>
      </c>
      <c r="M787" t="str">
        <f>VLOOKUP(E787,'Regional Mapping'!$A$1:$C$26,3,)</f>
        <v>Northeast</v>
      </c>
      <c r="N787" t="str">
        <f>VLOOKUP(B787,'Acct Type Mapping'!$B$2:$D$1001,3,FALSE)</f>
        <v>GENERAL ACUTE CARE</v>
      </c>
      <c r="O787" s="24">
        <f t="shared" si="24"/>
        <v>-303537.39158000011</v>
      </c>
      <c r="P787" t="str">
        <f t="shared" si="25"/>
        <v>Basic Account</v>
      </c>
    </row>
    <row r="788" spans="1:16" ht="15" customHeight="1" x14ac:dyDescent="0.2">
      <c r="A788" s="1">
        <v>18053718</v>
      </c>
      <c r="B788" t="s">
        <v>2945</v>
      </c>
      <c r="C788" t="s">
        <v>2946</v>
      </c>
      <c r="D788" t="s">
        <v>335</v>
      </c>
      <c r="E788" s="1" t="s">
        <v>159</v>
      </c>
      <c r="F788" s="1">
        <v>53718</v>
      </c>
      <c r="G788" t="s">
        <v>336</v>
      </c>
      <c r="H788" s="1">
        <v>55025</v>
      </c>
      <c r="I788" t="s">
        <v>179</v>
      </c>
      <c r="J788" t="s">
        <v>3036</v>
      </c>
      <c r="K788" s="2">
        <v>598671.89560100017</v>
      </c>
      <c r="L788" s="2">
        <v>0</v>
      </c>
      <c r="M788" t="str">
        <f>VLOOKUP(E788,'Regional Mapping'!$A$1:$C$26,3,)</f>
        <v>Central</v>
      </c>
      <c r="N788" t="str">
        <f>VLOOKUP(B788,'Acct Type Mapping'!$B$2:$D$1001,3,FALSE)</f>
        <v>REHABILITATION</v>
      </c>
      <c r="O788" s="24">
        <f t="shared" si="24"/>
        <v>598671.89560100017</v>
      </c>
      <c r="P788" t="str">
        <f t="shared" si="25"/>
        <v>Basic Account</v>
      </c>
    </row>
    <row r="789" spans="1:16" ht="15" customHeight="1" x14ac:dyDescent="0.2">
      <c r="A789" s="1">
        <v>4854615</v>
      </c>
      <c r="B789" t="s">
        <v>1695</v>
      </c>
      <c r="C789" t="s">
        <v>1696</v>
      </c>
      <c r="D789" t="s">
        <v>1697</v>
      </c>
      <c r="E789" s="1" t="s">
        <v>159</v>
      </c>
      <c r="F789" s="1">
        <v>54615</v>
      </c>
      <c r="G789" t="s">
        <v>172</v>
      </c>
      <c r="H789" s="1">
        <v>55053</v>
      </c>
      <c r="I789" t="s">
        <v>16</v>
      </c>
      <c r="J789" t="s">
        <v>3036</v>
      </c>
      <c r="K789" s="2">
        <v>598189.696</v>
      </c>
      <c r="L789" s="2">
        <v>0</v>
      </c>
      <c r="M789" t="str">
        <f>VLOOKUP(E789,'Regional Mapping'!$A$1:$C$26,3,)</f>
        <v>Central</v>
      </c>
      <c r="N789" t="str">
        <f>VLOOKUP(B789,'Acct Type Mapping'!$B$2:$D$1001,3,FALSE)</f>
        <v>GENERAL ACUTE CARE</v>
      </c>
      <c r="O789" s="24">
        <f t="shared" si="24"/>
        <v>598189.696</v>
      </c>
      <c r="P789" t="str">
        <f t="shared" si="25"/>
        <v>Basic Account</v>
      </c>
    </row>
    <row r="790" spans="1:16" ht="15" customHeight="1" x14ac:dyDescent="0.2">
      <c r="A790" s="1">
        <v>12854758</v>
      </c>
      <c r="B790" t="s">
        <v>2241</v>
      </c>
      <c r="C790" t="s">
        <v>2242</v>
      </c>
      <c r="D790" t="s">
        <v>2243</v>
      </c>
      <c r="E790" s="1" t="s">
        <v>159</v>
      </c>
      <c r="F790" s="1">
        <v>54758</v>
      </c>
      <c r="G790" t="s">
        <v>1803</v>
      </c>
      <c r="H790" s="1">
        <v>55121</v>
      </c>
      <c r="I790" t="s">
        <v>16</v>
      </c>
      <c r="J790" t="s">
        <v>3036</v>
      </c>
      <c r="K790" s="2">
        <v>597802.4667029999</v>
      </c>
      <c r="L790" s="2">
        <v>0</v>
      </c>
      <c r="M790" t="str">
        <f>VLOOKUP(E790,'Regional Mapping'!$A$1:$C$26,3,)</f>
        <v>Central</v>
      </c>
      <c r="N790" t="str">
        <f>VLOOKUP(B790,'Acct Type Mapping'!$B$2:$D$1001,3,FALSE)</f>
        <v>GENERAL ACUTE CARE</v>
      </c>
      <c r="O790" s="24">
        <f t="shared" si="24"/>
        <v>597802.4667029999</v>
      </c>
      <c r="P790" t="str">
        <f t="shared" si="25"/>
        <v>Basic Account</v>
      </c>
    </row>
    <row r="791" spans="1:16" ht="15" customHeight="1" x14ac:dyDescent="0.2">
      <c r="A791" s="1">
        <v>2554701</v>
      </c>
      <c r="B791" t="s">
        <v>1804</v>
      </c>
      <c r="C791" t="s">
        <v>1805</v>
      </c>
      <c r="D791" t="s">
        <v>1806</v>
      </c>
      <c r="E791" s="1" t="s">
        <v>159</v>
      </c>
      <c r="F791" s="1">
        <v>54701</v>
      </c>
      <c r="G791" t="s">
        <v>1806</v>
      </c>
      <c r="H791" s="1">
        <v>55035</v>
      </c>
      <c r="I791" t="s">
        <v>16</v>
      </c>
      <c r="J791" t="s">
        <v>3036</v>
      </c>
      <c r="K791" s="2">
        <v>597700.82677500008</v>
      </c>
      <c r="L791" s="2">
        <v>0</v>
      </c>
      <c r="M791" t="str">
        <f>VLOOKUP(E791,'Regional Mapping'!$A$1:$C$26,3,)</f>
        <v>Central</v>
      </c>
      <c r="N791" t="str">
        <f>VLOOKUP(B791,'Acct Type Mapping'!$B$2:$D$1001,3,FALSE)</f>
        <v>GENERAL ACUTE CARE</v>
      </c>
      <c r="O791" s="24">
        <f t="shared" si="24"/>
        <v>597700.82677500008</v>
      </c>
      <c r="P791" t="str">
        <f t="shared" si="25"/>
        <v>Basic Account</v>
      </c>
    </row>
    <row r="792" spans="1:16" ht="15" customHeight="1" x14ac:dyDescent="0.2">
      <c r="A792" s="1">
        <v>13455063</v>
      </c>
      <c r="B792" t="s">
        <v>1977</v>
      </c>
      <c r="C792" t="s">
        <v>1978</v>
      </c>
      <c r="D792" t="s">
        <v>1979</v>
      </c>
      <c r="E792" s="1" t="s">
        <v>549</v>
      </c>
      <c r="F792" s="1">
        <v>55063</v>
      </c>
      <c r="G792" t="s">
        <v>1980</v>
      </c>
      <c r="H792" s="1">
        <v>27115</v>
      </c>
      <c r="I792" t="s">
        <v>16</v>
      </c>
      <c r="J792" t="s">
        <v>3037</v>
      </c>
      <c r="K792" s="2">
        <v>597557.46831299993</v>
      </c>
      <c r="L792" s="2">
        <v>0</v>
      </c>
      <c r="M792" t="str">
        <f>VLOOKUP(E792,'Regional Mapping'!$A$1:$C$26,3,)</f>
        <v>Central</v>
      </c>
      <c r="N792" t="str">
        <f>VLOOKUP(B792,'Acct Type Mapping'!$B$2:$D$1001,3,FALSE)</f>
        <v>GENERAL ACUTE CARE</v>
      </c>
      <c r="O792" s="24">
        <f t="shared" si="24"/>
        <v>597557.46831299993</v>
      </c>
      <c r="P792" t="str">
        <f t="shared" si="25"/>
        <v>Basic Account</v>
      </c>
    </row>
    <row r="793" spans="1:16" ht="15" customHeight="1" x14ac:dyDescent="0.2">
      <c r="A793" s="1">
        <v>5053948</v>
      </c>
      <c r="B793" t="s">
        <v>2357</v>
      </c>
      <c r="C793" t="s">
        <v>2358</v>
      </c>
      <c r="D793" t="s">
        <v>2359</v>
      </c>
      <c r="E793" s="1" t="s">
        <v>159</v>
      </c>
      <c r="F793" s="1">
        <v>53948</v>
      </c>
      <c r="G793" t="s">
        <v>2360</v>
      </c>
      <c r="H793" s="1">
        <v>55057</v>
      </c>
      <c r="I793" t="s">
        <v>16</v>
      </c>
      <c r="J793" t="s">
        <v>3036</v>
      </c>
      <c r="K793" s="2">
        <v>597379.086473</v>
      </c>
      <c r="L793" s="2">
        <v>0</v>
      </c>
      <c r="M793" t="str">
        <f>VLOOKUP(E793,'Regional Mapping'!$A$1:$C$26,3,)</f>
        <v>Central</v>
      </c>
      <c r="N793" t="str">
        <f>VLOOKUP(B793,'Acct Type Mapping'!$B$2:$D$1001,3,FALSE)</f>
        <v>GENERAL ACUTE CARE</v>
      </c>
      <c r="O793" s="24">
        <f t="shared" si="24"/>
        <v>597379.086473</v>
      </c>
      <c r="P793" t="str">
        <f t="shared" si="25"/>
        <v>Basic Account</v>
      </c>
    </row>
    <row r="794" spans="1:16" ht="15" customHeight="1" x14ac:dyDescent="0.2">
      <c r="A794" s="1">
        <v>3754703</v>
      </c>
      <c r="B794" t="s">
        <v>2285</v>
      </c>
      <c r="C794" t="s">
        <v>2286</v>
      </c>
      <c r="D794" t="s">
        <v>1806</v>
      </c>
      <c r="E794" s="1" t="s">
        <v>159</v>
      </c>
      <c r="F794" s="1">
        <v>54703</v>
      </c>
      <c r="G794" t="s">
        <v>1806</v>
      </c>
      <c r="H794" s="1">
        <v>55035</v>
      </c>
      <c r="I794" t="s">
        <v>16</v>
      </c>
      <c r="J794" t="s">
        <v>3036</v>
      </c>
      <c r="K794" s="2">
        <v>597350.63299600012</v>
      </c>
      <c r="L794" s="2">
        <v>0</v>
      </c>
      <c r="M794" t="str">
        <f>VLOOKUP(E794,'Regional Mapping'!$A$1:$C$26,3,)</f>
        <v>Central</v>
      </c>
      <c r="N794" t="str">
        <f>VLOOKUP(B794,'Acct Type Mapping'!$B$2:$D$1001,3,FALSE)</f>
        <v>GENERAL ACUTE CARE</v>
      </c>
      <c r="O794" s="24">
        <f t="shared" si="24"/>
        <v>597350.63299600012</v>
      </c>
      <c r="P794" t="str">
        <f t="shared" si="25"/>
        <v>Basic Account</v>
      </c>
    </row>
    <row r="795" spans="1:16" ht="15" customHeight="1" x14ac:dyDescent="0.2">
      <c r="A795" s="1">
        <v>13253121</v>
      </c>
      <c r="B795" t="s">
        <v>655</v>
      </c>
      <c r="C795" t="s">
        <v>656</v>
      </c>
      <c r="D795" t="s">
        <v>657</v>
      </c>
      <c r="E795" s="1" t="s">
        <v>159</v>
      </c>
      <c r="F795" s="1">
        <v>53121</v>
      </c>
      <c r="G795" t="s">
        <v>658</v>
      </c>
      <c r="H795" s="1">
        <v>55127</v>
      </c>
      <c r="I795" t="s">
        <v>16</v>
      </c>
      <c r="J795" t="s">
        <v>3036</v>
      </c>
      <c r="K795" s="2">
        <v>596791.18531500001</v>
      </c>
      <c r="L795" s="2">
        <v>0</v>
      </c>
      <c r="M795" t="str">
        <f>VLOOKUP(E795,'Regional Mapping'!$A$1:$C$26,3,)</f>
        <v>Central</v>
      </c>
      <c r="N795" t="str">
        <f>VLOOKUP(B795,'Acct Type Mapping'!$B$2:$D$1001,3,FALSE)</f>
        <v>GENERAL ACUTE CARE</v>
      </c>
      <c r="O795" s="24">
        <f t="shared" si="24"/>
        <v>596791.18531500001</v>
      </c>
      <c r="P795" t="str">
        <f t="shared" si="25"/>
        <v>Basic Account</v>
      </c>
    </row>
    <row r="796" spans="1:16" ht="15" customHeight="1" x14ac:dyDescent="0.2">
      <c r="A796" s="1">
        <v>152254720</v>
      </c>
      <c r="B796" t="s">
        <v>2554</v>
      </c>
      <c r="C796" t="s">
        <v>2555</v>
      </c>
      <c r="D796" t="s">
        <v>2556</v>
      </c>
      <c r="E796" s="1" t="s">
        <v>159</v>
      </c>
      <c r="F796" s="1">
        <v>54720</v>
      </c>
      <c r="G796" t="s">
        <v>1806</v>
      </c>
      <c r="H796" s="1">
        <v>55035</v>
      </c>
      <c r="I796" t="s">
        <v>16</v>
      </c>
      <c r="J796" t="s">
        <v>3037</v>
      </c>
      <c r="K796" s="2">
        <v>596428.67498499993</v>
      </c>
      <c r="L796" s="2">
        <v>0</v>
      </c>
      <c r="M796" t="str">
        <f>VLOOKUP(E796,'Regional Mapping'!$A$1:$C$26,3,)</f>
        <v>Central</v>
      </c>
      <c r="N796" t="str">
        <f>VLOOKUP(B796,'Acct Type Mapping'!$B$2:$D$1001,3,FALSE)</f>
        <v>GENERAL ACUTE CARE</v>
      </c>
      <c r="O796" s="24">
        <f t="shared" si="24"/>
        <v>596428.67498499993</v>
      </c>
      <c r="P796" t="str">
        <f t="shared" si="25"/>
        <v>Basic Account</v>
      </c>
    </row>
    <row r="797" spans="1:16" ht="15" customHeight="1" x14ac:dyDescent="0.2">
      <c r="A797" s="1">
        <v>4753538</v>
      </c>
      <c r="B797" t="s">
        <v>1749</v>
      </c>
      <c r="C797" t="s">
        <v>1750</v>
      </c>
      <c r="D797" t="s">
        <v>1751</v>
      </c>
      <c r="E797" s="1" t="s">
        <v>159</v>
      </c>
      <c r="F797" s="1">
        <v>53538</v>
      </c>
      <c r="G797" t="s">
        <v>178</v>
      </c>
      <c r="H797" s="1">
        <v>55055</v>
      </c>
      <c r="I797" t="s">
        <v>16</v>
      </c>
      <c r="J797" t="s">
        <v>3036</v>
      </c>
      <c r="K797" s="2">
        <v>596283.23450800008</v>
      </c>
      <c r="L797" s="2">
        <v>0</v>
      </c>
      <c r="M797" t="str">
        <f>VLOOKUP(E797,'Regional Mapping'!$A$1:$C$26,3,)</f>
        <v>Central</v>
      </c>
      <c r="N797" t="str">
        <f>VLOOKUP(B797,'Acct Type Mapping'!$B$2:$D$1001,3,FALSE)</f>
        <v>GENERAL ACUTE CARE</v>
      </c>
      <c r="O797" s="24">
        <f t="shared" si="24"/>
        <v>596283.23450800008</v>
      </c>
      <c r="P797" t="str">
        <f t="shared" si="25"/>
        <v>Basic Account</v>
      </c>
    </row>
    <row r="798" spans="1:16" ht="15" customHeight="1" x14ac:dyDescent="0.2">
      <c r="A798" s="1">
        <v>14556701</v>
      </c>
      <c r="B798" t="s">
        <v>1983</v>
      </c>
      <c r="C798" t="s">
        <v>1984</v>
      </c>
      <c r="D798" t="s">
        <v>1985</v>
      </c>
      <c r="E798" s="1" t="s">
        <v>549</v>
      </c>
      <c r="F798" s="1">
        <v>56701</v>
      </c>
      <c r="G798" t="s">
        <v>1986</v>
      </c>
      <c r="H798" s="1">
        <v>27113</v>
      </c>
      <c r="I798" t="s">
        <v>16</v>
      </c>
      <c r="J798" t="s">
        <v>3036</v>
      </c>
      <c r="K798" s="2">
        <v>595813.73230600008</v>
      </c>
      <c r="L798" s="2">
        <v>0</v>
      </c>
      <c r="M798" t="str">
        <f>VLOOKUP(E798,'Regional Mapping'!$A$1:$C$26,3,)</f>
        <v>Central</v>
      </c>
      <c r="N798" t="str">
        <f>VLOOKUP(B798,'Acct Type Mapping'!$B$2:$D$1001,3,FALSE)</f>
        <v>CRITICAL ACCESS</v>
      </c>
      <c r="O798" s="24">
        <f t="shared" si="24"/>
        <v>595813.73230600008</v>
      </c>
      <c r="P798" t="str">
        <f t="shared" si="25"/>
        <v>Basic Account</v>
      </c>
    </row>
    <row r="799" spans="1:16" ht="15" customHeight="1" x14ac:dyDescent="0.2">
      <c r="A799" s="1">
        <v>854840</v>
      </c>
      <c r="B799" t="s">
        <v>1698</v>
      </c>
      <c r="C799" t="s">
        <v>1699</v>
      </c>
      <c r="D799" t="s">
        <v>1700</v>
      </c>
      <c r="E799" s="1" t="s">
        <v>159</v>
      </c>
      <c r="F799" s="1">
        <v>54840</v>
      </c>
      <c r="G799" t="s">
        <v>1701</v>
      </c>
      <c r="H799" s="1">
        <v>55013</v>
      </c>
      <c r="I799" t="s">
        <v>16</v>
      </c>
      <c r="J799" t="s">
        <v>3036</v>
      </c>
      <c r="K799" s="2">
        <v>594554.81021300005</v>
      </c>
      <c r="L799" s="2">
        <v>0</v>
      </c>
      <c r="M799" t="str">
        <f>VLOOKUP(E799,'Regional Mapping'!$A$1:$C$26,3,)</f>
        <v>Central</v>
      </c>
      <c r="N799" t="str">
        <f>VLOOKUP(B799,'Acct Type Mapping'!$B$2:$D$1001,3,FALSE)</f>
        <v>GENERAL ACUTE CARE</v>
      </c>
      <c r="O799" s="24">
        <f t="shared" si="24"/>
        <v>594554.81021300005</v>
      </c>
      <c r="P799" t="str">
        <f t="shared" si="25"/>
        <v>Basic Account</v>
      </c>
    </row>
    <row r="800" spans="1:16" ht="15" customHeight="1" x14ac:dyDescent="0.2">
      <c r="A800" s="1">
        <v>2853901</v>
      </c>
      <c r="B800" t="s">
        <v>1718</v>
      </c>
      <c r="C800" t="s">
        <v>1719</v>
      </c>
      <c r="D800" t="s">
        <v>615</v>
      </c>
      <c r="E800" s="1" t="s">
        <v>159</v>
      </c>
      <c r="F800" s="1">
        <v>53901</v>
      </c>
      <c r="G800" t="s">
        <v>110</v>
      </c>
      <c r="H800" s="1">
        <v>55021</v>
      </c>
      <c r="I800" t="s">
        <v>16</v>
      </c>
      <c r="J800" t="s">
        <v>3036</v>
      </c>
      <c r="K800" s="2">
        <v>592890.60426699999</v>
      </c>
      <c r="L800" s="2">
        <v>0</v>
      </c>
      <c r="M800" t="str">
        <f>VLOOKUP(E800,'Regional Mapping'!$A$1:$C$26,3,)</f>
        <v>Central</v>
      </c>
      <c r="N800" t="str">
        <f>VLOOKUP(B800,'Acct Type Mapping'!$B$2:$D$1001,3,FALSE)</f>
        <v>GENERAL ACUTE CARE</v>
      </c>
      <c r="O800" s="24">
        <f t="shared" si="24"/>
        <v>592890.60426699999</v>
      </c>
      <c r="P800" t="str">
        <f t="shared" si="25"/>
        <v>Basic Account</v>
      </c>
    </row>
    <row r="801" spans="1:16" ht="15" customHeight="1" x14ac:dyDescent="0.2">
      <c r="A801" s="1">
        <v>2454729</v>
      </c>
      <c r="B801" t="s">
        <v>2924</v>
      </c>
      <c r="C801" t="s">
        <v>2925</v>
      </c>
      <c r="D801" t="s">
        <v>2926</v>
      </c>
      <c r="E801" s="1" t="s">
        <v>159</v>
      </c>
      <c r="F801" s="1">
        <v>54729</v>
      </c>
      <c r="G801" t="s">
        <v>1256</v>
      </c>
      <c r="H801" s="1">
        <v>55017</v>
      </c>
      <c r="I801" t="s">
        <v>16</v>
      </c>
      <c r="J801" t="s">
        <v>3036</v>
      </c>
      <c r="K801" s="2">
        <v>592329.08125300019</v>
      </c>
      <c r="L801" s="2">
        <v>0</v>
      </c>
      <c r="M801" t="str">
        <f>VLOOKUP(E801,'Regional Mapping'!$A$1:$C$26,3,)</f>
        <v>Central</v>
      </c>
      <c r="N801" t="str">
        <f>VLOOKUP(B801,'Acct Type Mapping'!$B$2:$D$1001,3,FALSE)</f>
        <v>GENERAL ACUTE CARE</v>
      </c>
      <c r="O801" s="24">
        <f t="shared" si="24"/>
        <v>592329.08125300019</v>
      </c>
      <c r="P801" t="str">
        <f t="shared" si="25"/>
        <v>Basic Account</v>
      </c>
    </row>
    <row r="802" spans="1:16" ht="15" customHeight="1" x14ac:dyDescent="0.2">
      <c r="A802" s="1">
        <v>2753925</v>
      </c>
      <c r="B802" t="s">
        <v>1706</v>
      </c>
      <c r="C802" t="s">
        <v>1707</v>
      </c>
      <c r="D802" t="s">
        <v>1153</v>
      </c>
      <c r="E802" s="1" t="s">
        <v>159</v>
      </c>
      <c r="F802" s="1">
        <v>53925</v>
      </c>
      <c r="G802" t="s">
        <v>110</v>
      </c>
      <c r="H802" s="1">
        <v>55021</v>
      </c>
      <c r="I802" t="s">
        <v>16</v>
      </c>
      <c r="J802" t="s">
        <v>3036</v>
      </c>
      <c r="K802" s="2">
        <v>591521.64818500006</v>
      </c>
      <c r="L802" s="2">
        <v>0</v>
      </c>
      <c r="M802" t="str">
        <f>VLOOKUP(E802,'Regional Mapping'!$A$1:$C$26,3,)</f>
        <v>Central</v>
      </c>
      <c r="N802" t="str">
        <f>VLOOKUP(B802,'Acct Type Mapping'!$B$2:$D$1001,3,FALSE)</f>
        <v>GENERAL ACUTE CARE</v>
      </c>
      <c r="O802" s="24">
        <f t="shared" si="24"/>
        <v>591521.64818500006</v>
      </c>
      <c r="P802" t="str">
        <f t="shared" si="25"/>
        <v>Basic Account</v>
      </c>
    </row>
    <row r="803" spans="1:16" ht="15" customHeight="1" x14ac:dyDescent="0.2">
      <c r="A803" s="1">
        <v>1054724</v>
      </c>
      <c r="B803" t="s">
        <v>2238</v>
      </c>
      <c r="C803" t="s">
        <v>2239</v>
      </c>
      <c r="D803" t="s">
        <v>2240</v>
      </c>
      <c r="E803" s="1" t="s">
        <v>159</v>
      </c>
      <c r="F803" s="1">
        <v>54724</v>
      </c>
      <c r="G803" t="s">
        <v>1256</v>
      </c>
      <c r="H803" s="1">
        <v>55017</v>
      </c>
      <c r="I803" t="s">
        <v>16</v>
      </c>
      <c r="J803" t="s">
        <v>3036</v>
      </c>
      <c r="K803" s="2">
        <v>591286.25557299994</v>
      </c>
      <c r="L803" s="2">
        <v>0</v>
      </c>
      <c r="M803" t="str">
        <f>VLOOKUP(E803,'Regional Mapping'!$A$1:$C$26,3,)</f>
        <v>Central</v>
      </c>
      <c r="N803" t="str">
        <f>VLOOKUP(B803,'Acct Type Mapping'!$B$2:$D$1001,3,FALSE)</f>
        <v>GENERAL ACUTE CARE</v>
      </c>
      <c r="O803" s="24">
        <f t="shared" si="24"/>
        <v>591286.25557299994</v>
      </c>
      <c r="P803" t="str">
        <f t="shared" si="25"/>
        <v>Basic Account</v>
      </c>
    </row>
    <row r="804" spans="1:16" ht="15" customHeight="1" x14ac:dyDescent="0.2">
      <c r="A804" s="1">
        <v>10953185</v>
      </c>
      <c r="B804" t="s">
        <v>2036</v>
      </c>
      <c r="C804" t="s">
        <v>2037</v>
      </c>
      <c r="D804" t="s">
        <v>2038</v>
      </c>
      <c r="E804" s="1" t="s">
        <v>159</v>
      </c>
      <c r="F804" s="1">
        <v>53185</v>
      </c>
      <c r="G804" t="s">
        <v>2039</v>
      </c>
      <c r="H804" s="1">
        <v>55101</v>
      </c>
      <c r="I804" t="s">
        <v>107</v>
      </c>
      <c r="J804" t="s">
        <v>3037</v>
      </c>
      <c r="K804" s="2">
        <v>590547.63579500001</v>
      </c>
      <c r="L804" s="2">
        <v>0</v>
      </c>
      <c r="M804" t="str">
        <f>VLOOKUP(E804,'Regional Mapping'!$A$1:$C$26,3,)</f>
        <v>Central</v>
      </c>
      <c r="N804" t="str">
        <f>VLOOKUP(B804,'Acct Type Mapping'!$B$2:$D$1001,3,FALSE)</f>
        <v>LONG TERM CARE</v>
      </c>
      <c r="O804" s="24">
        <f t="shared" si="24"/>
        <v>590547.63579500001</v>
      </c>
      <c r="P804" t="str">
        <f t="shared" si="25"/>
        <v>Basic Account</v>
      </c>
    </row>
    <row r="805" spans="1:16" ht="15" customHeight="1" x14ac:dyDescent="0.2">
      <c r="A805" s="1">
        <v>5153142</v>
      </c>
      <c r="B805" t="s">
        <v>662</v>
      </c>
      <c r="C805" t="s">
        <v>663</v>
      </c>
      <c r="D805" t="s">
        <v>664</v>
      </c>
      <c r="E805" s="1" t="s">
        <v>159</v>
      </c>
      <c r="F805" s="1">
        <v>53142</v>
      </c>
      <c r="G805" t="s">
        <v>664</v>
      </c>
      <c r="H805" s="1">
        <v>55059</v>
      </c>
      <c r="I805" t="s">
        <v>16</v>
      </c>
      <c r="J805" t="s">
        <v>3036</v>
      </c>
      <c r="K805" s="2">
        <v>590495.56125299993</v>
      </c>
      <c r="L805" s="2">
        <v>0</v>
      </c>
      <c r="M805" t="str">
        <f>VLOOKUP(E805,'Regional Mapping'!$A$1:$C$26,3,)</f>
        <v>Central</v>
      </c>
      <c r="N805" t="str">
        <f>VLOOKUP(B805,'Acct Type Mapping'!$B$2:$D$1001,3,FALSE)</f>
        <v>GENERAL ACUTE CARE</v>
      </c>
      <c r="O805" s="24">
        <f t="shared" si="24"/>
        <v>590495.56125299993</v>
      </c>
      <c r="P805" t="str">
        <f t="shared" si="25"/>
        <v>Basic Account</v>
      </c>
    </row>
    <row r="806" spans="1:16" ht="15" customHeight="1" x14ac:dyDescent="0.2">
      <c r="A806" s="1">
        <v>5253158</v>
      </c>
      <c r="B806" t="s">
        <v>1762</v>
      </c>
      <c r="C806" t="s">
        <v>1763</v>
      </c>
      <c r="D806" t="s">
        <v>1764</v>
      </c>
      <c r="E806" s="1" t="s">
        <v>159</v>
      </c>
      <c r="F806" s="1">
        <v>53158</v>
      </c>
      <c r="G806" t="s">
        <v>664</v>
      </c>
      <c r="H806" s="1">
        <v>55059</v>
      </c>
      <c r="I806" t="s">
        <v>16</v>
      </c>
      <c r="J806" t="s">
        <v>3036</v>
      </c>
      <c r="K806" s="2">
        <v>590430.19935899996</v>
      </c>
      <c r="L806" s="2">
        <v>0</v>
      </c>
      <c r="M806" t="str">
        <f>VLOOKUP(E806,'Regional Mapping'!$A$1:$C$26,3,)</f>
        <v>Central</v>
      </c>
      <c r="N806" t="str">
        <f>VLOOKUP(B806,'Acct Type Mapping'!$B$2:$D$1001,3,FALSE)</f>
        <v>GENERAL ACUTE CARE</v>
      </c>
      <c r="O806" s="24">
        <f t="shared" si="24"/>
        <v>590430.19935899996</v>
      </c>
      <c r="P806" t="str">
        <f t="shared" si="25"/>
        <v>Basic Account</v>
      </c>
    </row>
    <row r="807" spans="1:16" ht="15" customHeight="1" x14ac:dyDescent="0.2">
      <c r="A807" s="1">
        <v>176055072</v>
      </c>
      <c r="B807" t="s">
        <v>2480</v>
      </c>
      <c r="C807" t="s">
        <v>2809</v>
      </c>
      <c r="D807" t="s">
        <v>2482</v>
      </c>
      <c r="E807" s="1" t="s">
        <v>549</v>
      </c>
      <c r="F807" s="1">
        <v>55072</v>
      </c>
      <c r="G807" t="s">
        <v>1980</v>
      </c>
      <c r="H807" s="1">
        <v>27115</v>
      </c>
      <c r="I807" t="s">
        <v>16</v>
      </c>
      <c r="J807" t="s">
        <v>3036</v>
      </c>
      <c r="K807" s="2">
        <v>590264.92151900008</v>
      </c>
      <c r="L807" s="2">
        <v>0</v>
      </c>
      <c r="M807" t="str">
        <f>VLOOKUP(E807,'Regional Mapping'!$A$1:$C$26,3,)</f>
        <v>Central</v>
      </c>
      <c r="N807" t="str">
        <f>VLOOKUP(B807,'Acct Type Mapping'!$B$2:$D$1001,3,FALSE)</f>
        <v>GENERAL ACUTE CARE</v>
      </c>
      <c r="O807" s="24">
        <f t="shared" si="24"/>
        <v>590264.92151900008</v>
      </c>
      <c r="P807" t="str">
        <f t="shared" si="25"/>
        <v>Basic Account</v>
      </c>
    </row>
    <row r="808" spans="1:16" ht="15" customHeight="1" x14ac:dyDescent="0.2">
      <c r="A808" s="1">
        <v>254812</v>
      </c>
      <c r="B808" t="s">
        <v>2244</v>
      </c>
      <c r="C808" t="s">
        <v>2245</v>
      </c>
      <c r="D808" t="s">
        <v>1717</v>
      </c>
      <c r="E808" s="1" t="s">
        <v>159</v>
      </c>
      <c r="F808" s="1">
        <v>54812</v>
      </c>
      <c r="G808" t="s">
        <v>1717</v>
      </c>
      <c r="H808" s="1">
        <v>55005</v>
      </c>
      <c r="I808" t="s">
        <v>16</v>
      </c>
      <c r="J808" t="s">
        <v>3036</v>
      </c>
      <c r="K808" s="2">
        <v>590099.28807700006</v>
      </c>
      <c r="L808" s="2">
        <v>0</v>
      </c>
      <c r="M808" t="str">
        <f>VLOOKUP(E808,'Regional Mapping'!$A$1:$C$26,3,)</f>
        <v>Central</v>
      </c>
      <c r="N808" t="str">
        <f>VLOOKUP(B808,'Acct Type Mapping'!$B$2:$D$1001,3,FALSE)</f>
        <v>GENERAL ACUTE CARE</v>
      </c>
      <c r="O808" s="24">
        <f t="shared" si="24"/>
        <v>590099.28807700006</v>
      </c>
      <c r="P808" t="str">
        <f t="shared" si="25"/>
        <v>Basic Account</v>
      </c>
    </row>
    <row r="809" spans="1:16" ht="15" customHeight="1" x14ac:dyDescent="0.2">
      <c r="A809" s="1">
        <v>1854829</v>
      </c>
      <c r="B809" t="s">
        <v>1715</v>
      </c>
      <c r="C809" t="s">
        <v>1716</v>
      </c>
      <c r="D809" t="s">
        <v>923</v>
      </c>
      <c r="E809" s="1" t="s">
        <v>159</v>
      </c>
      <c r="F809" s="1">
        <v>54829</v>
      </c>
      <c r="G809" t="s">
        <v>1717</v>
      </c>
      <c r="H809" s="1">
        <v>55005</v>
      </c>
      <c r="I809" t="s">
        <v>16</v>
      </c>
      <c r="J809" t="s">
        <v>3036</v>
      </c>
      <c r="K809" s="2">
        <v>590081.96247000003</v>
      </c>
      <c r="L809" s="2">
        <v>0</v>
      </c>
      <c r="M809" t="str">
        <f>VLOOKUP(E809,'Regional Mapping'!$A$1:$C$26,3,)</f>
        <v>Central</v>
      </c>
      <c r="N809" t="str">
        <f>VLOOKUP(B809,'Acct Type Mapping'!$B$2:$D$1001,3,FALSE)</f>
        <v>GENERAL ACUTE CARE</v>
      </c>
      <c r="O809" s="24">
        <f t="shared" si="24"/>
        <v>590081.96247000003</v>
      </c>
      <c r="P809" t="str">
        <f t="shared" si="25"/>
        <v>Basic Account</v>
      </c>
    </row>
    <row r="810" spans="1:16" ht="15" customHeight="1" x14ac:dyDescent="0.2">
      <c r="A810" s="1">
        <v>153934</v>
      </c>
      <c r="B810" t="s">
        <v>2522</v>
      </c>
      <c r="C810" t="s">
        <v>2523</v>
      </c>
      <c r="D810" t="s">
        <v>2524</v>
      </c>
      <c r="E810" s="1" t="s">
        <v>159</v>
      </c>
      <c r="F810" s="1">
        <v>53934</v>
      </c>
      <c r="G810" t="s">
        <v>932</v>
      </c>
      <c r="H810" s="1">
        <v>55001</v>
      </c>
      <c r="I810" t="s">
        <v>16</v>
      </c>
      <c r="J810" t="s">
        <v>3036</v>
      </c>
      <c r="K810" s="2">
        <v>589857.02699299995</v>
      </c>
      <c r="L810" s="2">
        <v>0</v>
      </c>
      <c r="M810" t="str">
        <f>VLOOKUP(E810,'Regional Mapping'!$A$1:$C$26,3,)</f>
        <v>Central</v>
      </c>
      <c r="N810" t="str">
        <f>VLOOKUP(B810,'Acct Type Mapping'!$B$2:$D$1001,3,FALSE)</f>
        <v>GENERAL ACUTE CARE</v>
      </c>
      <c r="O810" s="24">
        <f t="shared" si="24"/>
        <v>589857.02699299995</v>
      </c>
      <c r="P810" t="str">
        <f t="shared" si="25"/>
        <v>Basic Account</v>
      </c>
    </row>
    <row r="811" spans="1:16" ht="15" customHeight="1" x14ac:dyDescent="0.2">
      <c r="A811" s="1">
        <v>8455072</v>
      </c>
      <c r="B811" t="s">
        <v>2480</v>
      </c>
      <c r="C811" t="s">
        <v>2481</v>
      </c>
      <c r="D811" t="s">
        <v>2482</v>
      </c>
      <c r="E811" s="1" t="s">
        <v>549</v>
      </c>
      <c r="F811" s="1">
        <v>55072</v>
      </c>
      <c r="G811" t="s">
        <v>1980</v>
      </c>
      <c r="H811" s="1">
        <v>27115</v>
      </c>
      <c r="I811" t="s">
        <v>16</v>
      </c>
      <c r="J811" t="s">
        <v>3054</v>
      </c>
      <c r="K811" s="2">
        <v>589813.67060199997</v>
      </c>
      <c r="L811" s="2">
        <v>0</v>
      </c>
      <c r="M811" t="str">
        <f>VLOOKUP(E811,'Regional Mapping'!$A$1:$C$26,3,)</f>
        <v>Central</v>
      </c>
      <c r="N811" t="str">
        <f>VLOOKUP(B811,'Acct Type Mapping'!$B$2:$D$1001,3,FALSE)</f>
        <v>GENERAL ACUTE CARE</v>
      </c>
      <c r="O811" s="24">
        <f t="shared" si="24"/>
        <v>589813.67060199997</v>
      </c>
      <c r="P811" t="str">
        <f t="shared" si="25"/>
        <v>Basic Account</v>
      </c>
    </row>
    <row r="812" spans="1:16" ht="15" customHeight="1" x14ac:dyDescent="0.2">
      <c r="A812" s="1">
        <v>2654456</v>
      </c>
      <c r="B812" t="s">
        <v>2235</v>
      </c>
      <c r="C812" t="s">
        <v>2236</v>
      </c>
      <c r="D812" t="s">
        <v>2237</v>
      </c>
      <c r="E812" s="1" t="s">
        <v>159</v>
      </c>
      <c r="F812" s="1">
        <v>54456</v>
      </c>
      <c r="G812" t="s">
        <v>454</v>
      </c>
      <c r="H812" s="1">
        <v>55019</v>
      </c>
      <c r="I812" t="s">
        <v>16</v>
      </c>
      <c r="J812" t="s">
        <v>3036</v>
      </c>
      <c r="K812" s="2">
        <v>589450.7093150001</v>
      </c>
      <c r="L812" s="2">
        <v>0</v>
      </c>
      <c r="M812" t="str">
        <f>VLOOKUP(E812,'Regional Mapping'!$A$1:$C$26,3,)</f>
        <v>Central</v>
      </c>
      <c r="N812" t="str">
        <f>VLOOKUP(B812,'Acct Type Mapping'!$B$2:$D$1001,3,FALSE)</f>
        <v>GENERAL ACUTE CARE</v>
      </c>
      <c r="O812" s="24">
        <f t="shared" si="24"/>
        <v>589450.7093150001</v>
      </c>
      <c r="P812" t="str">
        <f t="shared" si="25"/>
        <v>Basic Account</v>
      </c>
    </row>
    <row r="813" spans="1:16" ht="15" customHeight="1" x14ac:dyDescent="0.2">
      <c r="A813" s="1">
        <v>3553098</v>
      </c>
      <c r="B813" t="s">
        <v>2931</v>
      </c>
      <c r="C813" t="s">
        <v>2932</v>
      </c>
      <c r="D813" t="s">
        <v>2732</v>
      </c>
      <c r="E813" s="1" t="s">
        <v>159</v>
      </c>
      <c r="F813" s="1">
        <v>53098</v>
      </c>
      <c r="G813" t="s">
        <v>2823</v>
      </c>
      <c r="H813" s="1">
        <v>55027</v>
      </c>
      <c r="I813" t="s">
        <v>16</v>
      </c>
      <c r="J813" t="s">
        <v>3036</v>
      </c>
      <c r="K813" s="2">
        <v>589077.28261200013</v>
      </c>
      <c r="L813" s="2">
        <v>0</v>
      </c>
      <c r="M813" t="str">
        <f>VLOOKUP(E813,'Regional Mapping'!$A$1:$C$26,3,)</f>
        <v>Central</v>
      </c>
      <c r="N813" t="str">
        <f>VLOOKUP(B813,'Acct Type Mapping'!$B$2:$D$1001,3,FALSE)</f>
        <v>GENERAL ACUTE CARE</v>
      </c>
      <c r="O813" s="24">
        <f t="shared" si="24"/>
        <v>589077.28261200013</v>
      </c>
      <c r="P813" t="str">
        <f t="shared" si="25"/>
        <v>Basic Account</v>
      </c>
    </row>
    <row r="814" spans="1:16" ht="15" customHeight="1" x14ac:dyDescent="0.2">
      <c r="A814" s="1">
        <v>4953143</v>
      </c>
      <c r="B814" t="s">
        <v>1760</v>
      </c>
      <c r="C814" t="s">
        <v>1761</v>
      </c>
      <c r="D814" t="s">
        <v>664</v>
      </c>
      <c r="E814" s="1" t="s">
        <v>159</v>
      </c>
      <c r="F814" s="1">
        <v>53143</v>
      </c>
      <c r="G814" t="s">
        <v>664</v>
      </c>
      <c r="H814" s="1">
        <v>55059</v>
      </c>
      <c r="I814" t="s">
        <v>16</v>
      </c>
      <c r="J814" t="s">
        <v>3036</v>
      </c>
      <c r="K814" s="2">
        <v>588649.66644900001</v>
      </c>
      <c r="L814" s="2">
        <v>0</v>
      </c>
      <c r="M814" t="str">
        <f>VLOOKUP(E814,'Regional Mapping'!$A$1:$C$26,3,)</f>
        <v>Central</v>
      </c>
      <c r="N814" t="str">
        <f>VLOOKUP(B814,'Acct Type Mapping'!$B$2:$D$1001,3,FALSE)</f>
        <v>GENERAL ACUTE CARE</v>
      </c>
      <c r="O814" s="24">
        <f t="shared" si="24"/>
        <v>588649.66644900001</v>
      </c>
      <c r="P814" t="str">
        <f t="shared" si="25"/>
        <v>Basic Account</v>
      </c>
    </row>
    <row r="815" spans="1:16" ht="15" customHeight="1" x14ac:dyDescent="0.2">
      <c r="A815" s="1">
        <v>14353066</v>
      </c>
      <c r="B815" t="s">
        <v>979</v>
      </c>
      <c r="C815" t="s">
        <v>980</v>
      </c>
      <c r="D815" t="s">
        <v>689</v>
      </c>
      <c r="E815" s="1" t="s">
        <v>159</v>
      </c>
      <c r="F815" s="1">
        <v>53066</v>
      </c>
      <c r="G815" t="s">
        <v>629</v>
      </c>
      <c r="H815" s="1">
        <v>55133</v>
      </c>
      <c r="I815" t="s">
        <v>16</v>
      </c>
      <c r="J815" t="s">
        <v>3036</v>
      </c>
      <c r="K815" s="2">
        <v>588400.29120599991</v>
      </c>
      <c r="L815" s="2">
        <v>0</v>
      </c>
      <c r="M815" t="str">
        <f>VLOOKUP(E815,'Regional Mapping'!$A$1:$C$26,3,)</f>
        <v>Central</v>
      </c>
      <c r="N815" t="str">
        <f>VLOOKUP(B815,'Acct Type Mapping'!$B$2:$D$1001,3,FALSE)</f>
        <v>GENERAL ACUTE CARE</v>
      </c>
      <c r="O815" s="24">
        <f t="shared" si="24"/>
        <v>588400.29120599991</v>
      </c>
      <c r="P815" t="str">
        <f t="shared" si="25"/>
        <v>Basic Account</v>
      </c>
    </row>
    <row r="816" spans="1:16" ht="15" customHeight="1" x14ac:dyDescent="0.2">
      <c r="A816" s="1">
        <v>13953066</v>
      </c>
      <c r="B816" t="s">
        <v>2557</v>
      </c>
      <c r="C816" t="s">
        <v>2558</v>
      </c>
      <c r="D816" t="s">
        <v>2559</v>
      </c>
      <c r="E816" s="1" t="s">
        <v>159</v>
      </c>
      <c r="F816" s="1">
        <v>53066</v>
      </c>
      <c r="G816" t="s">
        <v>629</v>
      </c>
      <c r="H816" s="1">
        <v>55133</v>
      </c>
      <c r="I816" t="s">
        <v>16</v>
      </c>
      <c r="J816" t="s">
        <v>3036</v>
      </c>
      <c r="K816" s="2">
        <v>588002.01489900006</v>
      </c>
      <c r="L816" s="2">
        <v>0</v>
      </c>
      <c r="M816" t="str">
        <f>VLOOKUP(E816,'Regional Mapping'!$A$1:$C$26,3,)</f>
        <v>Central</v>
      </c>
      <c r="N816" t="str">
        <f>VLOOKUP(B816,'Acct Type Mapping'!$B$2:$D$1001,3,FALSE)</f>
        <v>GENERAL ACUTE CARE</v>
      </c>
      <c r="O816" s="24">
        <f t="shared" si="24"/>
        <v>588002.01489900006</v>
      </c>
      <c r="P816" t="str">
        <f t="shared" si="25"/>
        <v>Basic Account</v>
      </c>
    </row>
    <row r="817" spans="1:16" ht="15" customHeight="1" x14ac:dyDescent="0.2">
      <c r="A817" s="1">
        <v>14153066</v>
      </c>
      <c r="B817" t="s">
        <v>2940</v>
      </c>
      <c r="C817" t="s">
        <v>2941</v>
      </c>
      <c r="D817" t="s">
        <v>2559</v>
      </c>
      <c r="E817" s="1" t="s">
        <v>159</v>
      </c>
      <c r="F817" s="1">
        <v>53066</v>
      </c>
      <c r="G817" t="s">
        <v>629</v>
      </c>
      <c r="H817" s="1">
        <v>55133</v>
      </c>
      <c r="I817" t="s">
        <v>42</v>
      </c>
      <c r="J817" t="s">
        <v>3036</v>
      </c>
      <c r="K817" s="2">
        <v>587577.02643899992</v>
      </c>
      <c r="L817" s="2">
        <v>0</v>
      </c>
      <c r="M817" t="str">
        <f>VLOOKUP(E817,'Regional Mapping'!$A$1:$C$26,3,)</f>
        <v>Central</v>
      </c>
      <c r="N817" t="str">
        <f>VLOOKUP(B817,'Acct Type Mapping'!$B$2:$D$1001,3,FALSE)</f>
        <v>NEAR TERM CARE</v>
      </c>
      <c r="O817" s="24">
        <f t="shared" si="24"/>
        <v>587577.02643899992</v>
      </c>
      <c r="P817" t="str">
        <f t="shared" si="25"/>
        <v>Basic Account</v>
      </c>
    </row>
    <row r="818" spans="1:16" ht="15" customHeight="1" x14ac:dyDescent="0.2">
      <c r="A818" s="1">
        <v>354868</v>
      </c>
      <c r="B818" t="s">
        <v>2045</v>
      </c>
      <c r="C818" t="s">
        <v>2046</v>
      </c>
      <c r="D818" t="s">
        <v>2047</v>
      </c>
      <c r="E818" s="1" t="s">
        <v>159</v>
      </c>
      <c r="F818" s="1">
        <v>54868</v>
      </c>
      <c r="G818" t="s">
        <v>1717</v>
      </c>
      <c r="H818" s="1">
        <v>55005</v>
      </c>
      <c r="I818" t="s">
        <v>16</v>
      </c>
      <c r="J818" t="s">
        <v>3036</v>
      </c>
      <c r="K818" s="2">
        <v>586686.15928000002</v>
      </c>
      <c r="L818" s="2">
        <v>0</v>
      </c>
      <c r="M818" t="str">
        <f>VLOOKUP(E818,'Regional Mapping'!$A$1:$C$26,3,)</f>
        <v>Central</v>
      </c>
      <c r="N818" t="str">
        <f>VLOOKUP(B818,'Acct Type Mapping'!$B$2:$D$1001,3,FALSE)</f>
        <v>GENERAL ACUTE CARE</v>
      </c>
      <c r="O818" s="24">
        <f t="shared" si="24"/>
        <v>586686.15928000002</v>
      </c>
      <c r="P818" t="str">
        <f t="shared" si="25"/>
        <v>Basic Account</v>
      </c>
    </row>
    <row r="819" spans="1:16" ht="15" customHeight="1" x14ac:dyDescent="0.2">
      <c r="A819" s="1">
        <v>14453188</v>
      </c>
      <c r="B819" t="s">
        <v>2271</v>
      </c>
      <c r="C819" t="s">
        <v>2272</v>
      </c>
      <c r="D819" t="s">
        <v>629</v>
      </c>
      <c r="E819" s="1" t="s">
        <v>159</v>
      </c>
      <c r="F819" s="1">
        <v>53188</v>
      </c>
      <c r="G819" t="s">
        <v>629</v>
      </c>
      <c r="H819" s="1">
        <v>55133</v>
      </c>
      <c r="I819" t="s">
        <v>179</v>
      </c>
      <c r="J819" t="s">
        <v>3036</v>
      </c>
      <c r="K819" s="2">
        <v>586579.73331100005</v>
      </c>
      <c r="L819" s="2">
        <v>0</v>
      </c>
      <c r="M819" t="str">
        <f>VLOOKUP(E819,'Regional Mapping'!$A$1:$C$26,3,)</f>
        <v>Central</v>
      </c>
      <c r="N819" t="str">
        <f>VLOOKUP(B819,'Acct Type Mapping'!$B$2:$D$1001,3,FALSE)</f>
        <v>REHABILITATION</v>
      </c>
      <c r="O819" s="24">
        <f t="shared" si="24"/>
        <v>586579.73331100005</v>
      </c>
      <c r="P819" t="str">
        <f t="shared" si="25"/>
        <v>Basic Account</v>
      </c>
    </row>
    <row r="820" spans="1:16" ht="15" customHeight="1" x14ac:dyDescent="0.2">
      <c r="A820" s="1">
        <v>14653188</v>
      </c>
      <c r="B820" t="s">
        <v>2334</v>
      </c>
      <c r="C820" t="s">
        <v>2335</v>
      </c>
      <c r="D820" t="s">
        <v>629</v>
      </c>
      <c r="E820" s="1" t="s">
        <v>159</v>
      </c>
      <c r="F820" s="1">
        <v>53188</v>
      </c>
      <c r="G820" t="s">
        <v>629</v>
      </c>
      <c r="H820" s="1">
        <v>55133</v>
      </c>
      <c r="I820" t="s">
        <v>16</v>
      </c>
      <c r="J820" t="s">
        <v>3036</v>
      </c>
      <c r="K820" s="2">
        <v>586227.53610200004</v>
      </c>
      <c r="L820" s="2">
        <v>0</v>
      </c>
      <c r="M820" t="str">
        <f>VLOOKUP(E820,'Regional Mapping'!$A$1:$C$26,3,)</f>
        <v>Central</v>
      </c>
      <c r="N820" t="str">
        <f>VLOOKUP(B820,'Acct Type Mapping'!$B$2:$D$1001,3,FALSE)</f>
        <v>GENERAL ACUTE CARE</v>
      </c>
      <c r="O820" s="24">
        <f t="shared" si="24"/>
        <v>586227.53610200004</v>
      </c>
      <c r="P820" t="str">
        <f t="shared" si="25"/>
        <v>Basic Account</v>
      </c>
    </row>
    <row r="821" spans="1:16" ht="15" customHeight="1" x14ac:dyDescent="0.2">
      <c r="A821" s="1">
        <v>1753916</v>
      </c>
      <c r="B821" t="s">
        <v>2820</v>
      </c>
      <c r="C821" t="s">
        <v>2821</v>
      </c>
      <c r="D821" t="s">
        <v>2822</v>
      </c>
      <c r="E821" s="1" t="s">
        <v>159</v>
      </c>
      <c r="F821" s="1">
        <v>53916</v>
      </c>
      <c r="G821" t="s">
        <v>2823</v>
      </c>
      <c r="H821" s="1">
        <v>55027</v>
      </c>
      <c r="I821" t="s">
        <v>16</v>
      </c>
      <c r="J821" t="s">
        <v>3036</v>
      </c>
      <c r="K821" s="2">
        <v>585987.911509</v>
      </c>
      <c r="L821" s="2">
        <v>0</v>
      </c>
      <c r="M821" t="str">
        <f>VLOOKUP(E821,'Regional Mapping'!$A$1:$C$26,3,)</f>
        <v>Central</v>
      </c>
      <c r="N821" t="str">
        <f>VLOOKUP(B821,'Acct Type Mapping'!$B$2:$D$1001,3,FALSE)</f>
        <v>GENERAL ACUTE CARE</v>
      </c>
      <c r="O821" s="24">
        <f t="shared" si="24"/>
        <v>585987.911509</v>
      </c>
      <c r="P821" t="str">
        <f t="shared" si="25"/>
        <v>Basic Account</v>
      </c>
    </row>
    <row r="822" spans="1:16" ht="15" customHeight="1" x14ac:dyDescent="0.2">
      <c r="A822" s="1">
        <v>1154768</v>
      </c>
      <c r="B822" t="s">
        <v>2312</v>
      </c>
      <c r="C822" t="s">
        <v>2313</v>
      </c>
      <c r="D822" t="s">
        <v>1442</v>
      </c>
      <c r="E822" s="1" t="s">
        <v>159</v>
      </c>
      <c r="F822" s="1">
        <v>54768</v>
      </c>
      <c r="G822" t="s">
        <v>454</v>
      </c>
      <c r="H822" s="1">
        <v>55019</v>
      </c>
      <c r="I822" t="s">
        <v>16</v>
      </c>
      <c r="J822" t="s">
        <v>3036</v>
      </c>
      <c r="K822" s="2">
        <v>585887.73499099992</v>
      </c>
      <c r="L822" s="2">
        <v>0</v>
      </c>
      <c r="M822" t="str">
        <f>VLOOKUP(E822,'Regional Mapping'!$A$1:$C$26,3,)</f>
        <v>Central</v>
      </c>
      <c r="N822" t="str">
        <f>VLOOKUP(B822,'Acct Type Mapping'!$B$2:$D$1001,3,FALSE)</f>
        <v>GENERAL ACUTE CARE</v>
      </c>
      <c r="O822" s="24">
        <f t="shared" si="24"/>
        <v>585887.73499099992</v>
      </c>
      <c r="P822" t="str">
        <f t="shared" si="25"/>
        <v>Basic Account</v>
      </c>
    </row>
    <row r="823" spans="1:16" ht="15" customHeight="1" x14ac:dyDescent="0.2">
      <c r="A823" s="1">
        <v>14253072</v>
      </c>
      <c r="B823" t="s">
        <v>2273</v>
      </c>
      <c r="C823" t="s">
        <v>2274</v>
      </c>
      <c r="D823" t="s">
        <v>2275</v>
      </c>
      <c r="E823" s="1" t="s">
        <v>159</v>
      </c>
      <c r="F823" s="1">
        <v>53072</v>
      </c>
      <c r="G823" t="s">
        <v>629</v>
      </c>
      <c r="H823" s="1">
        <v>55133</v>
      </c>
      <c r="I823" t="s">
        <v>107</v>
      </c>
      <c r="J823" t="s">
        <v>3037</v>
      </c>
      <c r="K823" s="2">
        <v>585867.60625900002</v>
      </c>
      <c r="L823" s="2">
        <v>0</v>
      </c>
      <c r="M823" t="str">
        <f>VLOOKUP(E823,'Regional Mapping'!$A$1:$C$26,3,)</f>
        <v>Central</v>
      </c>
      <c r="N823" t="str">
        <f>VLOOKUP(B823,'Acct Type Mapping'!$B$2:$D$1001,3,FALSE)</f>
        <v>LONG TERM CARE</v>
      </c>
      <c r="O823" s="24">
        <f t="shared" si="24"/>
        <v>585867.60625900002</v>
      </c>
      <c r="P823" t="str">
        <f t="shared" si="25"/>
        <v>Basic Account</v>
      </c>
    </row>
    <row r="824" spans="1:16" ht="15" customHeight="1" x14ac:dyDescent="0.2">
      <c r="A824" s="1">
        <v>14553188</v>
      </c>
      <c r="B824" t="s">
        <v>1149</v>
      </c>
      <c r="C824" t="s">
        <v>1150</v>
      </c>
      <c r="D824" t="s">
        <v>629</v>
      </c>
      <c r="E824" s="1" t="s">
        <v>159</v>
      </c>
      <c r="F824" s="1">
        <v>53188</v>
      </c>
      <c r="G824" t="s">
        <v>629</v>
      </c>
      <c r="H824" s="1">
        <v>55133</v>
      </c>
      <c r="I824" t="s">
        <v>42</v>
      </c>
      <c r="J824" t="s">
        <v>3054</v>
      </c>
      <c r="K824" s="2">
        <v>585791.85030599986</v>
      </c>
      <c r="L824" s="2">
        <v>0</v>
      </c>
      <c r="M824" t="str">
        <f>VLOOKUP(E824,'Regional Mapping'!$A$1:$C$26,3,)</f>
        <v>Central</v>
      </c>
      <c r="N824" t="str">
        <f>VLOOKUP(B824,'Acct Type Mapping'!$B$2:$D$1001,3,FALSE)</f>
        <v>NEAR TERM CARE</v>
      </c>
      <c r="O824" s="24">
        <f t="shared" si="24"/>
        <v>585791.85030599986</v>
      </c>
      <c r="P824" t="str">
        <f t="shared" si="25"/>
        <v>Basic Account</v>
      </c>
    </row>
    <row r="825" spans="1:16" ht="15" customHeight="1" x14ac:dyDescent="0.2">
      <c r="A825" s="1">
        <v>6753132</v>
      </c>
      <c r="B825" t="s">
        <v>630</v>
      </c>
      <c r="C825" t="s">
        <v>631</v>
      </c>
      <c r="D825" t="s">
        <v>115</v>
      </c>
      <c r="E825" s="1" t="s">
        <v>159</v>
      </c>
      <c r="F825" s="1">
        <v>53132</v>
      </c>
      <c r="G825" t="s">
        <v>164</v>
      </c>
      <c r="H825" s="1">
        <v>55079</v>
      </c>
      <c r="I825" t="s">
        <v>16</v>
      </c>
      <c r="J825" t="s">
        <v>3036</v>
      </c>
      <c r="K825" s="2">
        <v>585040.75826300005</v>
      </c>
      <c r="L825" s="2">
        <v>0</v>
      </c>
      <c r="M825" t="str">
        <f>VLOOKUP(E825,'Regional Mapping'!$A$1:$C$26,3,)</f>
        <v>Central</v>
      </c>
      <c r="N825" t="str">
        <f>VLOOKUP(B825,'Acct Type Mapping'!$B$2:$D$1001,3,FALSE)</f>
        <v>GENERAL ACUTE CARE</v>
      </c>
      <c r="O825" s="24">
        <f t="shared" si="24"/>
        <v>585040.75826300005</v>
      </c>
      <c r="P825" t="str">
        <f t="shared" si="25"/>
        <v>Basic Account</v>
      </c>
    </row>
    <row r="826" spans="1:16" ht="15" customHeight="1" x14ac:dyDescent="0.2">
      <c r="A826" s="1">
        <v>150953228</v>
      </c>
      <c r="B826" t="s">
        <v>1161</v>
      </c>
      <c r="C826" t="s">
        <v>1162</v>
      </c>
      <c r="D826" t="s">
        <v>739</v>
      </c>
      <c r="E826" s="1" t="s">
        <v>159</v>
      </c>
      <c r="F826" s="1">
        <v>53228</v>
      </c>
      <c r="G826" t="s">
        <v>164</v>
      </c>
      <c r="H826" s="1">
        <v>55079</v>
      </c>
      <c r="I826" t="s">
        <v>107</v>
      </c>
      <c r="J826" t="s">
        <v>3037</v>
      </c>
      <c r="K826" s="2">
        <v>584592.59944800008</v>
      </c>
      <c r="L826" s="2">
        <v>0</v>
      </c>
      <c r="M826" t="str">
        <f>VLOOKUP(E826,'Regional Mapping'!$A$1:$C$26,3,)</f>
        <v>Central</v>
      </c>
      <c r="N826" t="str">
        <f>VLOOKUP(B826,'Acct Type Mapping'!$B$2:$D$1001,3,FALSE)</f>
        <v>LONG TERM CARE</v>
      </c>
      <c r="O826" s="24">
        <f t="shared" si="24"/>
        <v>584592.59944800008</v>
      </c>
      <c r="P826" t="str">
        <f t="shared" si="25"/>
        <v>Basic Account</v>
      </c>
    </row>
    <row r="827" spans="1:16" ht="15" customHeight="1" x14ac:dyDescent="0.2">
      <c r="A827" s="1">
        <v>13354871</v>
      </c>
      <c r="B827" t="s">
        <v>2031</v>
      </c>
      <c r="C827" t="s">
        <v>2032</v>
      </c>
      <c r="D827" t="s">
        <v>2033</v>
      </c>
      <c r="E827" s="1" t="s">
        <v>159</v>
      </c>
      <c r="F827" s="1">
        <v>54871</v>
      </c>
      <c r="G827" t="s">
        <v>957</v>
      </c>
      <c r="H827" s="1">
        <v>55129</v>
      </c>
      <c r="I827" t="s">
        <v>16</v>
      </c>
      <c r="J827" t="s">
        <v>3036</v>
      </c>
      <c r="K827" s="2">
        <v>584225.62590599991</v>
      </c>
      <c r="L827" s="2">
        <v>0</v>
      </c>
      <c r="M827" t="str">
        <f>VLOOKUP(E827,'Regional Mapping'!$A$1:$C$26,3,)</f>
        <v>Central</v>
      </c>
      <c r="N827" t="str">
        <f>VLOOKUP(B827,'Acct Type Mapping'!$B$2:$D$1001,3,FALSE)</f>
        <v>GENERAL ACUTE CARE</v>
      </c>
      <c r="O827" s="24">
        <f t="shared" si="24"/>
        <v>584225.62590599991</v>
      </c>
      <c r="P827" t="str">
        <f t="shared" si="25"/>
        <v>Basic Account</v>
      </c>
    </row>
    <row r="828" spans="1:16" ht="15" customHeight="1" x14ac:dyDescent="0.2">
      <c r="A828" s="1">
        <v>13753045</v>
      </c>
      <c r="B828" t="s">
        <v>626</v>
      </c>
      <c r="C828" t="s">
        <v>627</v>
      </c>
      <c r="D828" t="s">
        <v>628</v>
      </c>
      <c r="E828" s="1" t="s">
        <v>159</v>
      </c>
      <c r="F828" s="1">
        <v>53045</v>
      </c>
      <c r="G828" t="s">
        <v>629</v>
      </c>
      <c r="H828" s="1">
        <v>55133</v>
      </c>
      <c r="I828" t="s">
        <v>16</v>
      </c>
      <c r="J828" t="s">
        <v>3036</v>
      </c>
      <c r="K828" s="2">
        <v>583999.30926999997</v>
      </c>
      <c r="L828" s="2">
        <v>0</v>
      </c>
      <c r="M828" t="str">
        <f>VLOOKUP(E828,'Regional Mapping'!$A$1:$C$26,3,)</f>
        <v>Central</v>
      </c>
      <c r="N828" t="str">
        <f>VLOOKUP(B828,'Acct Type Mapping'!$B$2:$D$1001,3,FALSE)</f>
        <v>GENERAL ACUTE CARE</v>
      </c>
      <c r="O828" s="24">
        <f t="shared" si="24"/>
        <v>583999.30926999997</v>
      </c>
      <c r="P828" t="str">
        <f t="shared" si="25"/>
        <v>Basic Account</v>
      </c>
    </row>
    <row r="829" spans="1:16" ht="15" customHeight="1" x14ac:dyDescent="0.2">
      <c r="A829" s="1">
        <v>8553227</v>
      </c>
      <c r="B829" t="s">
        <v>2938</v>
      </c>
      <c r="C829" t="s">
        <v>2939</v>
      </c>
      <c r="D829" t="s">
        <v>1167</v>
      </c>
      <c r="E829" s="1" t="s">
        <v>159</v>
      </c>
      <c r="F829" s="1">
        <v>53227</v>
      </c>
      <c r="G829" t="s">
        <v>164</v>
      </c>
      <c r="H829" s="1">
        <v>55079</v>
      </c>
      <c r="I829" t="s">
        <v>16</v>
      </c>
      <c r="J829" t="s">
        <v>3036</v>
      </c>
      <c r="K829" s="2">
        <v>583653.36829799996</v>
      </c>
      <c r="L829" s="2">
        <v>0</v>
      </c>
      <c r="M829" t="str">
        <f>VLOOKUP(E829,'Regional Mapping'!$A$1:$C$26,3,)</f>
        <v>Central</v>
      </c>
      <c r="N829" t="str">
        <f>VLOOKUP(B829,'Acct Type Mapping'!$B$2:$D$1001,3,FALSE)</f>
        <v>GENERAL ACUTE CARE</v>
      </c>
      <c r="O829" s="24">
        <f t="shared" si="24"/>
        <v>583653.36829799996</v>
      </c>
      <c r="P829" t="str">
        <f t="shared" si="25"/>
        <v>Basic Account</v>
      </c>
    </row>
    <row r="830" spans="1:16" ht="15" customHeight="1" x14ac:dyDescent="0.2">
      <c r="A830" s="1">
        <v>8453227</v>
      </c>
      <c r="B830" t="s">
        <v>1165</v>
      </c>
      <c r="C830" t="s">
        <v>1166</v>
      </c>
      <c r="D830" t="s">
        <v>1167</v>
      </c>
      <c r="E830" s="1" t="s">
        <v>159</v>
      </c>
      <c r="F830" s="1">
        <v>53227</v>
      </c>
      <c r="G830" t="s">
        <v>164</v>
      </c>
      <c r="H830" s="1">
        <v>55079</v>
      </c>
      <c r="I830" t="s">
        <v>16</v>
      </c>
      <c r="J830" t="s">
        <v>3036</v>
      </c>
      <c r="K830" s="2">
        <v>583250.13962799998</v>
      </c>
      <c r="L830" s="2">
        <v>0</v>
      </c>
      <c r="M830" t="str">
        <f>VLOOKUP(E830,'Regional Mapping'!$A$1:$C$26,3,)</f>
        <v>Central</v>
      </c>
      <c r="N830" t="str">
        <f>VLOOKUP(B830,'Acct Type Mapping'!$B$2:$D$1001,3,FALSE)</f>
        <v>GENERAL ACUTE CARE</v>
      </c>
      <c r="O830" s="24">
        <f t="shared" si="24"/>
        <v>583250.13962799998</v>
      </c>
      <c r="P830" t="str">
        <f t="shared" si="25"/>
        <v>Basic Account</v>
      </c>
    </row>
    <row r="831" spans="1:16" ht="15" customHeight="1" x14ac:dyDescent="0.2">
      <c r="A831" s="1">
        <v>8653227</v>
      </c>
      <c r="B831" t="s">
        <v>2899</v>
      </c>
      <c r="C831" t="s">
        <v>1166</v>
      </c>
      <c r="D831" t="s">
        <v>1167</v>
      </c>
      <c r="E831" s="1" t="s">
        <v>159</v>
      </c>
      <c r="F831" s="1">
        <v>53227</v>
      </c>
      <c r="G831" t="s">
        <v>164</v>
      </c>
      <c r="H831" s="1">
        <v>55079</v>
      </c>
      <c r="I831" t="s">
        <v>107</v>
      </c>
      <c r="J831" t="s">
        <v>3037</v>
      </c>
      <c r="K831" s="2">
        <v>583242.02219399996</v>
      </c>
      <c r="L831" s="2">
        <v>0</v>
      </c>
      <c r="M831" t="str">
        <f>VLOOKUP(E831,'Regional Mapping'!$A$1:$C$26,3,)</f>
        <v>Central</v>
      </c>
      <c r="N831" t="str">
        <f>VLOOKUP(B831,'Acct Type Mapping'!$B$2:$D$1001,3,FALSE)</f>
        <v>LONG TERM CARE</v>
      </c>
      <c r="O831" s="24">
        <f t="shared" si="24"/>
        <v>583242.02219399996</v>
      </c>
      <c r="P831" t="str">
        <f t="shared" si="25"/>
        <v>Basic Account</v>
      </c>
    </row>
    <row r="832" spans="1:16" ht="15" customHeight="1" x14ac:dyDescent="0.2">
      <c r="A832" s="1">
        <v>151253226</v>
      </c>
      <c r="B832" t="s">
        <v>161</v>
      </c>
      <c r="C832" t="s">
        <v>162</v>
      </c>
      <c r="D832" t="s">
        <v>163</v>
      </c>
      <c r="E832" s="1" t="s">
        <v>159</v>
      </c>
      <c r="F832" s="1">
        <v>53226</v>
      </c>
      <c r="G832" t="s">
        <v>164</v>
      </c>
      <c r="H832" s="1">
        <v>55079</v>
      </c>
      <c r="I832" t="s">
        <v>16</v>
      </c>
      <c r="J832" t="s">
        <v>3036</v>
      </c>
      <c r="K832" s="2">
        <v>582769.09482999996</v>
      </c>
      <c r="L832" s="2">
        <v>0</v>
      </c>
      <c r="M832" t="str">
        <f>VLOOKUP(E832,'Regional Mapping'!$A$1:$C$26,3,)</f>
        <v>Central</v>
      </c>
      <c r="N832" t="str">
        <f>VLOOKUP(B832,'Acct Type Mapping'!$B$2:$D$1001,3,FALSE)</f>
        <v>GENERAL ACUTE CARE</v>
      </c>
      <c r="O832" s="24">
        <f t="shared" si="24"/>
        <v>582769.09482999996</v>
      </c>
      <c r="P832" t="str">
        <f t="shared" si="25"/>
        <v>Basic Account</v>
      </c>
    </row>
    <row r="833" spans="1:16" ht="15" customHeight="1" x14ac:dyDescent="0.2">
      <c r="A833" s="1">
        <v>7953226</v>
      </c>
      <c r="B833" t="s">
        <v>2361</v>
      </c>
      <c r="C833" t="s">
        <v>2362</v>
      </c>
      <c r="D833" t="s">
        <v>164</v>
      </c>
      <c r="E833" s="1" t="s">
        <v>159</v>
      </c>
      <c r="F833" s="1">
        <v>53226</v>
      </c>
      <c r="G833" t="s">
        <v>164</v>
      </c>
      <c r="H833" s="1">
        <v>55079</v>
      </c>
      <c r="I833" t="s">
        <v>42</v>
      </c>
      <c r="J833" t="s">
        <v>3054</v>
      </c>
      <c r="K833" s="2">
        <v>582524.4789649999</v>
      </c>
      <c r="L833" s="2">
        <v>0</v>
      </c>
      <c r="M833" t="str">
        <f>VLOOKUP(E833,'Regional Mapping'!$A$1:$C$26,3,)</f>
        <v>Central</v>
      </c>
      <c r="N833" t="str">
        <f>VLOOKUP(B833,'Acct Type Mapping'!$B$2:$D$1001,3,FALSE)</f>
        <v>NEAR TERM CARE</v>
      </c>
      <c r="O833" s="24">
        <f t="shared" si="24"/>
        <v>582524.4789649999</v>
      </c>
      <c r="P833" t="str">
        <f t="shared" si="25"/>
        <v>Basic Account</v>
      </c>
    </row>
    <row r="834" spans="1:16" ht="15" customHeight="1" x14ac:dyDescent="0.2">
      <c r="A834" s="1">
        <v>7253226</v>
      </c>
      <c r="B834" t="s">
        <v>1756</v>
      </c>
      <c r="C834" t="s">
        <v>1757</v>
      </c>
      <c r="D834" t="s">
        <v>164</v>
      </c>
      <c r="E834" s="1" t="s">
        <v>159</v>
      </c>
      <c r="F834" s="1">
        <v>53226</v>
      </c>
      <c r="G834" t="s">
        <v>164</v>
      </c>
      <c r="H834" s="1">
        <v>55079</v>
      </c>
      <c r="I834" t="s">
        <v>16</v>
      </c>
      <c r="J834" t="s">
        <v>3036</v>
      </c>
      <c r="K834" s="2">
        <v>582486.00607600005</v>
      </c>
      <c r="L834" s="2">
        <v>0</v>
      </c>
      <c r="M834" t="str">
        <f>VLOOKUP(E834,'Regional Mapping'!$A$1:$C$26,3,)</f>
        <v>Central</v>
      </c>
      <c r="N834" t="str">
        <f>VLOOKUP(B834,'Acct Type Mapping'!$B$2:$D$1001,3,FALSE)</f>
        <v>GENERAL ACUTE CARE</v>
      </c>
      <c r="O834" s="24">
        <f t="shared" ref="O834:O897" si="26">SUM(K834-L834)</f>
        <v>582486.00607600005</v>
      </c>
      <c r="P834" t="str">
        <f t="shared" ref="P834:P897" si="27">IF(O834&gt;=1000000,"Key Account", "Basic Account")</f>
        <v>Basic Account</v>
      </c>
    </row>
    <row r="835" spans="1:16" ht="15" customHeight="1" x14ac:dyDescent="0.2">
      <c r="A835" s="1">
        <v>7553226</v>
      </c>
      <c r="B835" t="s">
        <v>1704</v>
      </c>
      <c r="C835" t="s">
        <v>1705</v>
      </c>
      <c r="D835" t="s">
        <v>164</v>
      </c>
      <c r="E835" s="1" t="s">
        <v>159</v>
      </c>
      <c r="F835" s="1">
        <v>53226</v>
      </c>
      <c r="G835" t="s">
        <v>164</v>
      </c>
      <c r="H835" s="1">
        <v>55079</v>
      </c>
      <c r="I835" t="s">
        <v>16</v>
      </c>
      <c r="J835" t="s">
        <v>3036</v>
      </c>
      <c r="K835" s="2">
        <v>582449.80407899991</v>
      </c>
      <c r="L835" s="2">
        <v>0</v>
      </c>
      <c r="M835" t="str">
        <f>VLOOKUP(E835,'Regional Mapping'!$A$1:$C$26,3,)</f>
        <v>Central</v>
      </c>
      <c r="N835" t="str">
        <f>VLOOKUP(B835,'Acct Type Mapping'!$B$2:$D$1001,3,FALSE)</f>
        <v>GENERAL ACUTE CARE</v>
      </c>
      <c r="O835" s="24">
        <f t="shared" si="26"/>
        <v>582449.80407899991</v>
      </c>
      <c r="P835" t="str">
        <f t="shared" si="27"/>
        <v>Basic Account</v>
      </c>
    </row>
    <row r="836" spans="1:16" ht="15" customHeight="1" x14ac:dyDescent="0.2">
      <c r="A836" s="1">
        <v>7353215</v>
      </c>
      <c r="B836" t="s">
        <v>2845</v>
      </c>
      <c r="C836" t="s">
        <v>2846</v>
      </c>
      <c r="D836" t="s">
        <v>164</v>
      </c>
      <c r="E836" s="1" t="s">
        <v>159</v>
      </c>
      <c r="F836" s="1">
        <v>53215</v>
      </c>
      <c r="G836" t="s">
        <v>164</v>
      </c>
      <c r="H836" s="1">
        <v>55079</v>
      </c>
      <c r="I836" t="s">
        <v>16</v>
      </c>
      <c r="J836" t="s">
        <v>3036</v>
      </c>
      <c r="K836" s="2">
        <v>582439.74187100003</v>
      </c>
      <c r="L836" s="2">
        <v>0</v>
      </c>
      <c r="M836" t="str">
        <f>VLOOKUP(E836,'Regional Mapping'!$A$1:$C$26,3,)</f>
        <v>Central</v>
      </c>
      <c r="N836" t="str">
        <f>VLOOKUP(B836,'Acct Type Mapping'!$B$2:$D$1001,3,FALSE)</f>
        <v>GENERAL ACUTE CARE</v>
      </c>
      <c r="O836" s="24">
        <f t="shared" si="26"/>
        <v>582439.74187100003</v>
      </c>
      <c r="P836" t="str">
        <f t="shared" si="27"/>
        <v>Basic Account</v>
      </c>
    </row>
    <row r="837" spans="1:16" ht="15" customHeight="1" x14ac:dyDescent="0.2">
      <c r="A837" s="1">
        <v>7153215</v>
      </c>
      <c r="B837" t="s">
        <v>1163</v>
      </c>
      <c r="C837" t="s">
        <v>1164</v>
      </c>
      <c r="D837" t="s">
        <v>164</v>
      </c>
      <c r="E837" s="1" t="s">
        <v>159</v>
      </c>
      <c r="F837" s="1">
        <v>53215</v>
      </c>
      <c r="G837" t="s">
        <v>164</v>
      </c>
      <c r="H837" s="1">
        <v>55079</v>
      </c>
      <c r="I837" t="s">
        <v>16</v>
      </c>
      <c r="J837" t="s">
        <v>3036</v>
      </c>
      <c r="K837" s="2">
        <v>582423.35999900009</v>
      </c>
      <c r="L837" s="2">
        <v>0</v>
      </c>
      <c r="M837" t="str">
        <f>VLOOKUP(E837,'Regional Mapping'!$A$1:$C$26,3,)</f>
        <v>Central</v>
      </c>
      <c r="N837" t="str">
        <f>VLOOKUP(B837,'Acct Type Mapping'!$B$2:$D$1001,3,FALSE)</f>
        <v>GENERAL ACUTE CARE</v>
      </c>
      <c r="O837" s="24">
        <f t="shared" si="26"/>
        <v>582423.35999900009</v>
      </c>
      <c r="P837" t="str">
        <f t="shared" si="27"/>
        <v>Basic Account</v>
      </c>
    </row>
    <row r="838" spans="1:16" ht="15" customHeight="1" x14ac:dyDescent="0.2">
      <c r="A838" s="1">
        <v>7853215</v>
      </c>
      <c r="B838" t="s">
        <v>638</v>
      </c>
      <c r="C838" t="s">
        <v>639</v>
      </c>
      <c r="D838" t="s">
        <v>164</v>
      </c>
      <c r="E838" s="1" t="s">
        <v>159</v>
      </c>
      <c r="F838" s="1">
        <v>53215</v>
      </c>
      <c r="G838" t="s">
        <v>164</v>
      </c>
      <c r="H838" s="1">
        <v>55079</v>
      </c>
      <c r="I838" t="s">
        <v>16</v>
      </c>
      <c r="J838" t="s">
        <v>3036</v>
      </c>
      <c r="K838" s="2">
        <v>582276.78704000008</v>
      </c>
      <c r="L838" s="2">
        <v>0</v>
      </c>
      <c r="M838" t="str">
        <f>VLOOKUP(E838,'Regional Mapping'!$A$1:$C$26,3,)</f>
        <v>Central</v>
      </c>
      <c r="N838" t="str">
        <f>VLOOKUP(B838,'Acct Type Mapping'!$B$2:$D$1001,3,FALSE)</f>
        <v>GENERAL ACUTE CARE</v>
      </c>
      <c r="O838" s="24">
        <f t="shared" si="26"/>
        <v>582276.78704000008</v>
      </c>
      <c r="P838" t="str">
        <f t="shared" si="27"/>
        <v>Basic Account</v>
      </c>
    </row>
    <row r="839" spans="1:16" ht="15" customHeight="1" x14ac:dyDescent="0.2">
      <c r="A839" s="1">
        <v>16553295</v>
      </c>
      <c r="B839" t="s">
        <v>2280</v>
      </c>
      <c r="C839" t="s">
        <v>2281</v>
      </c>
      <c r="D839" t="s">
        <v>164</v>
      </c>
      <c r="E839" s="1" t="s">
        <v>159</v>
      </c>
      <c r="F839" s="1">
        <v>53295</v>
      </c>
      <c r="G839" t="s">
        <v>164</v>
      </c>
      <c r="H839" s="1">
        <v>55079</v>
      </c>
      <c r="I839" t="s">
        <v>16</v>
      </c>
      <c r="J839" t="s">
        <v>3054</v>
      </c>
      <c r="K839" s="2">
        <v>582176.723245</v>
      </c>
      <c r="L839" s="2">
        <v>0</v>
      </c>
      <c r="M839" t="str">
        <f>VLOOKUP(E839,'Regional Mapping'!$A$1:$C$26,3,)</f>
        <v>Central</v>
      </c>
      <c r="N839" t="str">
        <f>VLOOKUP(B839,'Acct Type Mapping'!$B$2:$D$1001,3,FALSE)</f>
        <v>MILITARY</v>
      </c>
      <c r="O839" s="24">
        <f t="shared" si="26"/>
        <v>582176.723245</v>
      </c>
      <c r="P839" t="str">
        <f t="shared" si="27"/>
        <v>Basic Account</v>
      </c>
    </row>
    <row r="840" spans="1:16" ht="15" customHeight="1" x14ac:dyDescent="0.2">
      <c r="A840" s="1">
        <v>8253213</v>
      </c>
      <c r="B840" t="s">
        <v>337</v>
      </c>
      <c r="C840" t="s">
        <v>338</v>
      </c>
      <c r="D840" t="s">
        <v>163</v>
      </c>
      <c r="E840" s="1" t="s">
        <v>159</v>
      </c>
      <c r="F840" s="1">
        <v>53213</v>
      </c>
      <c r="G840" t="s">
        <v>164</v>
      </c>
      <c r="H840" s="1">
        <v>55079</v>
      </c>
      <c r="I840" t="s">
        <v>42</v>
      </c>
      <c r="J840" t="s">
        <v>3036</v>
      </c>
      <c r="K840" s="2">
        <v>582124.5945319999</v>
      </c>
      <c r="L840" s="2">
        <v>0</v>
      </c>
      <c r="M840" t="str">
        <f>VLOOKUP(E840,'Regional Mapping'!$A$1:$C$26,3,)</f>
        <v>Central</v>
      </c>
      <c r="N840" t="str">
        <f>VLOOKUP(B840,'Acct Type Mapping'!$B$2:$D$1001,3,FALSE)</f>
        <v>NEAR TERM CARE</v>
      </c>
      <c r="O840" s="24">
        <f t="shared" si="26"/>
        <v>582124.5945319999</v>
      </c>
      <c r="P840" t="str">
        <f t="shared" si="27"/>
        <v>Basic Account</v>
      </c>
    </row>
    <row r="841" spans="1:16" ht="15" customHeight="1" x14ac:dyDescent="0.2">
      <c r="A841" s="1">
        <v>171954801</v>
      </c>
      <c r="B841" t="s">
        <v>954</v>
      </c>
      <c r="C841" t="s">
        <v>955</v>
      </c>
      <c r="D841" t="s">
        <v>956</v>
      </c>
      <c r="E841" s="1" t="s">
        <v>159</v>
      </c>
      <c r="F841" s="1">
        <v>54801</v>
      </c>
      <c r="G841" t="s">
        <v>957</v>
      </c>
      <c r="H841" s="1">
        <v>55129</v>
      </c>
      <c r="I841" t="s">
        <v>16</v>
      </c>
      <c r="J841" t="s">
        <v>3036</v>
      </c>
      <c r="K841" s="2">
        <v>582063.23741800012</v>
      </c>
      <c r="L841" s="2">
        <v>0</v>
      </c>
      <c r="M841" t="str">
        <f>VLOOKUP(E841,'Regional Mapping'!$A$1:$C$26,3,)</f>
        <v>Central</v>
      </c>
      <c r="N841" t="str">
        <f>VLOOKUP(B841,'Acct Type Mapping'!$B$2:$D$1001,3,FALSE)</f>
        <v>GENERAL ACUTE CARE</v>
      </c>
      <c r="O841" s="24">
        <f t="shared" si="26"/>
        <v>582063.23741800012</v>
      </c>
      <c r="P841" t="str">
        <f t="shared" si="27"/>
        <v>Basic Account</v>
      </c>
    </row>
    <row r="842" spans="1:16" ht="15" customHeight="1" x14ac:dyDescent="0.2">
      <c r="A842" s="1">
        <v>6853110</v>
      </c>
      <c r="B842" t="s">
        <v>1158</v>
      </c>
      <c r="C842" t="s">
        <v>1159</v>
      </c>
      <c r="D842" t="s">
        <v>1160</v>
      </c>
      <c r="E842" s="1" t="s">
        <v>159</v>
      </c>
      <c r="F842" s="1">
        <v>53110</v>
      </c>
      <c r="G842" t="s">
        <v>164</v>
      </c>
      <c r="H842" s="1">
        <v>55079</v>
      </c>
      <c r="I842" t="s">
        <v>16</v>
      </c>
      <c r="J842" t="s">
        <v>3036</v>
      </c>
      <c r="K842" s="2">
        <v>582043.90405200003</v>
      </c>
      <c r="L842" s="2">
        <v>0</v>
      </c>
      <c r="M842" t="str">
        <f>VLOOKUP(E842,'Regional Mapping'!$A$1:$C$26,3,)</f>
        <v>Central</v>
      </c>
      <c r="N842" t="str">
        <f>VLOOKUP(B842,'Acct Type Mapping'!$B$2:$D$1001,3,FALSE)</f>
        <v>GENERAL ACUTE CARE</v>
      </c>
      <c r="O842" s="24">
        <f t="shared" si="26"/>
        <v>582043.90405200003</v>
      </c>
      <c r="P842" t="str">
        <f t="shared" si="27"/>
        <v>Basic Account</v>
      </c>
    </row>
    <row r="843" spans="1:16" ht="15" customHeight="1" x14ac:dyDescent="0.2">
      <c r="A843" s="1">
        <v>13653027</v>
      </c>
      <c r="B843" t="s">
        <v>659</v>
      </c>
      <c r="C843" t="s">
        <v>660</v>
      </c>
      <c r="D843" t="s">
        <v>661</v>
      </c>
      <c r="E843" s="1" t="s">
        <v>159</v>
      </c>
      <c r="F843" s="1">
        <v>53027</v>
      </c>
      <c r="G843" t="s">
        <v>332</v>
      </c>
      <c r="H843" s="1">
        <v>55131</v>
      </c>
      <c r="I843" t="s">
        <v>16</v>
      </c>
      <c r="J843" t="s">
        <v>3036</v>
      </c>
      <c r="K843" s="2">
        <v>581867.19499999983</v>
      </c>
      <c r="L843" s="2">
        <v>0</v>
      </c>
      <c r="M843" t="str">
        <f>VLOOKUP(E843,'Regional Mapping'!$A$1:$C$26,3,)</f>
        <v>Central</v>
      </c>
      <c r="N843" t="str">
        <f>VLOOKUP(B843,'Acct Type Mapping'!$B$2:$D$1001,3,FALSE)</f>
        <v>GENERAL ACUTE CARE</v>
      </c>
      <c r="O843" s="24">
        <f t="shared" si="26"/>
        <v>581867.19499999983</v>
      </c>
      <c r="P843" t="str">
        <f t="shared" si="27"/>
        <v>Basic Account</v>
      </c>
    </row>
    <row r="844" spans="1:16" ht="15" customHeight="1" x14ac:dyDescent="0.2">
      <c r="A844" s="1">
        <v>15454495</v>
      </c>
      <c r="B844" t="s">
        <v>648</v>
      </c>
      <c r="C844" t="s">
        <v>649</v>
      </c>
      <c r="D844" t="s">
        <v>650</v>
      </c>
      <c r="E844" s="1" t="s">
        <v>159</v>
      </c>
      <c r="F844" s="1">
        <v>54495</v>
      </c>
      <c r="G844" t="s">
        <v>651</v>
      </c>
      <c r="H844" s="1">
        <v>55141</v>
      </c>
      <c r="I844" t="s">
        <v>16</v>
      </c>
      <c r="J844" t="s">
        <v>3036</v>
      </c>
      <c r="K844" s="2">
        <v>581763.79423500004</v>
      </c>
      <c r="L844" s="2">
        <v>0</v>
      </c>
      <c r="M844" t="str">
        <f>VLOOKUP(E844,'Regional Mapping'!$A$1:$C$26,3,)</f>
        <v>Central</v>
      </c>
      <c r="N844" t="str">
        <f>VLOOKUP(B844,'Acct Type Mapping'!$B$2:$D$1001,3,FALSE)</f>
        <v>GENERAL ACUTE CARE</v>
      </c>
      <c r="O844" s="24">
        <f t="shared" si="26"/>
        <v>581763.79423500004</v>
      </c>
      <c r="P844" t="str">
        <f t="shared" si="27"/>
        <v>Basic Account</v>
      </c>
    </row>
    <row r="845" spans="1:16" ht="15" customHeight="1" x14ac:dyDescent="0.2">
      <c r="A845" s="1">
        <v>14053051</v>
      </c>
      <c r="B845" t="s">
        <v>1709</v>
      </c>
      <c r="C845" t="s">
        <v>1710</v>
      </c>
      <c r="D845" t="s">
        <v>1711</v>
      </c>
      <c r="E845" s="1" t="s">
        <v>159</v>
      </c>
      <c r="F845" s="1">
        <v>53051</v>
      </c>
      <c r="G845" t="s">
        <v>629</v>
      </c>
      <c r="H845" s="1">
        <v>55133</v>
      </c>
      <c r="I845" t="s">
        <v>16</v>
      </c>
      <c r="J845" t="s">
        <v>3036</v>
      </c>
      <c r="K845" s="2">
        <v>581673.53321999998</v>
      </c>
      <c r="L845" s="2">
        <v>0</v>
      </c>
      <c r="M845" t="str">
        <f>VLOOKUP(E845,'Regional Mapping'!$A$1:$C$26,3,)</f>
        <v>Central</v>
      </c>
      <c r="N845" t="str">
        <f>VLOOKUP(B845,'Acct Type Mapping'!$B$2:$D$1001,3,FALSE)</f>
        <v>GENERAL ACUTE CARE</v>
      </c>
      <c r="O845" s="24">
        <f t="shared" si="26"/>
        <v>581673.53321999998</v>
      </c>
      <c r="P845" t="str">
        <f t="shared" si="27"/>
        <v>Basic Account</v>
      </c>
    </row>
    <row r="846" spans="1:16" ht="15" customHeight="1" x14ac:dyDescent="0.2">
      <c r="A846" s="1">
        <v>172054801</v>
      </c>
      <c r="B846" t="s">
        <v>2791</v>
      </c>
      <c r="C846" t="s">
        <v>2792</v>
      </c>
      <c r="D846" t="s">
        <v>956</v>
      </c>
      <c r="E846" s="1" t="s">
        <v>159</v>
      </c>
      <c r="F846" s="1">
        <v>54801</v>
      </c>
      <c r="G846" t="s">
        <v>957</v>
      </c>
      <c r="H846" s="1">
        <v>55129</v>
      </c>
      <c r="I846" t="s">
        <v>16</v>
      </c>
      <c r="J846" t="s">
        <v>3036</v>
      </c>
      <c r="K846" s="2">
        <v>581382.15677100001</v>
      </c>
      <c r="L846" s="2">
        <v>0</v>
      </c>
      <c r="M846" t="str">
        <f>VLOOKUP(E846,'Regional Mapping'!$A$1:$C$26,3,)</f>
        <v>Central</v>
      </c>
      <c r="N846" t="str">
        <f>VLOOKUP(B846,'Acct Type Mapping'!$B$2:$D$1001,3,FALSE)</f>
        <v>CRITICAL ACCESS</v>
      </c>
      <c r="O846" s="24">
        <f t="shared" si="26"/>
        <v>581382.15677100001</v>
      </c>
      <c r="P846" t="str">
        <f t="shared" si="27"/>
        <v>Basic Account</v>
      </c>
    </row>
    <row r="847" spans="1:16" ht="15" customHeight="1" x14ac:dyDescent="0.2">
      <c r="A847" s="1">
        <v>179848912</v>
      </c>
      <c r="B847" t="s">
        <v>2807</v>
      </c>
      <c r="C847" t="s">
        <v>2808</v>
      </c>
      <c r="D847" t="s">
        <v>1891</v>
      </c>
      <c r="E847" s="1" t="s">
        <v>501</v>
      </c>
      <c r="F847" s="1">
        <v>48912</v>
      </c>
      <c r="G847" t="s">
        <v>1892</v>
      </c>
      <c r="H847" s="1">
        <v>26065</v>
      </c>
      <c r="I847" t="s">
        <v>107</v>
      </c>
      <c r="J847" t="s">
        <v>3036</v>
      </c>
      <c r="K847" s="3">
        <v>110417.47196749999</v>
      </c>
      <c r="L847" s="2">
        <v>413889.96529000002</v>
      </c>
      <c r="M847" t="str">
        <f>VLOOKUP(E847,'Regional Mapping'!$A$1:$C$26,3,)</f>
        <v>Northeast</v>
      </c>
      <c r="N847" t="str">
        <f>VLOOKUP(B847,'Acct Type Mapping'!$B$2:$D$1001,3,FALSE)</f>
        <v>LONG TERM CARE</v>
      </c>
      <c r="O847" s="24">
        <f t="shared" si="26"/>
        <v>-303472.49332250003</v>
      </c>
      <c r="P847" t="str">
        <f t="shared" si="27"/>
        <v>Basic Account</v>
      </c>
    </row>
    <row r="848" spans="1:16" ht="15" customHeight="1" x14ac:dyDescent="0.2">
      <c r="A848" s="1">
        <v>1953963</v>
      </c>
      <c r="B848" t="s">
        <v>2919</v>
      </c>
      <c r="C848" t="s">
        <v>2920</v>
      </c>
      <c r="D848" t="s">
        <v>2921</v>
      </c>
      <c r="E848" s="1" t="s">
        <v>159</v>
      </c>
      <c r="F848" s="1">
        <v>53963</v>
      </c>
      <c r="G848" t="s">
        <v>2823</v>
      </c>
      <c r="H848" s="1">
        <v>55027</v>
      </c>
      <c r="I848" t="s">
        <v>16</v>
      </c>
      <c r="J848" t="s">
        <v>3036</v>
      </c>
      <c r="K848" s="2">
        <v>581165.21708700003</v>
      </c>
      <c r="L848" s="2">
        <v>0</v>
      </c>
      <c r="M848" t="str">
        <f>VLOOKUP(E848,'Regional Mapping'!$A$1:$C$26,3,)</f>
        <v>Central</v>
      </c>
      <c r="N848" t="str">
        <f>VLOOKUP(B848,'Acct Type Mapping'!$B$2:$D$1001,3,FALSE)</f>
        <v>GENERAL ACUTE CARE</v>
      </c>
      <c r="O848" s="24">
        <f t="shared" si="26"/>
        <v>581165.21708700003</v>
      </c>
      <c r="P848" t="str">
        <f t="shared" si="27"/>
        <v>Basic Account</v>
      </c>
    </row>
    <row r="849" spans="1:16" ht="15" customHeight="1" x14ac:dyDescent="0.2">
      <c r="A849" s="1">
        <v>8153210</v>
      </c>
      <c r="B849" t="s">
        <v>632</v>
      </c>
      <c r="C849" t="s">
        <v>633</v>
      </c>
      <c r="D849" t="s">
        <v>164</v>
      </c>
      <c r="E849" s="1" t="s">
        <v>159</v>
      </c>
      <c r="F849" s="1">
        <v>53210</v>
      </c>
      <c r="G849" t="s">
        <v>164</v>
      </c>
      <c r="H849" s="1">
        <v>55079</v>
      </c>
      <c r="I849" t="s">
        <v>16</v>
      </c>
      <c r="J849" t="s">
        <v>3036</v>
      </c>
      <c r="K849" s="2">
        <v>581124.85269799992</v>
      </c>
      <c r="L849" s="2">
        <v>0</v>
      </c>
      <c r="M849" t="str">
        <f>VLOOKUP(E849,'Regional Mapping'!$A$1:$C$26,3,)</f>
        <v>Central</v>
      </c>
      <c r="N849" t="str">
        <f>VLOOKUP(B849,'Acct Type Mapping'!$B$2:$D$1001,3,FALSE)</f>
        <v>GENERAL ACUTE CARE</v>
      </c>
      <c r="O849" s="24">
        <f t="shared" si="26"/>
        <v>581124.85269799992</v>
      </c>
      <c r="P849" t="str">
        <f t="shared" si="27"/>
        <v>Basic Account</v>
      </c>
    </row>
    <row r="850" spans="1:16" ht="15" customHeight="1" x14ac:dyDescent="0.2">
      <c r="A850" s="1">
        <v>7453223</v>
      </c>
      <c r="B850" t="s">
        <v>1095</v>
      </c>
      <c r="C850" t="s">
        <v>1096</v>
      </c>
      <c r="D850" t="s">
        <v>164</v>
      </c>
      <c r="E850" s="1" t="s">
        <v>159</v>
      </c>
      <c r="F850" s="1">
        <v>53223</v>
      </c>
      <c r="G850" t="s">
        <v>164</v>
      </c>
      <c r="H850" s="1">
        <v>55079</v>
      </c>
      <c r="I850" t="s">
        <v>16</v>
      </c>
      <c r="J850" t="s">
        <v>3036</v>
      </c>
      <c r="K850" s="2">
        <v>581052.89056099998</v>
      </c>
      <c r="L850" s="2">
        <v>0</v>
      </c>
      <c r="M850" t="str">
        <f>VLOOKUP(E850,'Regional Mapping'!$A$1:$C$26,3,)</f>
        <v>Central</v>
      </c>
      <c r="N850" t="str">
        <f>VLOOKUP(B850,'Acct Type Mapping'!$B$2:$D$1001,3,FALSE)</f>
        <v>GENERAL ACUTE CARE</v>
      </c>
      <c r="O850" s="24">
        <f t="shared" si="26"/>
        <v>581052.89056099998</v>
      </c>
      <c r="P850" t="str">
        <f t="shared" si="27"/>
        <v>Basic Account</v>
      </c>
    </row>
    <row r="851" spans="1:16" ht="15" customHeight="1" x14ac:dyDescent="0.2">
      <c r="A851" s="1">
        <v>15354449</v>
      </c>
      <c r="B851" t="s">
        <v>2042</v>
      </c>
      <c r="C851" t="s">
        <v>2043</v>
      </c>
      <c r="D851" t="s">
        <v>2044</v>
      </c>
      <c r="E851" s="1" t="s">
        <v>159</v>
      </c>
      <c r="F851" s="1">
        <v>54449</v>
      </c>
      <c r="G851" t="s">
        <v>651</v>
      </c>
      <c r="H851" s="1">
        <v>55141</v>
      </c>
      <c r="I851" t="s">
        <v>16</v>
      </c>
      <c r="J851" t="s">
        <v>3036</v>
      </c>
      <c r="K851" s="2">
        <v>580813.52068999992</v>
      </c>
      <c r="L851" s="2">
        <v>0</v>
      </c>
      <c r="M851" t="str">
        <f>VLOOKUP(E851,'Regional Mapping'!$A$1:$C$26,3,)</f>
        <v>Central</v>
      </c>
      <c r="N851" t="str">
        <f>VLOOKUP(B851,'Acct Type Mapping'!$B$2:$D$1001,3,FALSE)</f>
        <v>GENERAL ACUTE CARE</v>
      </c>
      <c r="O851" s="24">
        <f t="shared" si="26"/>
        <v>580813.52068999992</v>
      </c>
      <c r="P851" t="str">
        <f t="shared" si="27"/>
        <v>Basic Account</v>
      </c>
    </row>
    <row r="852" spans="1:16" ht="15" customHeight="1" x14ac:dyDescent="0.2">
      <c r="A852" s="1">
        <v>15554449</v>
      </c>
      <c r="B852" t="s">
        <v>2548</v>
      </c>
      <c r="C852" t="s">
        <v>2549</v>
      </c>
      <c r="D852" t="s">
        <v>2044</v>
      </c>
      <c r="E852" s="1" t="s">
        <v>159</v>
      </c>
      <c r="F852" s="1">
        <v>54449</v>
      </c>
      <c r="G852" t="s">
        <v>651</v>
      </c>
      <c r="H852" s="1">
        <v>55141</v>
      </c>
      <c r="I852" t="s">
        <v>42</v>
      </c>
      <c r="J852" t="s">
        <v>3054</v>
      </c>
      <c r="K852" s="2">
        <v>580522.79849200021</v>
      </c>
      <c r="L852" s="2">
        <v>0</v>
      </c>
      <c r="M852" t="str">
        <f>VLOOKUP(E852,'Regional Mapping'!$A$1:$C$26,3,)</f>
        <v>Central</v>
      </c>
      <c r="N852" t="str">
        <f>VLOOKUP(B852,'Acct Type Mapping'!$B$2:$D$1001,3,FALSE)</f>
        <v>NEAR TERM CARE</v>
      </c>
      <c r="O852" s="24">
        <f t="shared" si="26"/>
        <v>580522.79849200021</v>
      </c>
      <c r="P852" t="str">
        <f t="shared" si="27"/>
        <v>Basic Account</v>
      </c>
    </row>
    <row r="853" spans="1:16" ht="15" customHeight="1" x14ac:dyDescent="0.2">
      <c r="A853" s="1">
        <v>8053211</v>
      </c>
      <c r="B853" t="s">
        <v>466</v>
      </c>
      <c r="C853" t="s">
        <v>467</v>
      </c>
      <c r="D853" t="s">
        <v>164</v>
      </c>
      <c r="E853" s="1" t="s">
        <v>159</v>
      </c>
      <c r="F853" s="1">
        <v>53211</v>
      </c>
      <c r="G853" t="s">
        <v>164</v>
      </c>
      <c r="H853" s="1">
        <v>55079</v>
      </c>
      <c r="I853" t="s">
        <v>179</v>
      </c>
      <c r="J853" t="s">
        <v>3036</v>
      </c>
      <c r="K853" s="2">
        <v>579990.96542399994</v>
      </c>
      <c r="L853" s="2">
        <v>0</v>
      </c>
      <c r="M853" t="str">
        <f>VLOOKUP(E853,'Regional Mapping'!$A$1:$C$26,3,)</f>
        <v>Central</v>
      </c>
      <c r="N853" t="str">
        <f>VLOOKUP(B853,'Acct Type Mapping'!$B$2:$D$1001,3,FALSE)</f>
        <v>REHABILITATION</v>
      </c>
      <c r="O853" s="24">
        <f t="shared" si="26"/>
        <v>579990.96542399994</v>
      </c>
      <c r="P853" t="str">
        <f t="shared" si="27"/>
        <v>Basic Account</v>
      </c>
    </row>
    <row r="854" spans="1:16" ht="15" customHeight="1" x14ac:dyDescent="0.2">
      <c r="A854" s="1">
        <v>6953212</v>
      </c>
      <c r="B854" t="s">
        <v>2560</v>
      </c>
      <c r="C854" t="s">
        <v>2561</v>
      </c>
      <c r="D854" t="s">
        <v>259</v>
      </c>
      <c r="E854" s="1" t="s">
        <v>159</v>
      </c>
      <c r="F854" s="1">
        <v>53212</v>
      </c>
      <c r="G854" t="s">
        <v>164</v>
      </c>
      <c r="H854" s="1">
        <v>55079</v>
      </c>
      <c r="I854" t="s">
        <v>16</v>
      </c>
      <c r="J854" t="s">
        <v>3037</v>
      </c>
      <c r="K854" s="2">
        <v>579764.32017399999</v>
      </c>
      <c r="L854" s="2">
        <v>0</v>
      </c>
      <c r="M854" t="str">
        <f>VLOOKUP(E854,'Regional Mapping'!$A$1:$C$26,3,)</f>
        <v>Central</v>
      </c>
      <c r="N854" t="str">
        <f>VLOOKUP(B854,'Acct Type Mapping'!$B$2:$D$1001,3,FALSE)</f>
        <v>GENERAL ACUTE CARE</v>
      </c>
      <c r="O854" s="24">
        <f t="shared" si="26"/>
        <v>579764.32017399999</v>
      </c>
      <c r="P854" t="str">
        <f t="shared" si="27"/>
        <v>Basic Account</v>
      </c>
    </row>
    <row r="855" spans="1:16" ht="15" customHeight="1" x14ac:dyDescent="0.2">
      <c r="A855" s="1">
        <v>17953223</v>
      </c>
      <c r="B855" t="s">
        <v>1820</v>
      </c>
      <c r="C855" t="s">
        <v>1821</v>
      </c>
      <c r="D855" t="s">
        <v>1822</v>
      </c>
      <c r="E855" s="1" t="s">
        <v>159</v>
      </c>
      <c r="F855" s="1">
        <v>53223</v>
      </c>
      <c r="G855" t="s">
        <v>164</v>
      </c>
      <c r="H855" s="1">
        <v>55079</v>
      </c>
      <c r="I855" t="s">
        <v>42</v>
      </c>
      <c r="J855" t="s">
        <v>3036</v>
      </c>
      <c r="K855" s="2">
        <v>578758.11615699995</v>
      </c>
      <c r="L855" s="2">
        <v>0</v>
      </c>
      <c r="M855" t="str">
        <f>VLOOKUP(E855,'Regional Mapping'!$A$1:$C$26,3,)</f>
        <v>Central</v>
      </c>
      <c r="N855" t="str">
        <f>VLOOKUP(B855,'Acct Type Mapping'!$B$2:$D$1001,3,FALSE)</f>
        <v>NEAR TERM CARE</v>
      </c>
      <c r="O855" s="24">
        <f t="shared" si="26"/>
        <v>578758.11615699995</v>
      </c>
      <c r="P855" t="str">
        <f t="shared" si="27"/>
        <v>Basic Account</v>
      </c>
    </row>
    <row r="856" spans="1:16" ht="15" customHeight="1" x14ac:dyDescent="0.2">
      <c r="A856" s="1">
        <v>8248162</v>
      </c>
      <c r="B856" t="s">
        <v>2409</v>
      </c>
      <c r="C856" t="s">
        <v>2410</v>
      </c>
      <c r="D856" t="s">
        <v>188</v>
      </c>
      <c r="E856" s="1" t="s">
        <v>501</v>
      </c>
      <c r="F856" s="1">
        <v>48162</v>
      </c>
      <c r="G856" t="s">
        <v>188</v>
      </c>
      <c r="H856" s="1">
        <v>26115</v>
      </c>
      <c r="I856" t="s">
        <v>16</v>
      </c>
      <c r="J856" t="s">
        <v>3036</v>
      </c>
      <c r="K856" s="3">
        <v>109977.46087749999</v>
      </c>
      <c r="L856" s="2">
        <v>413303.28116999997</v>
      </c>
      <c r="M856" t="str">
        <f>VLOOKUP(E856,'Regional Mapping'!$A$1:$C$26,3,)</f>
        <v>Northeast</v>
      </c>
      <c r="N856" t="str">
        <f>VLOOKUP(B856,'Acct Type Mapping'!$B$2:$D$1001,3,FALSE)</f>
        <v>GENERAL ACUTE CARE</v>
      </c>
      <c r="O856" s="24">
        <f t="shared" si="26"/>
        <v>-303325.82029249996</v>
      </c>
      <c r="P856" t="str">
        <f t="shared" si="27"/>
        <v>Basic Account</v>
      </c>
    </row>
    <row r="857" spans="1:16" ht="15" customHeight="1" x14ac:dyDescent="0.2">
      <c r="A857" s="1">
        <v>8448884</v>
      </c>
      <c r="B857" t="s">
        <v>1878</v>
      </c>
      <c r="C857" t="s">
        <v>1879</v>
      </c>
      <c r="D857" t="s">
        <v>1788</v>
      </c>
      <c r="E857" s="1" t="s">
        <v>501</v>
      </c>
      <c r="F857" s="1">
        <v>48884</v>
      </c>
      <c r="G857" t="s">
        <v>1880</v>
      </c>
      <c r="H857" s="1">
        <v>26117</v>
      </c>
      <c r="I857" t="s">
        <v>16</v>
      </c>
      <c r="J857" t="s">
        <v>3036</v>
      </c>
      <c r="K857" s="3">
        <v>109411.4718175</v>
      </c>
      <c r="L857" s="2">
        <v>412551.29845</v>
      </c>
      <c r="M857" t="str">
        <f>VLOOKUP(E857,'Regional Mapping'!$A$1:$C$26,3,)</f>
        <v>Northeast</v>
      </c>
      <c r="N857" t="str">
        <f>VLOOKUP(B857,'Acct Type Mapping'!$B$2:$D$1001,3,FALSE)</f>
        <v>CRITICAL ACCESS</v>
      </c>
      <c r="O857" s="24">
        <f t="shared" si="26"/>
        <v>-303139.82663249999</v>
      </c>
      <c r="P857" t="str">
        <f t="shared" si="27"/>
        <v>Basic Account</v>
      </c>
    </row>
    <row r="858" spans="1:16" ht="15" customHeight="1" x14ac:dyDescent="0.2">
      <c r="A858" s="1">
        <v>13853095</v>
      </c>
      <c r="B858" t="s">
        <v>1813</v>
      </c>
      <c r="C858" t="s">
        <v>1814</v>
      </c>
      <c r="D858" t="s">
        <v>1815</v>
      </c>
      <c r="E858" s="1" t="s">
        <v>159</v>
      </c>
      <c r="F858" s="1">
        <v>53095</v>
      </c>
      <c r="G858" t="s">
        <v>332</v>
      </c>
      <c r="H858" s="1">
        <v>55131</v>
      </c>
      <c r="I858" t="s">
        <v>16</v>
      </c>
      <c r="J858" t="s">
        <v>3036</v>
      </c>
      <c r="K858" s="2">
        <v>578701.96645299997</v>
      </c>
      <c r="L858" s="2">
        <v>0</v>
      </c>
      <c r="M858" t="str">
        <f>VLOOKUP(E858,'Regional Mapping'!$A$1:$C$26,3,)</f>
        <v>Central</v>
      </c>
      <c r="N858" t="str">
        <f>VLOOKUP(B858,'Acct Type Mapping'!$B$2:$D$1001,3,FALSE)</f>
        <v>GENERAL ACUTE CARE</v>
      </c>
      <c r="O858" s="24">
        <f t="shared" si="26"/>
        <v>578701.96645299997</v>
      </c>
      <c r="P858" t="str">
        <f t="shared" si="27"/>
        <v>Basic Account</v>
      </c>
    </row>
    <row r="859" spans="1:16" ht="15" customHeight="1" x14ac:dyDescent="0.2">
      <c r="A859" s="1">
        <v>3254971</v>
      </c>
      <c r="B859" t="s">
        <v>2927</v>
      </c>
      <c r="C859" t="s">
        <v>2928</v>
      </c>
      <c r="D859" t="s">
        <v>182</v>
      </c>
      <c r="E859" s="1" t="s">
        <v>159</v>
      </c>
      <c r="F859" s="1">
        <v>54971</v>
      </c>
      <c r="G859" t="s">
        <v>183</v>
      </c>
      <c r="H859" s="1">
        <v>55039</v>
      </c>
      <c r="I859" t="s">
        <v>16</v>
      </c>
      <c r="J859" t="s">
        <v>3036</v>
      </c>
      <c r="K859" s="2">
        <v>578417.31954499986</v>
      </c>
      <c r="L859" s="2">
        <v>0</v>
      </c>
      <c r="M859" t="str">
        <f>VLOOKUP(E859,'Regional Mapping'!$A$1:$C$26,3,)</f>
        <v>Central</v>
      </c>
      <c r="N859" t="str">
        <f>VLOOKUP(B859,'Acct Type Mapping'!$B$2:$D$1001,3,FALSE)</f>
        <v>GENERAL ACUTE CARE</v>
      </c>
      <c r="O859" s="24">
        <f t="shared" si="26"/>
        <v>578417.31954499986</v>
      </c>
      <c r="P859" t="str">
        <f t="shared" si="27"/>
        <v>Basic Account</v>
      </c>
    </row>
    <row r="860" spans="1:16" ht="15" customHeight="1" x14ac:dyDescent="0.2">
      <c r="A860" s="1">
        <v>11554848</v>
      </c>
      <c r="B860" t="s">
        <v>2231</v>
      </c>
      <c r="C860" t="s">
        <v>2232</v>
      </c>
      <c r="D860" t="s">
        <v>2233</v>
      </c>
      <c r="E860" s="1" t="s">
        <v>159</v>
      </c>
      <c r="F860" s="1">
        <v>54848</v>
      </c>
      <c r="G860" t="s">
        <v>2234</v>
      </c>
      <c r="H860" s="1">
        <v>55107</v>
      </c>
      <c r="I860" t="s">
        <v>16</v>
      </c>
      <c r="J860" t="s">
        <v>3054</v>
      </c>
      <c r="K860" s="2">
        <v>578361.98179500003</v>
      </c>
      <c r="L860" s="2">
        <v>0</v>
      </c>
      <c r="M860" t="str">
        <f>VLOOKUP(E860,'Regional Mapping'!$A$1:$C$26,3,)</f>
        <v>Central</v>
      </c>
      <c r="N860" t="str">
        <f>VLOOKUP(B860,'Acct Type Mapping'!$B$2:$D$1001,3,FALSE)</f>
        <v>GENERAL ACUTE CARE</v>
      </c>
      <c r="O860" s="24">
        <f t="shared" si="26"/>
        <v>578361.98179500003</v>
      </c>
      <c r="P860" t="str">
        <f t="shared" si="27"/>
        <v>Basic Account</v>
      </c>
    </row>
    <row r="861" spans="1:16" ht="15" customHeight="1" x14ac:dyDescent="0.2">
      <c r="A861" s="1">
        <v>152354971</v>
      </c>
      <c r="B861" t="s">
        <v>180</v>
      </c>
      <c r="C861" t="s">
        <v>181</v>
      </c>
      <c r="D861" t="s">
        <v>182</v>
      </c>
      <c r="E861" s="1" t="s">
        <v>159</v>
      </c>
      <c r="F861" s="1">
        <v>54971</v>
      </c>
      <c r="G861" t="s">
        <v>183</v>
      </c>
      <c r="H861" s="1">
        <v>55039</v>
      </c>
      <c r="I861" t="s">
        <v>16</v>
      </c>
      <c r="J861" t="s">
        <v>3036</v>
      </c>
      <c r="K861" s="2">
        <v>578148.96093499998</v>
      </c>
      <c r="L861" s="2">
        <v>0</v>
      </c>
      <c r="M861" t="str">
        <f>VLOOKUP(E861,'Regional Mapping'!$A$1:$C$26,3,)</f>
        <v>Central</v>
      </c>
      <c r="N861" t="str">
        <f>VLOOKUP(B861,'Acct Type Mapping'!$B$2:$D$1001,3,FALSE)</f>
        <v>CRITICAL ACCESS</v>
      </c>
      <c r="O861" s="24">
        <f t="shared" si="26"/>
        <v>578148.96093499998</v>
      </c>
      <c r="P861" t="str">
        <f t="shared" si="27"/>
        <v>Basic Account</v>
      </c>
    </row>
    <row r="862" spans="1:16" ht="15" customHeight="1" x14ac:dyDescent="0.2">
      <c r="A862" s="1">
        <v>11856636</v>
      </c>
      <c r="B862" t="s">
        <v>1967</v>
      </c>
      <c r="C862" t="s">
        <v>1968</v>
      </c>
      <c r="D862" t="s">
        <v>1969</v>
      </c>
      <c r="E862" s="1" t="s">
        <v>549</v>
      </c>
      <c r="F862" s="1">
        <v>56636</v>
      </c>
      <c r="G862" t="s">
        <v>1970</v>
      </c>
      <c r="H862" s="1">
        <v>27061</v>
      </c>
      <c r="I862" t="s">
        <v>16</v>
      </c>
      <c r="J862" t="s">
        <v>3036</v>
      </c>
      <c r="K862" s="2">
        <v>577506.26022700011</v>
      </c>
      <c r="L862" s="2">
        <v>0</v>
      </c>
      <c r="M862" t="str">
        <f>VLOOKUP(E862,'Regional Mapping'!$A$1:$C$26,3,)</f>
        <v>Central</v>
      </c>
      <c r="N862" t="str">
        <f>VLOOKUP(B862,'Acct Type Mapping'!$B$2:$D$1001,3,FALSE)</f>
        <v>CRITICAL ACCESS</v>
      </c>
      <c r="O862" s="24">
        <f t="shared" si="26"/>
        <v>577506.26022700011</v>
      </c>
      <c r="P862" t="str">
        <f t="shared" si="27"/>
        <v>Basic Account</v>
      </c>
    </row>
    <row r="863" spans="1:16" ht="15" customHeight="1" x14ac:dyDescent="0.2">
      <c r="A863" s="1">
        <v>14854984</v>
      </c>
      <c r="B863" t="s">
        <v>1816</v>
      </c>
      <c r="C863" t="s">
        <v>1817</v>
      </c>
      <c r="D863" t="s">
        <v>1818</v>
      </c>
      <c r="E863" s="1" t="s">
        <v>159</v>
      </c>
      <c r="F863" s="1">
        <v>54984</v>
      </c>
      <c r="G863" t="s">
        <v>1819</v>
      </c>
      <c r="H863" s="1">
        <v>55137</v>
      </c>
      <c r="I863" t="s">
        <v>16</v>
      </c>
      <c r="J863" t="s">
        <v>3036</v>
      </c>
      <c r="K863" s="2">
        <v>577321.31844399997</v>
      </c>
      <c r="L863" s="2">
        <v>0</v>
      </c>
      <c r="M863" t="str">
        <f>VLOOKUP(E863,'Regional Mapping'!$A$1:$C$26,3,)</f>
        <v>Central</v>
      </c>
      <c r="N863" t="str">
        <f>VLOOKUP(B863,'Acct Type Mapping'!$B$2:$D$1001,3,FALSE)</f>
        <v>GENERAL ACUTE CARE</v>
      </c>
      <c r="O863" s="24">
        <f t="shared" si="26"/>
        <v>577321.31844399997</v>
      </c>
      <c r="P863" t="str">
        <f t="shared" si="27"/>
        <v>Basic Account</v>
      </c>
    </row>
    <row r="864" spans="1:16" ht="15" customHeight="1" x14ac:dyDescent="0.2">
      <c r="A864" s="1">
        <v>4354923</v>
      </c>
      <c r="B864" t="s">
        <v>343</v>
      </c>
      <c r="C864" t="s">
        <v>344</v>
      </c>
      <c r="D864" t="s">
        <v>345</v>
      </c>
      <c r="E864" s="1" t="s">
        <v>159</v>
      </c>
      <c r="F864" s="1">
        <v>54923</v>
      </c>
      <c r="G864" t="s">
        <v>346</v>
      </c>
      <c r="H864" s="1">
        <v>55047</v>
      </c>
      <c r="I864" t="s">
        <v>16</v>
      </c>
      <c r="J864" t="s">
        <v>3036</v>
      </c>
      <c r="K864" s="2">
        <v>577041.39372099983</v>
      </c>
      <c r="L864" s="2">
        <v>0</v>
      </c>
      <c r="M864" t="str">
        <f>VLOOKUP(E864,'Regional Mapping'!$A$1:$C$26,3,)</f>
        <v>Central</v>
      </c>
      <c r="N864" t="str">
        <f>VLOOKUP(B864,'Acct Type Mapping'!$B$2:$D$1001,3,FALSE)</f>
        <v>GENERAL ACUTE CARE</v>
      </c>
      <c r="O864" s="24">
        <f t="shared" si="26"/>
        <v>577041.39372099983</v>
      </c>
      <c r="P864" t="str">
        <f t="shared" si="27"/>
        <v>Basic Account</v>
      </c>
    </row>
    <row r="865" spans="1:16" ht="15" customHeight="1" x14ac:dyDescent="0.2">
      <c r="A865" s="1">
        <v>9753097</v>
      </c>
      <c r="B865" t="s">
        <v>339</v>
      </c>
      <c r="C865" t="s">
        <v>340</v>
      </c>
      <c r="D865" t="s">
        <v>341</v>
      </c>
      <c r="E865" s="1" t="s">
        <v>159</v>
      </c>
      <c r="F865" s="1">
        <v>53097</v>
      </c>
      <c r="G865" t="s">
        <v>342</v>
      </c>
      <c r="H865" s="1">
        <v>55089</v>
      </c>
      <c r="I865" t="s">
        <v>16</v>
      </c>
      <c r="J865" t="s">
        <v>3036</v>
      </c>
      <c r="K865" s="2">
        <v>576780.40172999993</v>
      </c>
      <c r="L865" s="2">
        <v>0</v>
      </c>
      <c r="M865" t="str">
        <f>VLOOKUP(E865,'Regional Mapping'!$A$1:$C$26,3,)</f>
        <v>Central</v>
      </c>
      <c r="N865" t="str">
        <f>VLOOKUP(B865,'Acct Type Mapping'!$B$2:$D$1001,3,FALSE)</f>
        <v>GENERAL ACUTE CARE</v>
      </c>
      <c r="O865" s="24">
        <f t="shared" si="26"/>
        <v>576780.40172999993</v>
      </c>
      <c r="P865" t="str">
        <f t="shared" si="27"/>
        <v>Basic Account</v>
      </c>
    </row>
    <row r="866" spans="1:16" ht="15" customHeight="1" x14ac:dyDescent="0.2">
      <c r="A866" s="1">
        <v>9653024</v>
      </c>
      <c r="B866" t="s">
        <v>974</v>
      </c>
      <c r="C866" t="s">
        <v>975</v>
      </c>
      <c r="D866" t="s">
        <v>965</v>
      </c>
      <c r="E866" s="1" t="s">
        <v>159</v>
      </c>
      <c r="F866" s="1">
        <v>53024</v>
      </c>
      <c r="G866" t="s">
        <v>342</v>
      </c>
      <c r="H866" s="1">
        <v>55089</v>
      </c>
      <c r="I866" t="s">
        <v>16</v>
      </c>
      <c r="J866" t="s">
        <v>3036</v>
      </c>
      <c r="K866" s="2">
        <v>575477.99614499998</v>
      </c>
      <c r="L866" s="2">
        <v>0</v>
      </c>
      <c r="M866" t="str">
        <f>VLOOKUP(E866,'Regional Mapping'!$A$1:$C$26,3,)</f>
        <v>Central</v>
      </c>
      <c r="N866" t="str">
        <f>VLOOKUP(B866,'Acct Type Mapping'!$B$2:$D$1001,3,FALSE)</f>
        <v>GENERAL ACUTE CARE</v>
      </c>
      <c r="O866" s="24">
        <f t="shared" si="26"/>
        <v>575477.99614499998</v>
      </c>
      <c r="P866" t="str">
        <f t="shared" si="27"/>
        <v>Basic Account</v>
      </c>
    </row>
    <row r="867" spans="1:16" ht="15" customHeight="1" x14ac:dyDescent="0.2">
      <c r="A867" s="1">
        <v>10354481</v>
      </c>
      <c r="B867" t="s">
        <v>645</v>
      </c>
      <c r="C867" t="s">
        <v>646</v>
      </c>
      <c r="D867" t="s">
        <v>647</v>
      </c>
      <c r="E867" s="1" t="s">
        <v>159</v>
      </c>
      <c r="F867" s="1">
        <v>54481</v>
      </c>
      <c r="G867" t="s">
        <v>615</v>
      </c>
      <c r="H867" s="1">
        <v>55097</v>
      </c>
      <c r="I867" t="s">
        <v>16</v>
      </c>
      <c r="J867" t="s">
        <v>3036</v>
      </c>
      <c r="K867" s="2">
        <v>575027.71212900011</v>
      </c>
      <c r="L867" s="2">
        <v>0</v>
      </c>
      <c r="M867" t="str">
        <f>VLOOKUP(E867,'Regional Mapping'!$A$1:$C$26,3,)</f>
        <v>Central</v>
      </c>
      <c r="N867" t="str">
        <f>VLOOKUP(B867,'Acct Type Mapping'!$B$2:$D$1001,3,FALSE)</f>
        <v>GENERAL ACUTE CARE</v>
      </c>
      <c r="O867" s="24">
        <f t="shared" si="26"/>
        <v>575027.71212900011</v>
      </c>
      <c r="P867" t="str">
        <f t="shared" si="27"/>
        <v>Basic Account</v>
      </c>
    </row>
    <row r="868" spans="1:16" ht="15" customHeight="1" x14ac:dyDescent="0.2">
      <c r="A868" s="1">
        <v>12654451</v>
      </c>
      <c r="B868" t="s">
        <v>2344</v>
      </c>
      <c r="C868" t="s">
        <v>2345</v>
      </c>
      <c r="D868" t="s">
        <v>2346</v>
      </c>
      <c r="E868" s="1" t="s">
        <v>159</v>
      </c>
      <c r="F868" s="1">
        <v>54451</v>
      </c>
      <c r="G868" t="s">
        <v>917</v>
      </c>
      <c r="H868" s="1">
        <v>55119</v>
      </c>
      <c r="I868" t="s">
        <v>16</v>
      </c>
      <c r="J868" t="s">
        <v>3036</v>
      </c>
      <c r="K868" s="2">
        <v>574026.16625899996</v>
      </c>
      <c r="L868" s="2">
        <v>0</v>
      </c>
      <c r="M868" t="str">
        <f>VLOOKUP(E868,'Regional Mapping'!$A$1:$C$26,3,)</f>
        <v>Central</v>
      </c>
      <c r="N868" t="str">
        <f>VLOOKUP(B868,'Acct Type Mapping'!$B$2:$D$1001,3,FALSE)</f>
        <v>GENERAL ACUTE CARE</v>
      </c>
      <c r="O868" s="24">
        <f t="shared" si="26"/>
        <v>574026.16625899996</v>
      </c>
      <c r="P868" t="str">
        <f t="shared" si="27"/>
        <v>Basic Account</v>
      </c>
    </row>
    <row r="869" spans="1:16" ht="15" customHeight="1" x14ac:dyDescent="0.2">
      <c r="A869" s="1">
        <v>14448109</v>
      </c>
      <c r="B869" t="s">
        <v>2843</v>
      </c>
      <c r="C869" t="s">
        <v>2844</v>
      </c>
      <c r="D869" t="s">
        <v>1927</v>
      </c>
      <c r="E869" s="1" t="s">
        <v>501</v>
      </c>
      <c r="F869" s="1">
        <v>48109</v>
      </c>
      <c r="G869" t="s">
        <v>1230</v>
      </c>
      <c r="H869" s="1">
        <v>26161</v>
      </c>
      <c r="I869" t="s">
        <v>16</v>
      </c>
      <c r="J869" t="s">
        <v>3055</v>
      </c>
      <c r="K869" s="3">
        <v>108785.6555275</v>
      </c>
      <c r="L869" s="2">
        <v>411714.20736999996</v>
      </c>
      <c r="M869" t="str">
        <f>VLOOKUP(E869,'Regional Mapping'!$A$1:$C$26,3,)</f>
        <v>Northeast</v>
      </c>
      <c r="N869" t="str">
        <f>VLOOKUP(B869,'Acct Type Mapping'!$B$2:$D$1001,3,FALSE)</f>
        <v>GENERAL ACUTE CARE</v>
      </c>
      <c r="O869" s="24">
        <f t="shared" si="26"/>
        <v>-302928.55184249999</v>
      </c>
      <c r="P869" t="str">
        <f t="shared" si="27"/>
        <v>Basic Account</v>
      </c>
    </row>
    <row r="870" spans="1:16" ht="15" customHeight="1" x14ac:dyDescent="0.2">
      <c r="A870" s="1">
        <v>14148198</v>
      </c>
      <c r="B870" t="s">
        <v>1227</v>
      </c>
      <c r="C870" t="s">
        <v>1228</v>
      </c>
      <c r="D870" t="s">
        <v>1229</v>
      </c>
      <c r="E870" s="1" t="s">
        <v>501</v>
      </c>
      <c r="F870" s="1">
        <v>48198</v>
      </c>
      <c r="G870" t="s">
        <v>1230</v>
      </c>
      <c r="H870" s="1">
        <v>26161</v>
      </c>
      <c r="I870" t="s">
        <v>16</v>
      </c>
      <c r="J870" t="s">
        <v>3037</v>
      </c>
      <c r="K870" s="3">
        <v>108211.128815</v>
      </c>
      <c r="L870" s="2">
        <v>410974.8384200001</v>
      </c>
      <c r="M870" t="str">
        <f>VLOOKUP(E870,'Regional Mapping'!$A$1:$C$26,3,)</f>
        <v>Northeast</v>
      </c>
      <c r="N870" t="str">
        <f>VLOOKUP(B870,'Acct Type Mapping'!$B$2:$D$1001,3,FALSE)</f>
        <v>GENERAL ACUTE CARE</v>
      </c>
      <c r="O870" s="24">
        <f t="shared" si="26"/>
        <v>-302763.7096050001</v>
      </c>
      <c r="P870" t="str">
        <f t="shared" si="27"/>
        <v>Basic Account</v>
      </c>
    </row>
    <row r="871" spans="1:16" ht="15" customHeight="1" x14ac:dyDescent="0.2">
      <c r="A871" s="1">
        <v>14548197</v>
      </c>
      <c r="B871" t="s">
        <v>2874</v>
      </c>
      <c r="C871" t="s">
        <v>2875</v>
      </c>
      <c r="D871" t="s">
        <v>1229</v>
      </c>
      <c r="E871" s="1" t="s">
        <v>501</v>
      </c>
      <c r="F871" s="1">
        <v>48197</v>
      </c>
      <c r="G871" t="s">
        <v>1230</v>
      </c>
      <c r="H871" s="1">
        <v>26161</v>
      </c>
      <c r="I871" t="s">
        <v>107</v>
      </c>
      <c r="J871" t="s">
        <v>3037</v>
      </c>
      <c r="K871" s="3">
        <v>108191.50244</v>
      </c>
      <c r="L871" s="2">
        <v>411188.66991999996</v>
      </c>
      <c r="M871" t="str">
        <f>VLOOKUP(E871,'Regional Mapping'!$A$1:$C$26,3,)</f>
        <v>Northeast</v>
      </c>
      <c r="N871" t="str">
        <f>VLOOKUP(B871,'Acct Type Mapping'!$B$2:$D$1001,3,FALSE)</f>
        <v>LONG TERM CARE</v>
      </c>
      <c r="O871" s="24">
        <f t="shared" si="26"/>
        <v>-302997.16747999995</v>
      </c>
      <c r="P871" t="str">
        <f t="shared" si="27"/>
        <v>Basic Account</v>
      </c>
    </row>
    <row r="872" spans="1:16" ht="15" customHeight="1" x14ac:dyDescent="0.2">
      <c r="A872" s="1">
        <v>14248106</v>
      </c>
      <c r="B872" t="s">
        <v>1925</v>
      </c>
      <c r="C872" t="s">
        <v>1926</v>
      </c>
      <c r="D872" t="s">
        <v>1927</v>
      </c>
      <c r="E872" s="1" t="s">
        <v>501</v>
      </c>
      <c r="F872" s="1">
        <v>48106</v>
      </c>
      <c r="G872" t="s">
        <v>1230</v>
      </c>
      <c r="H872" s="1">
        <v>26161</v>
      </c>
      <c r="I872" t="s">
        <v>16</v>
      </c>
      <c r="J872" t="s">
        <v>3036</v>
      </c>
      <c r="K872" s="3">
        <v>108167.8205825</v>
      </c>
      <c r="L872" s="2">
        <v>411157.09411000006</v>
      </c>
      <c r="M872" t="str">
        <f>VLOOKUP(E872,'Regional Mapping'!$A$1:$C$26,3,)</f>
        <v>Northeast</v>
      </c>
      <c r="N872" t="str">
        <f>VLOOKUP(B872,'Acct Type Mapping'!$B$2:$D$1001,3,FALSE)</f>
        <v>GENERAL ACUTE CARE</v>
      </c>
      <c r="O872" s="24">
        <f t="shared" si="26"/>
        <v>-302989.27352750005</v>
      </c>
      <c r="P872" t="str">
        <f t="shared" si="27"/>
        <v>Basic Account</v>
      </c>
    </row>
    <row r="873" spans="1:16" ht="15" customHeight="1" x14ac:dyDescent="0.2">
      <c r="A873" s="1">
        <v>8049307</v>
      </c>
      <c r="B873" t="s">
        <v>2953</v>
      </c>
      <c r="C873" t="s">
        <v>2954</v>
      </c>
      <c r="D873" t="s">
        <v>2955</v>
      </c>
      <c r="E873" s="1" t="s">
        <v>501</v>
      </c>
      <c r="F873" s="1">
        <v>49307</v>
      </c>
      <c r="G873" t="s">
        <v>2956</v>
      </c>
      <c r="H873" s="1">
        <v>26107</v>
      </c>
      <c r="I873" t="s">
        <v>16</v>
      </c>
      <c r="J873" t="s">
        <v>3036</v>
      </c>
      <c r="K873" s="3">
        <v>107262.52811499999</v>
      </c>
      <c r="L873" s="2">
        <v>409683.37082000001</v>
      </c>
      <c r="M873" t="str">
        <f>VLOOKUP(E873,'Regional Mapping'!$A$1:$C$26,3,)</f>
        <v>Northeast</v>
      </c>
      <c r="N873" t="str">
        <f>VLOOKUP(B873,'Acct Type Mapping'!$B$2:$D$1001,3,FALSE)</f>
        <v>GENERAL ACUTE CARE</v>
      </c>
      <c r="O873" s="24">
        <f t="shared" si="26"/>
        <v>-302420.84270500002</v>
      </c>
      <c r="P873" t="str">
        <f t="shared" si="27"/>
        <v>Basic Account</v>
      </c>
    </row>
    <row r="874" spans="1:16" ht="15" customHeight="1" x14ac:dyDescent="0.2">
      <c r="A874" s="1">
        <v>150554451</v>
      </c>
      <c r="B874" t="s">
        <v>2904</v>
      </c>
      <c r="C874" t="s">
        <v>2905</v>
      </c>
      <c r="D874" t="s">
        <v>2346</v>
      </c>
      <c r="E874" s="1" t="s">
        <v>159</v>
      </c>
      <c r="F874" s="1">
        <v>54451</v>
      </c>
      <c r="G874" t="s">
        <v>917</v>
      </c>
      <c r="H874" s="1">
        <v>55119</v>
      </c>
      <c r="I874" t="s">
        <v>16</v>
      </c>
      <c r="J874" t="s">
        <v>3036</v>
      </c>
      <c r="K874" s="2">
        <v>574024.61843999999</v>
      </c>
      <c r="L874" s="2">
        <v>0</v>
      </c>
      <c r="M874" t="str">
        <f>VLOOKUP(E874,'Regional Mapping'!$A$1:$C$26,3,)</f>
        <v>Central</v>
      </c>
      <c r="N874" t="str">
        <f>VLOOKUP(B874,'Acct Type Mapping'!$B$2:$D$1001,3,FALSE)</f>
        <v>CRITICAL ACCESS</v>
      </c>
      <c r="O874" s="24">
        <f t="shared" si="26"/>
        <v>574024.61843999999</v>
      </c>
      <c r="P874" t="str">
        <f t="shared" si="27"/>
        <v>Basic Account</v>
      </c>
    </row>
    <row r="875" spans="1:16" ht="15" customHeight="1" x14ac:dyDescent="0.2">
      <c r="A875" s="1">
        <v>3954935</v>
      </c>
      <c r="B875" t="s">
        <v>2855</v>
      </c>
      <c r="C875" t="s">
        <v>2856</v>
      </c>
      <c r="D875" t="s">
        <v>183</v>
      </c>
      <c r="E875" s="1" t="s">
        <v>159</v>
      </c>
      <c r="F875" s="1">
        <v>54935</v>
      </c>
      <c r="G875" t="s">
        <v>183</v>
      </c>
      <c r="H875" s="1">
        <v>55039</v>
      </c>
      <c r="I875" t="s">
        <v>16</v>
      </c>
      <c r="J875" t="s">
        <v>3036</v>
      </c>
      <c r="K875" s="2">
        <v>573690.50601200003</v>
      </c>
      <c r="L875" s="2">
        <v>0</v>
      </c>
      <c r="M875" t="str">
        <f>VLOOKUP(E875,'Regional Mapping'!$A$1:$C$26,3,)</f>
        <v>Central</v>
      </c>
      <c r="N875" t="str">
        <f>VLOOKUP(B875,'Acct Type Mapping'!$B$2:$D$1001,3,FALSE)</f>
        <v>GENERAL ACUTE CARE</v>
      </c>
      <c r="O875" s="24">
        <f t="shared" si="26"/>
        <v>573690.50601200003</v>
      </c>
      <c r="P875" t="str">
        <f t="shared" si="27"/>
        <v>Basic Account</v>
      </c>
    </row>
    <row r="876" spans="1:16" ht="15" customHeight="1" x14ac:dyDescent="0.2">
      <c r="A876" s="1">
        <v>5848843</v>
      </c>
      <c r="B876" t="s">
        <v>512</v>
      </c>
      <c r="C876" t="s">
        <v>513</v>
      </c>
      <c r="D876" t="s">
        <v>514</v>
      </c>
      <c r="E876" s="1" t="s">
        <v>501</v>
      </c>
      <c r="F876" s="1">
        <v>48843</v>
      </c>
      <c r="G876" t="s">
        <v>515</v>
      </c>
      <c r="H876" s="1">
        <v>26093</v>
      </c>
      <c r="I876" t="s">
        <v>16</v>
      </c>
      <c r="J876" t="s">
        <v>3036</v>
      </c>
      <c r="K876" s="3">
        <v>106796.95828000001</v>
      </c>
      <c r="L876" s="2">
        <v>409062.61104000005</v>
      </c>
      <c r="M876" t="str">
        <f>VLOOKUP(E876,'Regional Mapping'!$A$1:$C$26,3,)</f>
        <v>Northeast</v>
      </c>
      <c r="N876" t="str">
        <f>VLOOKUP(B876,'Acct Type Mapping'!$B$2:$D$1001,3,FALSE)</f>
        <v>GENERAL ACUTE CARE</v>
      </c>
      <c r="O876" s="24">
        <f t="shared" si="26"/>
        <v>-302265.65276000003</v>
      </c>
      <c r="P876" t="str">
        <f t="shared" si="27"/>
        <v>Basic Account</v>
      </c>
    </row>
    <row r="877" spans="1:16" ht="15" customHeight="1" x14ac:dyDescent="0.2">
      <c r="A877" s="1">
        <v>15548183</v>
      </c>
      <c r="B877" t="s">
        <v>2437</v>
      </c>
      <c r="C877" t="s">
        <v>2438</v>
      </c>
      <c r="D877" t="s">
        <v>1354</v>
      </c>
      <c r="E877" s="1" t="s">
        <v>501</v>
      </c>
      <c r="F877" s="1">
        <v>48183</v>
      </c>
      <c r="G877" t="s">
        <v>545</v>
      </c>
      <c r="H877" s="1">
        <v>26163</v>
      </c>
      <c r="I877" t="s">
        <v>16</v>
      </c>
      <c r="J877" t="s">
        <v>3036</v>
      </c>
      <c r="K877" s="3">
        <v>106157.14212</v>
      </c>
      <c r="L877" s="2">
        <v>408476.1897600001</v>
      </c>
      <c r="M877" t="str">
        <f>VLOOKUP(E877,'Regional Mapping'!$A$1:$C$26,3,)</f>
        <v>Northeast</v>
      </c>
      <c r="N877" t="str">
        <f>VLOOKUP(B877,'Acct Type Mapping'!$B$2:$D$1001,3,FALSE)</f>
        <v>GENERAL ACUTE CARE</v>
      </c>
      <c r="O877" s="24">
        <f t="shared" si="26"/>
        <v>-302319.04764000012</v>
      </c>
      <c r="P877" t="str">
        <f t="shared" si="27"/>
        <v>Basic Account</v>
      </c>
    </row>
    <row r="878" spans="1:16" ht="15" customHeight="1" x14ac:dyDescent="0.2">
      <c r="A878" s="1">
        <v>2954935</v>
      </c>
      <c r="B878" t="s">
        <v>1747</v>
      </c>
      <c r="C878" t="s">
        <v>1748</v>
      </c>
      <c r="D878" t="s">
        <v>183</v>
      </c>
      <c r="E878" s="1" t="s">
        <v>159</v>
      </c>
      <c r="F878" s="1">
        <v>54935</v>
      </c>
      <c r="G878" t="s">
        <v>183</v>
      </c>
      <c r="H878" s="1">
        <v>55039</v>
      </c>
      <c r="I878" t="s">
        <v>42</v>
      </c>
      <c r="J878" t="s">
        <v>3054</v>
      </c>
      <c r="K878" s="2">
        <v>573689.06916099996</v>
      </c>
      <c r="L878" s="2">
        <v>0</v>
      </c>
      <c r="M878" t="str">
        <f>VLOOKUP(E878,'Regional Mapping'!$A$1:$C$26,3,)</f>
        <v>Central</v>
      </c>
      <c r="N878" t="str">
        <f>VLOOKUP(B878,'Acct Type Mapping'!$B$2:$D$1001,3,FALSE)</f>
        <v>NEAR TERM CARE</v>
      </c>
      <c r="O878" s="24">
        <f t="shared" si="26"/>
        <v>573689.06916099996</v>
      </c>
      <c r="P878" t="str">
        <f t="shared" si="27"/>
        <v>Basic Account</v>
      </c>
    </row>
    <row r="879" spans="1:16" ht="15" customHeight="1" x14ac:dyDescent="0.2">
      <c r="A879" s="1">
        <v>18248180</v>
      </c>
      <c r="B879" t="s">
        <v>2841</v>
      </c>
      <c r="C879" t="s">
        <v>2842</v>
      </c>
      <c r="D879" t="s">
        <v>917</v>
      </c>
      <c r="E879" s="1" t="s">
        <v>501</v>
      </c>
      <c r="F879" s="1">
        <v>48180</v>
      </c>
      <c r="G879" t="s">
        <v>545</v>
      </c>
      <c r="H879" s="1">
        <v>26163</v>
      </c>
      <c r="I879" t="s">
        <v>107</v>
      </c>
      <c r="J879" t="s">
        <v>3037</v>
      </c>
      <c r="K879" s="3">
        <v>105561.27615999999</v>
      </c>
      <c r="L879" s="2">
        <v>407415.03487999999</v>
      </c>
      <c r="M879" t="str">
        <f>VLOOKUP(E879,'Regional Mapping'!$A$1:$C$26,3,)</f>
        <v>Northeast</v>
      </c>
      <c r="N879" t="str">
        <f>VLOOKUP(B879,'Acct Type Mapping'!$B$2:$D$1001,3,FALSE)</f>
        <v>LONG TERM CARE</v>
      </c>
      <c r="O879" s="24">
        <f t="shared" si="26"/>
        <v>-301853.75871999998</v>
      </c>
      <c r="P879" t="str">
        <f t="shared" si="27"/>
        <v>Basic Account</v>
      </c>
    </row>
    <row r="880" spans="1:16" ht="15" customHeight="1" x14ac:dyDescent="0.2">
      <c r="A880" s="1">
        <v>12049677</v>
      </c>
      <c r="B880" t="s">
        <v>2957</v>
      </c>
      <c r="C880" t="s">
        <v>2958</v>
      </c>
      <c r="D880" t="s">
        <v>2959</v>
      </c>
      <c r="E880" s="1" t="s">
        <v>501</v>
      </c>
      <c r="F880" s="1">
        <v>49677</v>
      </c>
      <c r="G880" t="s">
        <v>388</v>
      </c>
      <c r="H880" s="1">
        <v>26133</v>
      </c>
      <c r="I880" t="s">
        <v>16</v>
      </c>
      <c r="J880" t="s">
        <v>3036</v>
      </c>
      <c r="K880" s="3">
        <v>105515.0201175</v>
      </c>
      <c r="L880" s="2">
        <v>407353.36044999992</v>
      </c>
      <c r="M880" t="str">
        <f>VLOOKUP(E880,'Regional Mapping'!$A$1:$C$26,3,)</f>
        <v>Northeast</v>
      </c>
      <c r="N880" t="str">
        <f>VLOOKUP(B880,'Acct Type Mapping'!$B$2:$D$1001,3,FALSE)</f>
        <v>CRITICAL ACCESS</v>
      </c>
      <c r="O880" s="24">
        <f t="shared" si="26"/>
        <v>-301838.34033249994</v>
      </c>
      <c r="P880" t="str">
        <f t="shared" si="27"/>
        <v>Basic Account</v>
      </c>
    </row>
    <row r="881" spans="1:16" ht="15" customHeight="1" x14ac:dyDescent="0.2">
      <c r="A881" s="1">
        <v>5549935</v>
      </c>
      <c r="B881" t="s">
        <v>1945</v>
      </c>
      <c r="C881" t="s">
        <v>1946</v>
      </c>
      <c r="D881" t="s">
        <v>1947</v>
      </c>
      <c r="E881" s="1" t="s">
        <v>501</v>
      </c>
      <c r="F881" s="1">
        <v>49935</v>
      </c>
      <c r="G881" t="s">
        <v>1364</v>
      </c>
      <c r="H881" s="1">
        <v>26071</v>
      </c>
      <c r="I881" t="s">
        <v>16</v>
      </c>
      <c r="J881" t="s">
        <v>3036</v>
      </c>
      <c r="K881" s="3">
        <v>105151.174015</v>
      </c>
      <c r="L881" s="2">
        <v>406868.23202</v>
      </c>
      <c r="M881" t="str">
        <f>VLOOKUP(E881,'Regional Mapping'!$A$1:$C$26,3,)</f>
        <v>Northeast</v>
      </c>
      <c r="N881" t="str">
        <f>VLOOKUP(B881,'Acct Type Mapping'!$B$2:$D$1001,3,FALSE)</f>
        <v>GENERAL ACUTE CARE</v>
      </c>
      <c r="O881" s="24">
        <f t="shared" si="26"/>
        <v>-301717.058005</v>
      </c>
      <c r="P881" t="str">
        <f t="shared" si="27"/>
        <v>Basic Account</v>
      </c>
    </row>
    <row r="882" spans="1:16" ht="15" customHeight="1" x14ac:dyDescent="0.2">
      <c r="A882" s="1">
        <v>14648154</v>
      </c>
      <c r="B882" t="s">
        <v>2456</v>
      </c>
      <c r="C882" t="s">
        <v>2457</v>
      </c>
      <c r="D882" t="s">
        <v>2458</v>
      </c>
      <c r="E882" s="1" t="s">
        <v>501</v>
      </c>
      <c r="F882" s="1">
        <v>48154</v>
      </c>
      <c r="G882" t="s">
        <v>545</v>
      </c>
      <c r="H882" s="1">
        <v>26163</v>
      </c>
      <c r="I882" t="s">
        <v>16</v>
      </c>
      <c r="J882" t="s">
        <v>3036</v>
      </c>
      <c r="K882" s="3">
        <v>104810.10647</v>
      </c>
      <c r="L882" s="2">
        <v>406440.14195999986</v>
      </c>
      <c r="M882" t="str">
        <f>VLOOKUP(E882,'Regional Mapping'!$A$1:$C$26,3,)</f>
        <v>Northeast</v>
      </c>
      <c r="N882" t="str">
        <f>VLOOKUP(B882,'Acct Type Mapping'!$B$2:$D$1001,3,FALSE)</f>
        <v>GENERAL ACUTE CARE</v>
      </c>
      <c r="O882" s="24">
        <f t="shared" si="26"/>
        <v>-301630.03548999986</v>
      </c>
      <c r="P882" t="str">
        <f t="shared" si="27"/>
        <v>Basic Account</v>
      </c>
    </row>
    <row r="883" spans="1:16" ht="15" customHeight="1" x14ac:dyDescent="0.2">
      <c r="A883" s="1">
        <v>15648135</v>
      </c>
      <c r="B883" t="s">
        <v>2439</v>
      </c>
      <c r="C883" t="s">
        <v>2440</v>
      </c>
      <c r="D883" t="s">
        <v>2441</v>
      </c>
      <c r="E883" s="1" t="s">
        <v>501</v>
      </c>
      <c r="F883" s="1">
        <v>48135</v>
      </c>
      <c r="G883" t="s">
        <v>545</v>
      </c>
      <c r="H883" s="1">
        <v>26163</v>
      </c>
      <c r="I883" t="s">
        <v>16</v>
      </c>
      <c r="J883" t="s">
        <v>3036</v>
      </c>
      <c r="K883" s="3">
        <v>104778.9516175</v>
      </c>
      <c r="L883" s="2">
        <v>406371.93548999989</v>
      </c>
      <c r="M883" t="str">
        <f>VLOOKUP(E883,'Regional Mapping'!$A$1:$C$26,3,)</f>
        <v>Northeast</v>
      </c>
      <c r="N883" t="str">
        <f>VLOOKUP(B883,'Acct Type Mapping'!$B$2:$D$1001,3,FALSE)</f>
        <v>GENERAL ACUTE CARE</v>
      </c>
      <c r="O883" s="24">
        <f t="shared" si="26"/>
        <v>-301592.9838724999</v>
      </c>
      <c r="P883" t="str">
        <f t="shared" si="27"/>
        <v>Basic Account</v>
      </c>
    </row>
    <row r="884" spans="1:16" ht="15" customHeight="1" x14ac:dyDescent="0.2">
      <c r="A884" s="1">
        <v>17948192</v>
      </c>
      <c r="B884" t="s">
        <v>2853</v>
      </c>
      <c r="C884" t="s">
        <v>2854</v>
      </c>
      <c r="D884" t="s">
        <v>952</v>
      </c>
      <c r="E884" s="1" t="s">
        <v>501</v>
      </c>
      <c r="F884" s="1">
        <v>48192</v>
      </c>
      <c r="G884" t="s">
        <v>545</v>
      </c>
      <c r="H884" s="1">
        <v>26163</v>
      </c>
      <c r="I884" t="s">
        <v>107</v>
      </c>
      <c r="J884" t="s">
        <v>3037</v>
      </c>
      <c r="K884" s="3">
        <v>104760.810515</v>
      </c>
      <c r="L884" s="2">
        <v>406347.74737999996</v>
      </c>
      <c r="M884" t="str">
        <f>VLOOKUP(E884,'Regional Mapping'!$A$1:$C$26,3,)</f>
        <v>Northeast</v>
      </c>
      <c r="N884" t="str">
        <f>VLOOKUP(B884,'Acct Type Mapping'!$B$2:$D$1001,3,FALSE)</f>
        <v>LONG TERM CARE</v>
      </c>
      <c r="O884" s="24">
        <f t="shared" si="26"/>
        <v>-301586.93686499994</v>
      </c>
      <c r="P884" t="str">
        <f t="shared" si="27"/>
        <v>Basic Account</v>
      </c>
    </row>
    <row r="885" spans="1:16" ht="15" customHeight="1" x14ac:dyDescent="0.2">
      <c r="A885" s="1">
        <v>62</v>
      </c>
      <c r="B885" t="s">
        <v>1952</v>
      </c>
      <c r="C885" t="s">
        <v>1953</v>
      </c>
      <c r="D885" t="s">
        <v>1954</v>
      </c>
      <c r="E885" s="1" t="s">
        <v>501</v>
      </c>
      <c r="F885" s="1">
        <v>48374</v>
      </c>
      <c r="G885" t="s">
        <v>242</v>
      </c>
      <c r="H885" s="1">
        <v>26125</v>
      </c>
      <c r="I885" t="s">
        <v>16</v>
      </c>
      <c r="J885" t="s">
        <v>3036</v>
      </c>
      <c r="K885" s="3">
        <v>104714.1625475</v>
      </c>
      <c r="L885" s="2">
        <v>406285.81673000008</v>
      </c>
      <c r="M885" t="str">
        <f>VLOOKUP(E885,'Regional Mapping'!$A$1:$C$26,3,)</f>
        <v>Northeast</v>
      </c>
      <c r="N885" t="str">
        <f>VLOOKUP(B885,'Acct Type Mapping'!$B$2:$D$1001,3,FALSE)</f>
        <v>GENERAL ACUTE CARE</v>
      </c>
      <c r="O885" s="24">
        <f t="shared" si="26"/>
        <v>-301571.65418250009</v>
      </c>
      <c r="P885" t="str">
        <f t="shared" si="27"/>
        <v>Basic Account</v>
      </c>
    </row>
    <row r="886" spans="1:16" ht="15" customHeight="1" x14ac:dyDescent="0.2">
      <c r="A886" s="1">
        <v>14748124</v>
      </c>
      <c r="B886" t="s">
        <v>1933</v>
      </c>
      <c r="C886" t="s">
        <v>1934</v>
      </c>
      <c r="D886" t="s">
        <v>1607</v>
      </c>
      <c r="E886" s="1" t="s">
        <v>501</v>
      </c>
      <c r="F886" s="1">
        <v>48124</v>
      </c>
      <c r="G886" t="s">
        <v>545</v>
      </c>
      <c r="H886" s="1">
        <v>26163</v>
      </c>
      <c r="I886" t="s">
        <v>16</v>
      </c>
      <c r="J886" t="s">
        <v>3036</v>
      </c>
      <c r="K886" s="3">
        <v>104412.80224</v>
      </c>
      <c r="L886" s="2">
        <v>405883.73631999997</v>
      </c>
      <c r="M886" t="str">
        <f>VLOOKUP(E886,'Regional Mapping'!$A$1:$C$26,3,)</f>
        <v>Northeast</v>
      </c>
      <c r="N886" t="str">
        <f>VLOOKUP(B886,'Acct Type Mapping'!$B$2:$D$1001,3,FALSE)</f>
        <v>GENERAL ACUTE CARE</v>
      </c>
      <c r="O886" s="24">
        <f t="shared" si="26"/>
        <v>-301470.93407999998</v>
      </c>
      <c r="P886" t="str">
        <f t="shared" si="27"/>
        <v>Basic Account</v>
      </c>
    </row>
    <row r="887" spans="1:16" ht="15" customHeight="1" x14ac:dyDescent="0.2">
      <c r="A887" s="1">
        <v>16448146</v>
      </c>
      <c r="B887" t="s">
        <v>2462</v>
      </c>
      <c r="C887" t="s">
        <v>2463</v>
      </c>
      <c r="D887" t="s">
        <v>2464</v>
      </c>
      <c r="E887" s="1" t="s">
        <v>501</v>
      </c>
      <c r="F887" s="1">
        <v>48146</v>
      </c>
      <c r="G887" t="s">
        <v>545</v>
      </c>
      <c r="H887" s="1">
        <v>26163</v>
      </c>
      <c r="I887" t="s">
        <v>107</v>
      </c>
      <c r="J887" t="s">
        <v>3037</v>
      </c>
      <c r="K887" s="3">
        <v>104171.1114175</v>
      </c>
      <c r="L887" s="2">
        <v>405831.11124999996</v>
      </c>
      <c r="M887" t="str">
        <f>VLOOKUP(E887,'Regional Mapping'!$A$1:$C$26,3,)</f>
        <v>Northeast</v>
      </c>
      <c r="N887" t="str">
        <f>VLOOKUP(B887,'Acct Type Mapping'!$B$2:$D$1001,3,FALSE)</f>
        <v>LONG TERM CARE</v>
      </c>
      <c r="O887" s="24">
        <f t="shared" si="26"/>
        <v>-301659.99983249995</v>
      </c>
      <c r="P887" t="str">
        <f t="shared" si="27"/>
        <v>Basic Account</v>
      </c>
    </row>
    <row r="888" spans="1:16" ht="15" customHeight="1" x14ac:dyDescent="0.2">
      <c r="A888" s="1">
        <v>12554843</v>
      </c>
      <c r="B888" t="s">
        <v>1827</v>
      </c>
      <c r="C888" t="s">
        <v>1828</v>
      </c>
      <c r="D888" t="s">
        <v>247</v>
      </c>
      <c r="E888" s="1" t="s">
        <v>159</v>
      </c>
      <c r="F888" s="1">
        <v>54843</v>
      </c>
      <c r="G888" t="s">
        <v>1829</v>
      </c>
      <c r="H888" s="1">
        <v>55113</v>
      </c>
      <c r="I888" t="s">
        <v>16</v>
      </c>
      <c r="J888" t="s">
        <v>3036</v>
      </c>
      <c r="K888" s="2">
        <v>571768.54424299998</v>
      </c>
      <c r="L888" s="2">
        <v>0</v>
      </c>
      <c r="M888" t="str">
        <f>VLOOKUP(E888,'Regional Mapping'!$A$1:$C$26,3,)</f>
        <v>Central</v>
      </c>
      <c r="N888" t="str">
        <f>VLOOKUP(B888,'Acct Type Mapping'!$B$2:$D$1001,3,FALSE)</f>
        <v>GENERAL ACUTE CARE</v>
      </c>
      <c r="O888" s="24">
        <f t="shared" si="26"/>
        <v>571768.54424299998</v>
      </c>
      <c r="P888" t="str">
        <f t="shared" si="27"/>
        <v>Basic Account</v>
      </c>
    </row>
    <row r="889" spans="1:16" ht="15" customHeight="1" x14ac:dyDescent="0.2">
      <c r="A889" s="1">
        <v>14754981</v>
      </c>
      <c r="B889" t="s">
        <v>2942</v>
      </c>
      <c r="C889" t="s">
        <v>2943</v>
      </c>
      <c r="D889" t="s">
        <v>2944</v>
      </c>
      <c r="E889" s="1" t="s">
        <v>159</v>
      </c>
      <c r="F889" s="1">
        <v>54981</v>
      </c>
      <c r="G889" t="s">
        <v>2944</v>
      </c>
      <c r="H889" s="1">
        <v>55135</v>
      </c>
      <c r="I889" t="s">
        <v>16</v>
      </c>
      <c r="J889" t="s">
        <v>3036</v>
      </c>
      <c r="K889" s="2">
        <v>571601.23796100006</v>
      </c>
      <c r="L889" s="2">
        <v>0</v>
      </c>
      <c r="M889" t="str">
        <f>VLOOKUP(E889,'Regional Mapping'!$A$1:$C$26,3,)</f>
        <v>Central</v>
      </c>
      <c r="N889" t="str">
        <f>VLOOKUP(B889,'Acct Type Mapping'!$B$2:$D$1001,3,FALSE)</f>
        <v>GENERAL ACUTE CARE</v>
      </c>
      <c r="O889" s="24">
        <f t="shared" si="26"/>
        <v>571601.23796100006</v>
      </c>
      <c r="P889" t="str">
        <f t="shared" si="27"/>
        <v>Basic Account</v>
      </c>
    </row>
    <row r="890" spans="1:16" ht="15" customHeight="1" x14ac:dyDescent="0.2">
      <c r="A890" s="1">
        <v>15254904</v>
      </c>
      <c r="B890" t="s">
        <v>369</v>
      </c>
      <c r="C890" t="s">
        <v>370</v>
      </c>
      <c r="D890" t="s">
        <v>371</v>
      </c>
      <c r="E890" s="1" t="s">
        <v>159</v>
      </c>
      <c r="F890" s="1">
        <v>54904</v>
      </c>
      <c r="G890" t="s">
        <v>372</v>
      </c>
      <c r="H890" s="1">
        <v>55139</v>
      </c>
      <c r="I890" t="s">
        <v>16</v>
      </c>
      <c r="J890" t="s">
        <v>3036</v>
      </c>
      <c r="K890" s="2">
        <v>571435.63735699991</v>
      </c>
      <c r="L890" s="2">
        <v>0</v>
      </c>
      <c r="M890" t="str">
        <f>VLOOKUP(E890,'Regional Mapping'!$A$1:$C$26,3,)</f>
        <v>Central</v>
      </c>
      <c r="N890" t="str">
        <f>VLOOKUP(B890,'Acct Type Mapping'!$B$2:$D$1001,3,FALSE)</f>
        <v>GENERAL ACUTE CARE</v>
      </c>
      <c r="O890" s="24">
        <f t="shared" si="26"/>
        <v>571435.63735699991</v>
      </c>
      <c r="P890" t="str">
        <f t="shared" si="27"/>
        <v>Basic Account</v>
      </c>
    </row>
    <row r="891" spans="1:16" ht="15" customHeight="1" x14ac:dyDescent="0.2">
      <c r="A891" s="1">
        <v>15154904</v>
      </c>
      <c r="B891" t="s">
        <v>972</v>
      </c>
      <c r="C891" t="s">
        <v>973</v>
      </c>
      <c r="D891" t="s">
        <v>371</v>
      </c>
      <c r="E891" s="1" t="s">
        <v>159</v>
      </c>
      <c r="F891" s="1">
        <v>54904</v>
      </c>
      <c r="G891" t="s">
        <v>372</v>
      </c>
      <c r="H891" s="1">
        <v>55139</v>
      </c>
      <c r="I891" t="s">
        <v>16</v>
      </c>
      <c r="J891" t="s">
        <v>3036</v>
      </c>
      <c r="K891" s="2">
        <v>571042.87888700003</v>
      </c>
      <c r="L891" s="2">
        <v>0</v>
      </c>
      <c r="M891" t="str">
        <f>VLOOKUP(E891,'Regional Mapping'!$A$1:$C$26,3,)</f>
        <v>Central</v>
      </c>
      <c r="N891" t="str">
        <f>VLOOKUP(B891,'Acct Type Mapping'!$B$2:$D$1001,3,FALSE)</f>
        <v>GENERAL ACUTE CARE</v>
      </c>
      <c r="O891" s="24">
        <f t="shared" si="26"/>
        <v>571042.87888700003</v>
      </c>
      <c r="P891" t="str">
        <f t="shared" si="27"/>
        <v>Basic Account</v>
      </c>
    </row>
    <row r="892" spans="1:16" ht="15" customHeight="1" x14ac:dyDescent="0.2">
      <c r="A892" s="1">
        <v>15654985</v>
      </c>
      <c r="B892" t="s">
        <v>2900</v>
      </c>
      <c r="C892" t="s">
        <v>2901</v>
      </c>
      <c r="D892" t="s">
        <v>372</v>
      </c>
      <c r="E892" s="1" t="s">
        <v>159</v>
      </c>
      <c r="F892" s="1">
        <v>54985</v>
      </c>
      <c r="G892" t="s">
        <v>372</v>
      </c>
      <c r="H892" s="1">
        <v>55139</v>
      </c>
      <c r="I892" t="s">
        <v>42</v>
      </c>
      <c r="J892" t="s">
        <v>3054</v>
      </c>
      <c r="K892" s="2">
        <v>568982.44425099995</v>
      </c>
      <c r="L892" s="2">
        <v>0</v>
      </c>
      <c r="M892" t="str">
        <f>VLOOKUP(E892,'Regional Mapping'!$A$1:$C$26,3,)</f>
        <v>Central</v>
      </c>
      <c r="N892" t="str">
        <f>VLOOKUP(B892,'Acct Type Mapping'!$B$2:$D$1001,3,FALSE)</f>
        <v>NEAR TERM CARE</v>
      </c>
      <c r="O892" s="24">
        <f t="shared" si="26"/>
        <v>568982.44425099995</v>
      </c>
      <c r="P892" t="str">
        <f t="shared" si="27"/>
        <v>Basic Account</v>
      </c>
    </row>
    <row r="893" spans="1:16" ht="15" customHeight="1" x14ac:dyDescent="0.2">
      <c r="A893" s="1">
        <v>6354476</v>
      </c>
      <c r="B893" t="s">
        <v>634</v>
      </c>
      <c r="C893" t="s">
        <v>635</v>
      </c>
      <c r="D893" t="s">
        <v>636</v>
      </c>
      <c r="E893" s="1" t="s">
        <v>159</v>
      </c>
      <c r="F893" s="1">
        <v>54476</v>
      </c>
      <c r="G893" t="s">
        <v>637</v>
      </c>
      <c r="H893" s="1">
        <v>55073</v>
      </c>
      <c r="I893" t="s">
        <v>16</v>
      </c>
      <c r="J893" t="s">
        <v>3036</v>
      </c>
      <c r="K893" s="2">
        <v>567809.67898199998</v>
      </c>
      <c r="L893" s="2">
        <v>0</v>
      </c>
      <c r="M893" t="str">
        <f>VLOOKUP(E893,'Regional Mapping'!$A$1:$C$26,3,)</f>
        <v>Central</v>
      </c>
      <c r="N893" t="str">
        <f>VLOOKUP(B893,'Acct Type Mapping'!$B$2:$D$1001,3,FALSE)</f>
        <v>GENERAL ACUTE CARE</v>
      </c>
      <c r="O893" s="24">
        <f t="shared" si="26"/>
        <v>567809.67898199998</v>
      </c>
      <c r="P893" t="str">
        <f t="shared" si="27"/>
        <v>Basic Account</v>
      </c>
    </row>
    <row r="894" spans="1:16" ht="15" customHeight="1" x14ac:dyDescent="0.2">
      <c r="A894" s="1">
        <v>6254403</v>
      </c>
      <c r="B894" t="s">
        <v>2527</v>
      </c>
      <c r="C894" t="s">
        <v>2528</v>
      </c>
      <c r="D894" t="s">
        <v>654</v>
      </c>
      <c r="E894" s="1" t="s">
        <v>159</v>
      </c>
      <c r="F894" s="1">
        <v>54403</v>
      </c>
      <c r="G894" t="s">
        <v>637</v>
      </c>
      <c r="H894" s="1">
        <v>55073</v>
      </c>
      <c r="I894" t="s">
        <v>42</v>
      </c>
      <c r="J894" t="s">
        <v>3054</v>
      </c>
      <c r="K894" s="2">
        <v>567755.83584199997</v>
      </c>
      <c r="L894" s="2">
        <v>0</v>
      </c>
      <c r="M894" t="str">
        <f>VLOOKUP(E894,'Regional Mapping'!$A$1:$C$26,3,)</f>
        <v>Central</v>
      </c>
      <c r="N894" t="str">
        <f>VLOOKUP(B894,'Acct Type Mapping'!$B$2:$D$1001,3,FALSE)</f>
        <v>NEAR TERM CARE</v>
      </c>
      <c r="O894" s="24">
        <f t="shared" si="26"/>
        <v>567755.83584199997</v>
      </c>
      <c r="P894" t="str">
        <f t="shared" si="27"/>
        <v>Basic Account</v>
      </c>
    </row>
    <row r="895" spans="1:16" ht="15" customHeight="1" x14ac:dyDescent="0.2">
      <c r="A895" s="1">
        <v>5754401</v>
      </c>
      <c r="B895" t="s">
        <v>652</v>
      </c>
      <c r="C895" t="s">
        <v>653</v>
      </c>
      <c r="D895" t="s">
        <v>654</v>
      </c>
      <c r="E895" s="1" t="s">
        <v>159</v>
      </c>
      <c r="F895" s="1">
        <v>54401</v>
      </c>
      <c r="G895" t="s">
        <v>637</v>
      </c>
      <c r="H895" s="1">
        <v>55073</v>
      </c>
      <c r="I895" t="s">
        <v>16</v>
      </c>
      <c r="J895" t="s">
        <v>3036</v>
      </c>
      <c r="K895" s="2">
        <v>567532.97799900011</v>
      </c>
      <c r="L895" s="2">
        <v>0</v>
      </c>
      <c r="M895" t="str">
        <f>VLOOKUP(E895,'Regional Mapping'!$A$1:$C$26,3,)</f>
        <v>Central</v>
      </c>
      <c r="N895" t="str">
        <f>VLOOKUP(B895,'Acct Type Mapping'!$B$2:$D$1001,3,FALSE)</f>
        <v>GENERAL ACUTE CARE</v>
      </c>
      <c r="O895" s="24">
        <f t="shared" si="26"/>
        <v>567532.97799900011</v>
      </c>
      <c r="P895" t="str">
        <f t="shared" si="27"/>
        <v>Basic Account</v>
      </c>
    </row>
    <row r="896" spans="1:16" ht="15" customHeight="1" x14ac:dyDescent="0.2">
      <c r="A896" s="1">
        <v>3654880</v>
      </c>
      <c r="B896" t="s">
        <v>1740</v>
      </c>
      <c r="C896" t="s">
        <v>1741</v>
      </c>
      <c r="D896" t="s">
        <v>1742</v>
      </c>
      <c r="E896" s="1" t="s">
        <v>159</v>
      </c>
      <c r="F896" s="1">
        <v>54880</v>
      </c>
      <c r="G896" t="s">
        <v>1094</v>
      </c>
      <c r="H896" s="1">
        <v>55031</v>
      </c>
      <c r="I896" t="s">
        <v>16</v>
      </c>
      <c r="J896" t="s">
        <v>3036</v>
      </c>
      <c r="K896" s="2">
        <v>566795.94905699987</v>
      </c>
      <c r="L896" s="2">
        <v>0</v>
      </c>
      <c r="M896" t="str">
        <f>VLOOKUP(E896,'Regional Mapping'!$A$1:$C$26,3,)</f>
        <v>Central</v>
      </c>
      <c r="N896" t="str">
        <f>VLOOKUP(B896,'Acct Type Mapping'!$B$2:$D$1001,3,FALSE)</f>
        <v>GENERAL ACUTE CARE</v>
      </c>
      <c r="O896" s="24">
        <f t="shared" si="26"/>
        <v>566795.94905699987</v>
      </c>
      <c r="P896" t="str">
        <f t="shared" si="27"/>
        <v>Basic Account</v>
      </c>
    </row>
    <row r="897" spans="1:16" ht="15" customHeight="1" x14ac:dyDescent="0.2">
      <c r="A897" s="1">
        <v>151054961</v>
      </c>
      <c r="B897" t="s">
        <v>1155</v>
      </c>
      <c r="C897" t="s">
        <v>1156</v>
      </c>
      <c r="D897" t="s">
        <v>1157</v>
      </c>
      <c r="E897" s="1" t="s">
        <v>159</v>
      </c>
      <c r="F897" s="1">
        <v>54961</v>
      </c>
      <c r="G897" t="s">
        <v>465</v>
      </c>
      <c r="H897" s="1">
        <v>55087</v>
      </c>
      <c r="I897" t="s">
        <v>16</v>
      </c>
      <c r="J897" t="s">
        <v>3037</v>
      </c>
      <c r="K897" s="2">
        <v>565912.44882899988</v>
      </c>
      <c r="L897" s="2">
        <v>0</v>
      </c>
      <c r="M897" t="str">
        <f>VLOOKUP(E897,'Regional Mapping'!$A$1:$C$26,3,)</f>
        <v>Central</v>
      </c>
      <c r="N897" t="str">
        <f>VLOOKUP(B897,'Acct Type Mapping'!$B$2:$D$1001,3,FALSE)</f>
        <v>CRITICAL ACCESS</v>
      </c>
      <c r="O897" s="24">
        <f t="shared" si="26"/>
        <v>565912.44882899988</v>
      </c>
      <c r="P897" t="str">
        <f t="shared" si="27"/>
        <v>Basic Account</v>
      </c>
    </row>
    <row r="898" spans="1:16" ht="15" customHeight="1" x14ac:dyDescent="0.2">
      <c r="A898" s="1">
        <v>14954956</v>
      </c>
      <c r="B898" t="s">
        <v>1702</v>
      </c>
      <c r="C898" t="s">
        <v>1703</v>
      </c>
      <c r="D898" t="s">
        <v>1191</v>
      </c>
      <c r="E898" s="1" t="s">
        <v>159</v>
      </c>
      <c r="F898" s="1">
        <v>54956</v>
      </c>
      <c r="G898" t="s">
        <v>372</v>
      </c>
      <c r="H898" s="1">
        <v>55139</v>
      </c>
      <c r="I898" t="s">
        <v>16</v>
      </c>
      <c r="J898" t="s">
        <v>3036</v>
      </c>
      <c r="K898" s="2">
        <v>565793.23604699993</v>
      </c>
      <c r="L898" s="2">
        <v>0</v>
      </c>
      <c r="M898" t="str">
        <f>VLOOKUP(E898,'Regional Mapping'!$A$1:$C$26,3,)</f>
        <v>Central</v>
      </c>
      <c r="N898" t="str">
        <f>VLOOKUP(B898,'Acct Type Mapping'!$B$2:$D$1001,3,FALSE)</f>
        <v>GENERAL ACUTE CARE</v>
      </c>
      <c r="O898" s="24">
        <f t="shared" ref="O898:O961" si="28">SUM(K898-L898)</f>
        <v>565793.23604699993</v>
      </c>
      <c r="P898" t="str">
        <f t="shared" ref="P898:P961" si="29">IF(O898&gt;=1000000,"Key Account", "Basic Account")</f>
        <v>Basic Account</v>
      </c>
    </row>
    <row r="899" spans="1:16" ht="15" customHeight="1" x14ac:dyDescent="0.2">
      <c r="A899" s="1">
        <v>15054956</v>
      </c>
      <c r="B899" t="s">
        <v>1189</v>
      </c>
      <c r="C899" t="s">
        <v>1190</v>
      </c>
      <c r="D899" t="s">
        <v>1191</v>
      </c>
      <c r="E899" s="1" t="s">
        <v>159</v>
      </c>
      <c r="F899" s="1">
        <v>54956</v>
      </c>
      <c r="G899" t="s">
        <v>372</v>
      </c>
      <c r="H899" s="1">
        <v>55139</v>
      </c>
      <c r="I899" t="s">
        <v>16</v>
      </c>
      <c r="J899" t="s">
        <v>3036</v>
      </c>
      <c r="K899" s="2">
        <v>565770.80991600011</v>
      </c>
      <c r="L899" s="2">
        <v>0</v>
      </c>
      <c r="M899" t="str">
        <f>VLOOKUP(E899,'Regional Mapping'!$A$1:$C$26,3,)</f>
        <v>Central</v>
      </c>
      <c r="N899" t="str">
        <f>VLOOKUP(B899,'Acct Type Mapping'!$B$2:$D$1001,3,FALSE)</f>
        <v>GENERAL ACUTE CARE</v>
      </c>
      <c r="O899" s="24">
        <f t="shared" si="28"/>
        <v>565770.80991600011</v>
      </c>
      <c r="P899" t="str">
        <f t="shared" si="29"/>
        <v>Basic Account</v>
      </c>
    </row>
    <row r="900" spans="1:16" ht="15" customHeight="1" x14ac:dyDescent="0.2">
      <c r="A900" s="1">
        <v>12453081</v>
      </c>
      <c r="B900" t="s">
        <v>355</v>
      </c>
      <c r="C900" t="s">
        <v>356</v>
      </c>
      <c r="D900" t="s">
        <v>357</v>
      </c>
      <c r="E900" s="1" t="s">
        <v>159</v>
      </c>
      <c r="F900" s="1">
        <v>53081</v>
      </c>
      <c r="G900" t="s">
        <v>357</v>
      </c>
      <c r="H900" s="1">
        <v>55117</v>
      </c>
      <c r="I900" t="s">
        <v>16</v>
      </c>
      <c r="J900" t="s">
        <v>3036</v>
      </c>
      <c r="K900" s="2">
        <v>564105.47900200007</v>
      </c>
      <c r="L900" s="2">
        <v>0</v>
      </c>
      <c r="M900" t="str">
        <f>VLOOKUP(E900,'Regional Mapping'!$A$1:$C$26,3,)</f>
        <v>Central</v>
      </c>
      <c r="N900" t="str">
        <f>VLOOKUP(B900,'Acct Type Mapping'!$B$2:$D$1001,3,FALSE)</f>
        <v>GENERAL ACUTE CARE</v>
      </c>
      <c r="O900" s="24">
        <f t="shared" si="28"/>
        <v>564105.47900200007</v>
      </c>
      <c r="P900" t="str">
        <f t="shared" si="29"/>
        <v>Basic Account</v>
      </c>
    </row>
    <row r="901" spans="1:16" ht="15" customHeight="1" x14ac:dyDescent="0.2">
      <c r="A901" s="1">
        <v>9454915</v>
      </c>
      <c r="B901" t="s">
        <v>462</v>
      </c>
      <c r="C901" t="s">
        <v>463</v>
      </c>
      <c r="D901" t="s">
        <v>464</v>
      </c>
      <c r="E901" s="1" t="s">
        <v>159</v>
      </c>
      <c r="F901" s="1">
        <v>54915</v>
      </c>
      <c r="G901" t="s">
        <v>465</v>
      </c>
      <c r="H901" s="1">
        <v>55087</v>
      </c>
      <c r="I901" t="s">
        <v>16</v>
      </c>
      <c r="J901" t="s">
        <v>3036</v>
      </c>
      <c r="K901" s="2">
        <v>563807.66128699994</v>
      </c>
      <c r="L901" s="2">
        <v>0</v>
      </c>
      <c r="M901" t="str">
        <f>VLOOKUP(E901,'Regional Mapping'!$A$1:$C$26,3,)</f>
        <v>Central</v>
      </c>
      <c r="N901" t="str">
        <f>VLOOKUP(B901,'Acct Type Mapping'!$B$2:$D$1001,3,FALSE)</f>
        <v>GENERAL ACUTE CARE</v>
      </c>
      <c r="O901" s="24">
        <f t="shared" si="28"/>
        <v>563807.66128699994</v>
      </c>
      <c r="P901" t="str">
        <f t="shared" si="29"/>
        <v>Basic Account</v>
      </c>
    </row>
    <row r="902" spans="1:16" ht="15" customHeight="1" x14ac:dyDescent="0.2">
      <c r="A902" s="1">
        <v>5854452</v>
      </c>
      <c r="B902" t="s">
        <v>189</v>
      </c>
      <c r="C902" t="s">
        <v>190</v>
      </c>
      <c r="D902" t="s">
        <v>191</v>
      </c>
      <c r="E902" s="1" t="s">
        <v>159</v>
      </c>
      <c r="F902" s="1">
        <v>54452</v>
      </c>
      <c r="G902" t="s">
        <v>192</v>
      </c>
      <c r="H902" s="1">
        <v>55069</v>
      </c>
      <c r="I902" t="s">
        <v>16</v>
      </c>
      <c r="J902" t="s">
        <v>3036</v>
      </c>
      <c r="K902" s="2">
        <v>563435.86622699979</v>
      </c>
      <c r="L902" s="2">
        <v>0</v>
      </c>
      <c r="M902" t="str">
        <f>VLOOKUP(E902,'Regional Mapping'!$A$1:$C$26,3,)</f>
        <v>Central</v>
      </c>
      <c r="N902" t="str">
        <f>VLOOKUP(B902,'Acct Type Mapping'!$B$2:$D$1001,3,FALSE)</f>
        <v>GENERAL ACUTE CARE</v>
      </c>
      <c r="O902" s="24">
        <f t="shared" si="28"/>
        <v>563435.86622699979</v>
      </c>
      <c r="P902" t="str">
        <f t="shared" si="29"/>
        <v>Basic Account</v>
      </c>
    </row>
    <row r="903" spans="1:16" ht="15" customHeight="1" x14ac:dyDescent="0.2">
      <c r="A903" s="1">
        <v>12353083</v>
      </c>
      <c r="B903" t="s">
        <v>981</v>
      </c>
      <c r="C903" t="s">
        <v>982</v>
      </c>
      <c r="D903" t="s">
        <v>357</v>
      </c>
      <c r="E903" s="1" t="s">
        <v>159</v>
      </c>
      <c r="F903" s="1">
        <v>53083</v>
      </c>
      <c r="G903" t="s">
        <v>357</v>
      </c>
      <c r="H903" s="1">
        <v>55117</v>
      </c>
      <c r="I903" t="s">
        <v>16</v>
      </c>
      <c r="J903" t="s">
        <v>3036</v>
      </c>
      <c r="K903" s="2">
        <v>563340.96029899991</v>
      </c>
      <c r="L903" s="2">
        <v>0</v>
      </c>
      <c r="M903" t="str">
        <f>VLOOKUP(E903,'Regional Mapping'!$A$1:$C$26,3,)</f>
        <v>Central</v>
      </c>
      <c r="N903" t="str">
        <f>VLOOKUP(B903,'Acct Type Mapping'!$B$2:$D$1001,3,FALSE)</f>
        <v>GENERAL ACUTE CARE</v>
      </c>
      <c r="O903" s="24">
        <f t="shared" si="28"/>
        <v>563340.96029899991</v>
      </c>
      <c r="P903" t="str">
        <f t="shared" si="29"/>
        <v>Basic Account</v>
      </c>
    </row>
    <row r="904" spans="1:16" ht="15" customHeight="1" x14ac:dyDescent="0.2">
      <c r="A904" s="1">
        <v>9354911</v>
      </c>
      <c r="B904" t="s">
        <v>2321</v>
      </c>
      <c r="C904" t="s">
        <v>2322</v>
      </c>
      <c r="D904" t="s">
        <v>464</v>
      </c>
      <c r="E904" s="1" t="s">
        <v>159</v>
      </c>
      <c r="F904" s="1">
        <v>54911</v>
      </c>
      <c r="G904" t="s">
        <v>465</v>
      </c>
      <c r="H904" s="1">
        <v>55087</v>
      </c>
      <c r="I904" t="s">
        <v>16</v>
      </c>
      <c r="J904" t="s">
        <v>3036</v>
      </c>
      <c r="K904" s="2">
        <v>563071.39161000005</v>
      </c>
      <c r="L904" s="2">
        <v>0</v>
      </c>
      <c r="M904" t="str">
        <f>VLOOKUP(E904,'Regional Mapping'!$A$1:$C$26,3,)</f>
        <v>Central</v>
      </c>
      <c r="N904" t="str">
        <f>VLOOKUP(B904,'Acct Type Mapping'!$B$2:$D$1001,3,FALSE)</f>
        <v>GENERAL ACUTE CARE</v>
      </c>
      <c r="O904" s="24">
        <f t="shared" si="28"/>
        <v>563071.39161000005</v>
      </c>
      <c r="P904" t="str">
        <f t="shared" si="29"/>
        <v>Basic Account</v>
      </c>
    </row>
    <row r="905" spans="1:16" ht="15" customHeight="1" x14ac:dyDescent="0.2">
      <c r="A905" s="1">
        <v>12856623</v>
      </c>
      <c r="B905" t="s">
        <v>2483</v>
      </c>
      <c r="C905" t="s">
        <v>2484</v>
      </c>
      <c r="D905" t="s">
        <v>2485</v>
      </c>
      <c r="E905" s="1" t="s">
        <v>549</v>
      </c>
      <c r="F905" s="1">
        <v>56623</v>
      </c>
      <c r="G905" t="s">
        <v>2486</v>
      </c>
      <c r="H905" s="1">
        <v>27077</v>
      </c>
      <c r="I905" t="s">
        <v>16</v>
      </c>
      <c r="J905" t="s">
        <v>3036</v>
      </c>
      <c r="K905" s="2">
        <v>559734.4535249999</v>
      </c>
      <c r="L905" s="2">
        <v>0</v>
      </c>
      <c r="M905" t="str">
        <f>VLOOKUP(E905,'Regional Mapping'!$A$1:$C$26,3,)</f>
        <v>Central</v>
      </c>
      <c r="N905" t="str">
        <f>VLOOKUP(B905,'Acct Type Mapping'!$B$2:$D$1001,3,FALSE)</f>
        <v>CRITICAL ACCESS</v>
      </c>
      <c r="O905" s="24">
        <f t="shared" si="28"/>
        <v>559734.4535249999</v>
      </c>
      <c r="P905" t="str">
        <f t="shared" si="29"/>
        <v>Basic Account</v>
      </c>
    </row>
    <row r="906" spans="1:16" ht="15" customHeight="1" x14ac:dyDescent="0.2">
      <c r="A906" s="1">
        <v>10554552</v>
      </c>
      <c r="B906" t="s">
        <v>1743</v>
      </c>
      <c r="C906" t="s">
        <v>1744</v>
      </c>
      <c r="D906" t="s">
        <v>1745</v>
      </c>
      <c r="E906" s="1" t="s">
        <v>159</v>
      </c>
      <c r="F906" s="1">
        <v>54552</v>
      </c>
      <c r="G906" t="s">
        <v>1746</v>
      </c>
      <c r="H906" s="1">
        <v>55099</v>
      </c>
      <c r="I906" t="s">
        <v>16</v>
      </c>
      <c r="J906" t="s">
        <v>3036</v>
      </c>
      <c r="K906" s="2">
        <v>558832.13919000002</v>
      </c>
      <c r="L906" s="2">
        <v>0</v>
      </c>
      <c r="M906" t="str">
        <f>VLOOKUP(E906,'Regional Mapping'!$A$1:$C$26,3,)</f>
        <v>Central</v>
      </c>
      <c r="N906" t="str">
        <f>VLOOKUP(B906,'Acct Type Mapping'!$B$2:$D$1001,3,FALSE)</f>
        <v>GENERAL ACUTE CARE</v>
      </c>
      <c r="O906" s="24">
        <f t="shared" si="28"/>
        <v>558832.13919000002</v>
      </c>
      <c r="P906" t="str">
        <f t="shared" si="29"/>
        <v>Basic Account</v>
      </c>
    </row>
    <row r="907" spans="1:16" ht="15" customHeight="1" x14ac:dyDescent="0.2">
      <c r="A907" s="1">
        <v>151954487</v>
      </c>
      <c r="B907" t="s">
        <v>2847</v>
      </c>
      <c r="C907" t="s">
        <v>2848</v>
      </c>
      <c r="D907" t="s">
        <v>2849</v>
      </c>
      <c r="E907" s="1" t="s">
        <v>159</v>
      </c>
      <c r="F907" s="1">
        <v>54487</v>
      </c>
      <c r="G907" t="s">
        <v>192</v>
      </c>
      <c r="H907" s="1">
        <v>55069</v>
      </c>
      <c r="I907" t="s">
        <v>16</v>
      </c>
      <c r="J907" t="s">
        <v>3037</v>
      </c>
      <c r="K907" s="2">
        <v>557791.60763299989</v>
      </c>
      <c r="L907" s="2">
        <v>0</v>
      </c>
      <c r="M907" t="str">
        <f>VLOOKUP(E907,'Regional Mapping'!$A$1:$C$26,3,)</f>
        <v>Central</v>
      </c>
      <c r="N907" t="str">
        <f>VLOOKUP(B907,'Acct Type Mapping'!$B$2:$D$1001,3,FALSE)</f>
        <v>CRITICAL ACCESS</v>
      </c>
      <c r="O907" s="24">
        <f t="shared" si="28"/>
        <v>557791.60763299989</v>
      </c>
      <c r="P907" t="str">
        <f t="shared" si="29"/>
        <v>Basic Account</v>
      </c>
    </row>
    <row r="908" spans="1:16" ht="15" customHeight="1" x14ac:dyDescent="0.2">
      <c r="A908" s="1">
        <v>6054221</v>
      </c>
      <c r="B908" t="s">
        <v>1843</v>
      </c>
      <c r="C908" t="s">
        <v>1844</v>
      </c>
      <c r="D908" t="s">
        <v>668</v>
      </c>
      <c r="E908" s="1" t="s">
        <v>159</v>
      </c>
      <c r="F908" s="1">
        <v>54221</v>
      </c>
      <c r="G908" t="s">
        <v>668</v>
      </c>
      <c r="H908" s="1">
        <v>55071</v>
      </c>
      <c r="I908" t="s">
        <v>16</v>
      </c>
      <c r="J908" t="s">
        <v>3036</v>
      </c>
      <c r="K908" s="2">
        <v>556400.12366899999</v>
      </c>
      <c r="L908" s="2">
        <v>0</v>
      </c>
      <c r="M908" t="str">
        <f>VLOOKUP(E908,'Regional Mapping'!$A$1:$C$26,3,)</f>
        <v>Central</v>
      </c>
      <c r="N908" t="str">
        <f>VLOOKUP(B908,'Acct Type Mapping'!$B$2:$D$1001,3,FALSE)</f>
        <v>GENERAL ACUTE CARE</v>
      </c>
      <c r="O908" s="24">
        <f t="shared" si="28"/>
        <v>556400.12366899999</v>
      </c>
      <c r="P908" t="str">
        <f t="shared" si="29"/>
        <v>Basic Account</v>
      </c>
    </row>
    <row r="909" spans="1:16" ht="15" customHeight="1" x14ac:dyDescent="0.2">
      <c r="A909" s="1">
        <v>172154166</v>
      </c>
      <c r="B909" t="s">
        <v>2793</v>
      </c>
      <c r="C909" t="s">
        <v>2794</v>
      </c>
      <c r="D909" t="s">
        <v>2795</v>
      </c>
      <c r="E909" s="1" t="s">
        <v>159</v>
      </c>
      <c r="F909" s="1">
        <v>54166</v>
      </c>
      <c r="G909" t="s">
        <v>2795</v>
      </c>
      <c r="H909" s="1">
        <v>55115</v>
      </c>
      <c r="I909" t="s">
        <v>16</v>
      </c>
      <c r="J909" t="s">
        <v>3036</v>
      </c>
      <c r="K909" s="2">
        <v>556367.67695600004</v>
      </c>
      <c r="L909" s="2">
        <v>0</v>
      </c>
      <c r="M909" t="str">
        <f>VLOOKUP(E909,'Regional Mapping'!$A$1:$C$26,3,)</f>
        <v>Central</v>
      </c>
      <c r="N909" t="str">
        <f>VLOOKUP(B909,'Acct Type Mapping'!$B$2:$D$1001,3,FALSE)</f>
        <v>CRITICAL ACCESS</v>
      </c>
      <c r="O909" s="24">
        <f t="shared" si="28"/>
        <v>556367.67695600004</v>
      </c>
      <c r="P909" t="str">
        <f t="shared" si="29"/>
        <v>Basic Account</v>
      </c>
    </row>
    <row r="910" spans="1:16" ht="15" customHeight="1" x14ac:dyDescent="0.2">
      <c r="A910" s="1">
        <v>6154241</v>
      </c>
      <c r="B910" t="s">
        <v>665</v>
      </c>
      <c r="C910" t="s">
        <v>666</v>
      </c>
      <c r="D910" t="s">
        <v>667</v>
      </c>
      <c r="E910" s="1" t="s">
        <v>159</v>
      </c>
      <c r="F910" s="1">
        <v>54241</v>
      </c>
      <c r="G910" t="s">
        <v>668</v>
      </c>
      <c r="H910" s="1">
        <v>55071</v>
      </c>
      <c r="I910" t="s">
        <v>16</v>
      </c>
      <c r="J910" t="s">
        <v>3036</v>
      </c>
      <c r="K910" s="2">
        <v>554955.64216299995</v>
      </c>
      <c r="L910" s="2">
        <v>0</v>
      </c>
      <c r="M910" t="str">
        <f>VLOOKUP(E910,'Regional Mapping'!$A$1:$C$26,3,)</f>
        <v>Central</v>
      </c>
      <c r="N910" t="str">
        <f>VLOOKUP(B910,'Acct Type Mapping'!$B$2:$D$1001,3,FALSE)</f>
        <v>GENERAL ACUTE CARE</v>
      </c>
      <c r="O910" s="24">
        <f t="shared" si="28"/>
        <v>554955.64216299995</v>
      </c>
      <c r="P910" t="str">
        <f t="shared" si="29"/>
        <v>Basic Account</v>
      </c>
    </row>
    <row r="911" spans="1:16" ht="15" customHeight="1" x14ac:dyDescent="0.2">
      <c r="A911" s="1">
        <v>654301</v>
      </c>
      <c r="B911" t="s">
        <v>1600</v>
      </c>
      <c r="C911" t="s">
        <v>1601</v>
      </c>
      <c r="D911" t="s">
        <v>158</v>
      </c>
      <c r="E911" s="1" t="s">
        <v>159</v>
      </c>
      <c r="F911" s="1">
        <v>54301</v>
      </c>
      <c r="G911" t="s">
        <v>160</v>
      </c>
      <c r="H911" s="1">
        <v>55009</v>
      </c>
      <c r="I911" t="s">
        <v>42</v>
      </c>
      <c r="J911" t="s">
        <v>3036</v>
      </c>
      <c r="K911" s="2">
        <v>553439.2798609999</v>
      </c>
      <c r="L911" s="2">
        <v>0</v>
      </c>
      <c r="M911" t="str">
        <f>VLOOKUP(E911,'Regional Mapping'!$A$1:$C$26,3,)</f>
        <v>Central</v>
      </c>
      <c r="N911" t="str">
        <f>VLOOKUP(B911,'Acct Type Mapping'!$B$2:$D$1001,3,FALSE)</f>
        <v>NEAR TERM CARE</v>
      </c>
      <c r="O911" s="24">
        <f t="shared" si="28"/>
        <v>553439.2798609999</v>
      </c>
      <c r="P911" t="str">
        <f t="shared" si="29"/>
        <v>Basic Account</v>
      </c>
    </row>
    <row r="912" spans="1:16" ht="15" customHeight="1" x14ac:dyDescent="0.2">
      <c r="A912" s="1">
        <v>2354303</v>
      </c>
      <c r="B912" t="s">
        <v>2922</v>
      </c>
      <c r="C912" t="s">
        <v>2923</v>
      </c>
      <c r="D912" t="s">
        <v>158</v>
      </c>
      <c r="E912" s="1" t="s">
        <v>159</v>
      </c>
      <c r="F912" s="1">
        <v>54303</v>
      </c>
      <c r="G912" t="s">
        <v>160</v>
      </c>
      <c r="H912" s="1">
        <v>55009</v>
      </c>
      <c r="I912" t="s">
        <v>16</v>
      </c>
      <c r="J912" t="s">
        <v>3036</v>
      </c>
      <c r="K912" s="2">
        <v>553177.33406000002</v>
      </c>
      <c r="L912" s="2">
        <v>0</v>
      </c>
      <c r="M912" t="str">
        <f>VLOOKUP(E912,'Regional Mapping'!$A$1:$C$26,3,)</f>
        <v>Central</v>
      </c>
      <c r="N912" t="str">
        <f>VLOOKUP(B912,'Acct Type Mapping'!$B$2:$D$1001,3,FALSE)</f>
        <v>GENERAL ACUTE CARE</v>
      </c>
      <c r="O912" s="24">
        <f t="shared" si="28"/>
        <v>553177.33406000002</v>
      </c>
      <c r="P912" t="str">
        <f t="shared" si="29"/>
        <v>Basic Account</v>
      </c>
    </row>
    <row r="913" spans="1:16" ht="15" customHeight="1" x14ac:dyDescent="0.2">
      <c r="A913" s="1">
        <v>2254303</v>
      </c>
      <c r="B913" t="s">
        <v>2040</v>
      </c>
      <c r="C913" t="s">
        <v>2041</v>
      </c>
      <c r="D913" t="s">
        <v>158</v>
      </c>
      <c r="E913" s="1" t="s">
        <v>159</v>
      </c>
      <c r="F913" s="1">
        <v>54303</v>
      </c>
      <c r="G913" t="s">
        <v>160</v>
      </c>
      <c r="H913" s="1">
        <v>55009</v>
      </c>
      <c r="I913" t="s">
        <v>16</v>
      </c>
      <c r="J913" t="s">
        <v>3036</v>
      </c>
      <c r="K913" s="2">
        <v>553122.77627100004</v>
      </c>
      <c r="L913" s="2">
        <v>0</v>
      </c>
      <c r="M913" t="str">
        <f>VLOOKUP(E913,'Regional Mapping'!$A$1:$C$26,3,)</f>
        <v>Central</v>
      </c>
      <c r="N913" t="str">
        <f>VLOOKUP(B913,'Acct Type Mapping'!$B$2:$D$1001,3,FALSE)</f>
        <v>GENERAL ACUTE CARE</v>
      </c>
      <c r="O913" s="24">
        <f t="shared" si="28"/>
        <v>553122.77627100004</v>
      </c>
      <c r="P913" t="str">
        <f t="shared" si="29"/>
        <v>Basic Account</v>
      </c>
    </row>
    <row r="914" spans="1:16" ht="15" customHeight="1" x14ac:dyDescent="0.2">
      <c r="A914" s="1">
        <v>754301</v>
      </c>
      <c r="B914" t="s">
        <v>2915</v>
      </c>
      <c r="C914" t="s">
        <v>2916</v>
      </c>
      <c r="D914" t="s">
        <v>158</v>
      </c>
      <c r="E914" s="1" t="s">
        <v>159</v>
      </c>
      <c r="F914" s="1">
        <v>54301</v>
      </c>
      <c r="G914" t="s">
        <v>160</v>
      </c>
      <c r="H914" s="1">
        <v>55009</v>
      </c>
      <c r="I914" t="s">
        <v>16</v>
      </c>
      <c r="J914" t="s">
        <v>3036</v>
      </c>
      <c r="K914" s="2">
        <v>553041.55932999984</v>
      </c>
      <c r="L914" s="2">
        <v>0</v>
      </c>
      <c r="M914" t="str">
        <f>VLOOKUP(E914,'Regional Mapping'!$A$1:$C$26,3,)</f>
        <v>Central</v>
      </c>
      <c r="N914" t="str">
        <f>VLOOKUP(B914,'Acct Type Mapping'!$B$2:$D$1001,3,FALSE)</f>
        <v>GENERAL ACUTE CARE</v>
      </c>
      <c r="O914" s="24">
        <f t="shared" si="28"/>
        <v>553041.55932999984</v>
      </c>
      <c r="P914" t="str">
        <f t="shared" si="29"/>
        <v>Basic Account</v>
      </c>
    </row>
    <row r="915" spans="1:16" ht="15" customHeight="1" x14ac:dyDescent="0.2">
      <c r="A915" s="1">
        <v>554305</v>
      </c>
      <c r="B915" t="s">
        <v>1598</v>
      </c>
      <c r="C915" t="s">
        <v>1599</v>
      </c>
      <c r="D915" t="s">
        <v>158</v>
      </c>
      <c r="E915" s="1" t="s">
        <v>159</v>
      </c>
      <c r="F915" s="1">
        <v>54305</v>
      </c>
      <c r="G915" t="s">
        <v>160</v>
      </c>
      <c r="H915" s="1">
        <v>55009</v>
      </c>
      <c r="I915" t="s">
        <v>16</v>
      </c>
      <c r="J915" t="s">
        <v>3036</v>
      </c>
      <c r="K915" s="2">
        <v>553003.66611099988</v>
      </c>
      <c r="L915" s="2">
        <v>0</v>
      </c>
      <c r="M915" t="str">
        <f>VLOOKUP(E915,'Regional Mapping'!$A$1:$C$26,3,)</f>
        <v>Central</v>
      </c>
      <c r="N915" t="str">
        <f>VLOOKUP(B915,'Acct Type Mapping'!$B$2:$D$1001,3,FALSE)</f>
        <v>GENERAL ACUTE CARE</v>
      </c>
      <c r="O915" s="24">
        <f t="shared" si="28"/>
        <v>553003.66611099988</v>
      </c>
      <c r="P915" t="str">
        <f t="shared" si="29"/>
        <v>Basic Account</v>
      </c>
    </row>
    <row r="916" spans="1:16" ht="15" customHeight="1" x14ac:dyDescent="0.2">
      <c r="A916" s="1">
        <v>454311</v>
      </c>
      <c r="B916" t="s">
        <v>2895</v>
      </c>
      <c r="C916" t="s">
        <v>2896</v>
      </c>
      <c r="D916" t="s">
        <v>158</v>
      </c>
      <c r="E916" s="1" t="s">
        <v>159</v>
      </c>
      <c r="F916" s="1">
        <v>54311</v>
      </c>
      <c r="G916" t="s">
        <v>160</v>
      </c>
      <c r="H916" s="1">
        <v>55009</v>
      </c>
      <c r="I916" t="s">
        <v>16</v>
      </c>
      <c r="J916" t="s">
        <v>3036</v>
      </c>
      <c r="K916" s="2">
        <v>552538.31796799996</v>
      </c>
      <c r="L916" s="2">
        <v>0</v>
      </c>
      <c r="M916" t="str">
        <f>VLOOKUP(E916,'Regional Mapping'!$A$1:$C$26,3,)</f>
        <v>Central</v>
      </c>
      <c r="N916" t="str">
        <f>VLOOKUP(B916,'Acct Type Mapping'!$B$2:$D$1001,3,FALSE)</f>
        <v>GENERAL ACUTE CARE</v>
      </c>
      <c r="O916" s="24">
        <f t="shared" si="28"/>
        <v>552538.31796799996</v>
      </c>
      <c r="P916" t="str">
        <f t="shared" si="29"/>
        <v>Basic Account</v>
      </c>
    </row>
    <row r="917" spans="1:16" ht="15" customHeight="1" x14ac:dyDescent="0.2">
      <c r="A917" s="1">
        <v>167854311</v>
      </c>
      <c r="B917" t="s">
        <v>2816</v>
      </c>
      <c r="C917" t="s">
        <v>2817</v>
      </c>
      <c r="D917" t="s">
        <v>158</v>
      </c>
      <c r="E917" s="1" t="s">
        <v>159</v>
      </c>
      <c r="F917" s="1">
        <v>54311</v>
      </c>
      <c r="G917" t="s">
        <v>160</v>
      </c>
      <c r="H917" s="1">
        <v>55009</v>
      </c>
      <c r="I917" t="s">
        <v>42</v>
      </c>
      <c r="J917" t="s">
        <v>3037</v>
      </c>
      <c r="K917" s="2">
        <v>552270.94345799997</v>
      </c>
      <c r="L917" s="2">
        <v>0</v>
      </c>
      <c r="M917" t="str">
        <f>VLOOKUP(E917,'Regional Mapping'!$A$1:$C$26,3,)</f>
        <v>Central</v>
      </c>
      <c r="N917" t="str">
        <f>VLOOKUP(B917,'Acct Type Mapping'!$B$2:$D$1001,3,FALSE)</f>
        <v>NEAR TERM CARE</v>
      </c>
      <c r="O917" s="24">
        <f t="shared" si="28"/>
        <v>552270.94345799997</v>
      </c>
      <c r="P917" t="str">
        <f t="shared" si="29"/>
        <v>Basic Account</v>
      </c>
    </row>
    <row r="918" spans="1:16" ht="15" customHeight="1" x14ac:dyDescent="0.2">
      <c r="A918" s="1">
        <v>1654806</v>
      </c>
      <c r="B918" t="s">
        <v>2350</v>
      </c>
      <c r="C918" t="s">
        <v>2351</v>
      </c>
      <c r="D918" t="s">
        <v>775</v>
      </c>
      <c r="E918" s="1" t="s">
        <v>159</v>
      </c>
      <c r="F918" s="1">
        <v>54806</v>
      </c>
      <c r="G918" t="s">
        <v>775</v>
      </c>
      <c r="H918" s="1">
        <v>55003</v>
      </c>
      <c r="I918" t="s">
        <v>16</v>
      </c>
      <c r="J918" t="s">
        <v>3036</v>
      </c>
      <c r="K918" s="2">
        <v>551941.70041400008</v>
      </c>
      <c r="L918" s="2">
        <v>0</v>
      </c>
      <c r="M918" t="str">
        <f>VLOOKUP(E918,'Regional Mapping'!$A$1:$C$26,3,)</f>
        <v>Central</v>
      </c>
      <c r="N918" t="str">
        <f>VLOOKUP(B918,'Acct Type Mapping'!$B$2:$D$1001,3,FALSE)</f>
        <v>GENERAL ACUTE CARE</v>
      </c>
      <c r="O918" s="24">
        <f t="shared" si="28"/>
        <v>551941.70041400008</v>
      </c>
      <c r="P918" t="str">
        <f t="shared" si="29"/>
        <v>Basic Account</v>
      </c>
    </row>
    <row r="919" spans="1:16" ht="15" customHeight="1" x14ac:dyDescent="0.2">
      <c r="A919" s="1">
        <v>13648867</v>
      </c>
      <c r="B919" t="s">
        <v>1917</v>
      </c>
      <c r="C919" t="s">
        <v>1918</v>
      </c>
      <c r="D919" t="s">
        <v>1919</v>
      </c>
      <c r="E919" s="1" t="s">
        <v>501</v>
      </c>
      <c r="F919" s="1">
        <v>48867</v>
      </c>
      <c r="G919" t="s">
        <v>1920</v>
      </c>
      <c r="H919" s="1">
        <v>26155</v>
      </c>
      <c r="I919" t="s">
        <v>16</v>
      </c>
      <c r="J919" t="s">
        <v>3036</v>
      </c>
      <c r="K919" s="3">
        <v>104162.6271425</v>
      </c>
      <c r="L919" s="2">
        <v>405816.83619</v>
      </c>
      <c r="M919" t="str">
        <f>VLOOKUP(E919,'Regional Mapping'!$A$1:$C$26,3,)</f>
        <v>Northeast</v>
      </c>
      <c r="N919" t="str">
        <f>VLOOKUP(B919,'Acct Type Mapping'!$B$2:$D$1001,3,FALSE)</f>
        <v>GENERAL ACUTE CARE</v>
      </c>
      <c r="O919" s="24">
        <f t="shared" si="28"/>
        <v>-301654.20904749999</v>
      </c>
      <c r="P919" t="str">
        <f t="shared" si="29"/>
        <v>Basic Account</v>
      </c>
    </row>
    <row r="920" spans="1:16" ht="15" customHeight="1" x14ac:dyDescent="0.2">
      <c r="A920" s="1">
        <v>9848033</v>
      </c>
      <c r="B920" t="s">
        <v>1900</v>
      </c>
      <c r="C920" t="s">
        <v>1901</v>
      </c>
      <c r="D920" t="s">
        <v>1902</v>
      </c>
      <c r="E920" s="1" t="s">
        <v>501</v>
      </c>
      <c r="F920" s="1">
        <v>48033</v>
      </c>
      <c r="G920" t="s">
        <v>242</v>
      </c>
      <c r="H920" s="1">
        <v>26125</v>
      </c>
      <c r="I920" t="s">
        <v>16</v>
      </c>
      <c r="J920" t="s">
        <v>3036</v>
      </c>
      <c r="K920" s="3">
        <v>102811.2276175</v>
      </c>
      <c r="L920" s="2">
        <v>403777.63685000007</v>
      </c>
      <c r="M920" t="str">
        <f>VLOOKUP(E920,'Regional Mapping'!$A$1:$C$26,3,)</f>
        <v>Northeast</v>
      </c>
      <c r="N920" t="str">
        <f>VLOOKUP(B920,'Acct Type Mapping'!$B$2:$D$1001,3,FALSE)</f>
        <v>GENERAL ACUTE CARE</v>
      </c>
      <c r="O920" s="24">
        <f t="shared" si="28"/>
        <v>-300966.40923250007</v>
      </c>
      <c r="P920" t="str">
        <f t="shared" si="29"/>
        <v>Basic Account</v>
      </c>
    </row>
    <row r="921" spans="1:16" ht="15" customHeight="1" x14ac:dyDescent="0.2">
      <c r="A921" s="1">
        <v>16548235</v>
      </c>
      <c r="B921" t="s">
        <v>2861</v>
      </c>
      <c r="C921" t="s">
        <v>2862</v>
      </c>
      <c r="D921" t="s">
        <v>544</v>
      </c>
      <c r="E921" s="1" t="s">
        <v>501</v>
      </c>
      <c r="F921" s="1">
        <v>48235</v>
      </c>
      <c r="G921" t="s">
        <v>545</v>
      </c>
      <c r="H921" s="1">
        <v>26163</v>
      </c>
      <c r="I921" t="s">
        <v>107</v>
      </c>
      <c r="J921" t="s">
        <v>3037</v>
      </c>
      <c r="K921" s="3">
        <v>102694.642615</v>
      </c>
      <c r="L921" s="2">
        <v>403592.85681999999</v>
      </c>
      <c r="M921" t="str">
        <f>VLOOKUP(E921,'Regional Mapping'!$A$1:$C$26,3,)</f>
        <v>Northeast</v>
      </c>
      <c r="N921" t="str">
        <f>VLOOKUP(B921,'Acct Type Mapping'!$B$2:$D$1001,3,FALSE)</f>
        <v>LONG TERM CARE</v>
      </c>
      <c r="O921" s="24">
        <f t="shared" si="28"/>
        <v>-300898.21420499997</v>
      </c>
      <c r="P921" t="str">
        <f t="shared" si="29"/>
        <v>Basic Account</v>
      </c>
    </row>
    <row r="922" spans="1:16" ht="15" customHeight="1" x14ac:dyDescent="0.2">
      <c r="A922" s="1">
        <v>14848235</v>
      </c>
      <c r="B922" t="s">
        <v>1935</v>
      </c>
      <c r="C922" t="s">
        <v>1936</v>
      </c>
      <c r="D922" t="s">
        <v>544</v>
      </c>
      <c r="E922" s="1" t="s">
        <v>501</v>
      </c>
      <c r="F922" s="1">
        <v>48235</v>
      </c>
      <c r="G922" t="s">
        <v>545</v>
      </c>
      <c r="H922" s="1">
        <v>26163</v>
      </c>
      <c r="I922" t="s">
        <v>16</v>
      </c>
      <c r="J922" t="s">
        <v>3036</v>
      </c>
      <c r="K922" s="3">
        <v>102685.8119825</v>
      </c>
      <c r="L922" s="2">
        <v>403581.10930999991</v>
      </c>
      <c r="M922" t="str">
        <f>VLOOKUP(E922,'Regional Mapping'!$A$1:$C$26,3,)</f>
        <v>Northeast</v>
      </c>
      <c r="N922" t="str">
        <f>VLOOKUP(B922,'Acct Type Mapping'!$B$2:$D$1001,3,FALSE)</f>
        <v>GENERAL ACUTE CARE</v>
      </c>
      <c r="O922" s="24">
        <f t="shared" si="28"/>
        <v>-300895.29732749989</v>
      </c>
      <c r="P922" t="str">
        <f t="shared" si="29"/>
        <v>Basic Account</v>
      </c>
    </row>
    <row r="923" spans="1:16" ht="15" customHeight="1" x14ac:dyDescent="0.2">
      <c r="A923" s="1">
        <v>14948202</v>
      </c>
      <c r="B923" t="s">
        <v>542</v>
      </c>
      <c r="C923" t="s">
        <v>543</v>
      </c>
      <c r="D923" t="s">
        <v>544</v>
      </c>
      <c r="E923" s="1" t="s">
        <v>501</v>
      </c>
      <c r="F923" s="1">
        <v>48202</v>
      </c>
      <c r="G923" t="s">
        <v>545</v>
      </c>
      <c r="H923" s="1">
        <v>26163</v>
      </c>
      <c r="I923" t="s">
        <v>16</v>
      </c>
      <c r="J923" t="s">
        <v>3036</v>
      </c>
      <c r="K923" s="3">
        <v>102454.8855925</v>
      </c>
      <c r="L923" s="2">
        <v>403273.18078999995</v>
      </c>
      <c r="M923" t="str">
        <f>VLOOKUP(E923,'Regional Mapping'!$A$1:$C$26,3,)</f>
        <v>Northeast</v>
      </c>
      <c r="N923" t="str">
        <f>VLOOKUP(B923,'Acct Type Mapping'!$B$2:$D$1001,3,FALSE)</f>
        <v>GENERAL ACUTE CARE</v>
      </c>
      <c r="O923" s="24">
        <f t="shared" si="28"/>
        <v>-300818.29519749997</v>
      </c>
      <c r="P923" t="str">
        <f t="shared" si="29"/>
        <v>Basic Account</v>
      </c>
    </row>
    <row r="924" spans="1:16" ht="15" customHeight="1" x14ac:dyDescent="0.2">
      <c r="A924" s="1">
        <v>10848075</v>
      </c>
      <c r="B924" t="s">
        <v>1903</v>
      </c>
      <c r="C924" t="s">
        <v>1904</v>
      </c>
      <c r="D924" t="s">
        <v>1902</v>
      </c>
      <c r="E924" s="1" t="s">
        <v>501</v>
      </c>
      <c r="F924" s="1">
        <v>48075</v>
      </c>
      <c r="G924" t="s">
        <v>242</v>
      </c>
      <c r="H924" s="1">
        <v>26125</v>
      </c>
      <c r="I924" t="s">
        <v>16</v>
      </c>
      <c r="J924" t="s">
        <v>3037</v>
      </c>
      <c r="K924" s="3">
        <v>102428.4629275</v>
      </c>
      <c r="L924" s="2">
        <v>403237.95056999999</v>
      </c>
      <c r="M924" t="str">
        <f>VLOOKUP(E924,'Regional Mapping'!$A$1:$C$26,3,)</f>
        <v>Northeast</v>
      </c>
      <c r="N924" t="str">
        <f>VLOOKUP(B924,'Acct Type Mapping'!$B$2:$D$1001,3,FALSE)</f>
        <v>GENERAL ACUTE CARE</v>
      </c>
      <c r="O924" s="24">
        <f t="shared" si="28"/>
        <v>-300809.48764249997</v>
      </c>
      <c r="P924" t="str">
        <f t="shared" si="29"/>
        <v>Basic Account</v>
      </c>
    </row>
    <row r="925" spans="1:16" ht="15" customHeight="1" x14ac:dyDescent="0.2">
      <c r="A925" s="1">
        <v>18148201</v>
      </c>
      <c r="B925" t="s">
        <v>2839</v>
      </c>
      <c r="C925" t="s">
        <v>2840</v>
      </c>
      <c r="D925" t="s">
        <v>544</v>
      </c>
      <c r="E925" s="1" t="s">
        <v>501</v>
      </c>
      <c r="F925" s="1">
        <v>48201</v>
      </c>
      <c r="G925" t="s">
        <v>545</v>
      </c>
      <c r="H925" s="1">
        <v>26163</v>
      </c>
      <c r="I925" t="s">
        <v>107</v>
      </c>
      <c r="J925" t="s">
        <v>3037</v>
      </c>
      <c r="K925" s="3">
        <v>102421.94721499999</v>
      </c>
      <c r="L925" s="2">
        <v>403229.26298000012</v>
      </c>
      <c r="M925" t="str">
        <f>VLOOKUP(E925,'Regional Mapping'!$A$1:$C$26,3,)</f>
        <v>Northeast</v>
      </c>
      <c r="N925" t="str">
        <f>VLOOKUP(B925,'Acct Type Mapping'!$B$2:$D$1001,3,FALSE)</f>
        <v>LONG TERM CARE</v>
      </c>
      <c r="O925" s="24">
        <f t="shared" si="28"/>
        <v>-300807.31576500012</v>
      </c>
      <c r="P925" t="str">
        <f t="shared" si="29"/>
        <v>Basic Account</v>
      </c>
    </row>
    <row r="926" spans="1:16" ht="15" customHeight="1" x14ac:dyDescent="0.2">
      <c r="A926" s="1">
        <v>16848201</v>
      </c>
      <c r="B926" t="s">
        <v>2465</v>
      </c>
      <c r="C926" t="s">
        <v>2466</v>
      </c>
      <c r="D926" t="s">
        <v>544</v>
      </c>
      <c r="E926" s="1" t="s">
        <v>501</v>
      </c>
      <c r="F926" s="1">
        <v>48201</v>
      </c>
      <c r="G926" t="s">
        <v>545</v>
      </c>
      <c r="H926" s="1">
        <v>26163</v>
      </c>
      <c r="I926" t="s">
        <v>179</v>
      </c>
      <c r="J926" t="s">
        <v>3037</v>
      </c>
      <c r="K926" s="3">
        <v>102414.8722675</v>
      </c>
      <c r="L926" s="2">
        <v>403219.82969000004</v>
      </c>
      <c r="M926" t="str">
        <f>VLOOKUP(E926,'Regional Mapping'!$A$1:$C$26,3,)</f>
        <v>Northeast</v>
      </c>
      <c r="N926" t="str">
        <f>VLOOKUP(B926,'Acct Type Mapping'!$B$2:$D$1001,3,FALSE)</f>
        <v>REHABILITATION</v>
      </c>
      <c r="O926" s="24">
        <f t="shared" si="28"/>
        <v>-300804.95742250001</v>
      </c>
      <c r="P926" t="str">
        <f t="shared" si="29"/>
        <v>Basic Account</v>
      </c>
    </row>
    <row r="927" spans="1:16" ht="15" customHeight="1" x14ac:dyDescent="0.2">
      <c r="A927" s="1">
        <v>16048201</v>
      </c>
      <c r="B927" t="s">
        <v>2970</v>
      </c>
      <c r="C927" t="s">
        <v>2971</v>
      </c>
      <c r="D927" t="s">
        <v>544</v>
      </c>
      <c r="E927" s="1" t="s">
        <v>501</v>
      </c>
      <c r="F927" s="1">
        <v>48201</v>
      </c>
      <c r="G927" t="s">
        <v>545</v>
      </c>
      <c r="H927" s="1">
        <v>26163</v>
      </c>
      <c r="I927" t="s">
        <v>16</v>
      </c>
      <c r="J927" t="s">
        <v>3037</v>
      </c>
      <c r="K927" s="3">
        <v>102400.88111</v>
      </c>
      <c r="L927" s="2">
        <v>403201.17748000007</v>
      </c>
      <c r="M927" t="str">
        <f>VLOOKUP(E927,'Regional Mapping'!$A$1:$C$26,3,)</f>
        <v>Northeast</v>
      </c>
      <c r="N927" t="str">
        <f>VLOOKUP(B927,'Acct Type Mapping'!$B$2:$D$1001,3,FALSE)</f>
        <v>GENERAL ACUTE CARE</v>
      </c>
      <c r="O927" s="24">
        <f t="shared" si="28"/>
        <v>-300800.29637000005</v>
      </c>
      <c r="P927" t="str">
        <f t="shared" si="29"/>
        <v>Basic Account</v>
      </c>
    </row>
    <row r="928" spans="1:16" ht="15" customHeight="1" x14ac:dyDescent="0.2">
      <c r="A928" s="1">
        <v>5648858</v>
      </c>
      <c r="B928" t="s">
        <v>526</v>
      </c>
      <c r="C928" t="s">
        <v>527</v>
      </c>
      <c r="D928" t="s">
        <v>528</v>
      </c>
      <c r="E928" s="1" t="s">
        <v>501</v>
      </c>
      <c r="F928" s="1">
        <v>48858</v>
      </c>
      <c r="G928" t="s">
        <v>529</v>
      </c>
      <c r="H928" s="1">
        <v>26073</v>
      </c>
      <c r="I928" t="s">
        <v>16</v>
      </c>
      <c r="J928" t="s">
        <v>3036</v>
      </c>
      <c r="K928" s="3">
        <v>102198.77882000001</v>
      </c>
      <c r="L928" s="2">
        <v>403198.37176000013</v>
      </c>
      <c r="M928" t="str">
        <f>VLOOKUP(E928,'Regional Mapping'!$A$1:$C$26,3,)</f>
        <v>Northeast</v>
      </c>
      <c r="N928" t="str">
        <f>VLOOKUP(B928,'Acct Type Mapping'!$B$2:$D$1001,3,FALSE)</f>
        <v>GENERAL ACUTE CARE</v>
      </c>
      <c r="O928" s="24">
        <f t="shared" si="28"/>
        <v>-300999.59294000012</v>
      </c>
      <c r="P928" t="str">
        <f t="shared" si="29"/>
        <v>Basic Account</v>
      </c>
    </row>
    <row r="929" spans="1:16" ht="15" customHeight="1" x14ac:dyDescent="0.2">
      <c r="A929" s="1">
        <v>15148201</v>
      </c>
      <c r="B929" t="s">
        <v>1940</v>
      </c>
      <c r="C929" t="s">
        <v>1941</v>
      </c>
      <c r="D929" t="s">
        <v>544</v>
      </c>
      <c r="E929" s="1" t="s">
        <v>501</v>
      </c>
      <c r="F929" s="1">
        <v>48201</v>
      </c>
      <c r="G929" t="s">
        <v>545</v>
      </c>
      <c r="H929" s="1">
        <v>26163</v>
      </c>
      <c r="I929" t="s">
        <v>16</v>
      </c>
      <c r="J929" t="s">
        <v>3055</v>
      </c>
      <c r="K929" s="3">
        <v>102198.0697025</v>
      </c>
      <c r="L929" s="2">
        <v>403197.42627000005</v>
      </c>
      <c r="M929" t="str">
        <f>VLOOKUP(E929,'Regional Mapping'!$A$1:$C$26,3,)</f>
        <v>Northeast</v>
      </c>
      <c r="N929" t="str">
        <f>VLOOKUP(B929,'Acct Type Mapping'!$B$2:$D$1001,3,FALSE)</f>
        <v>GENERAL ACUTE CARE</v>
      </c>
      <c r="O929" s="24">
        <f t="shared" si="28"/>
        <v>-300999.35656750004</v>
      </c>
      <c r="P929" t="str">
        <f t="shared" si="29"/>
        <v>Basic Account</v>
      </c>
    </row>
    <row r="930" spans="1:16" ht="15" customHeight="1" x14ac:dyDescent="0.2">
      <c r="A930" s="1">
        <v>4848801</v>
      </c>
      <c r="B930" t="s">
        <v>2425</v>
      </c>
      <c r="C930" t="s">
        <v>2426</v>
      </c>
      <c r="D930" t="s">
        <v>2427</v>
      </c>
      <c r="E930" s="1" t="s">
        <v>501</v>
      </c>
      <c r="F930" s="1">
        <v>48801</v>
      </c>
      <c r="G930" t="s">
        <v>2428</v>
      </c>
      <c r="H930" s="1">
        <v>26057</v>
      </c>
      <c r="I930" t="s">
        <v>16</v>
      </c>
      <c r="J930" t="s">
        <v>3036</v>
      </c>
      <c r="K930" s="3">
        <v>101978.100615</v>
      </c>
      <c r="L930" s="2">
        <v>405304.13418000005</v>
      </c>
      <c r="M930" t="str">
        <f>VLOOKUP(E930,'Regional Mapping'!$A$1:$C$26,3,)</f>
        <v>Northeast</v>
      </c>
      <c r="N930" t="str">
        <f>VLOOKUP(B930,'Acct Type Mapping'!$B$2:$D$1001,3,FALSE)</f>
        <v>GENERAL ACUTE CARE</v>
      </c>
      <c r="O930" s="24">
        <f t="shared" si="28"/>
        <v>-303326.03356500005</v>
      </c>
      <c r="P930" t="str">
        <f t="shared" si="29"/>
        <v>Basic Account</v>
      </c>
    </row>
    <row r="931" spans="1:16" ht="15" customHeight="1" x14ac:dyDescent="0.2">
      <c r="A931" s="1">
        <v>4249801</v>
      </c>
      <c r="B931" t="s">
        <v>1239</v>
      </c>
      <c r="C931" t="s">
        <v>1240</v>
      </c>
      <c r="D931" t="s">
        <v>1241</v>
      </c>
      <c r="E931" s="1" t="s">
        <v>501</v>
      </c>
      <c r="F931" s="1">
        <v>49801</v>
      </c>
      <c r="G931" t="s">
        <v>1242</v>
      </c>
      <c r="H931" s="1">
        <v>26043</v>
      </c>
      <c r="I931" t="s">
        <v>16</v>
      </c>
      <c r="J931" t="s">
        <v>3036</v>
      </c>
      <c r="K931" s="3">
        <v>101814.6947625</v>
      </c>
      <c r="L931" s="2">
        <v>405112.92635000002</v>
      </c>
      <c r="M931" t="str">
        <f>VLOOKUP(E931,'Regional Mapping'!$A$1:$C$26,3,)</f>
        <v>Northeast</v>
      </c>
      <c r="N931" t="str">
        <f>VLOOKUP(B931,'Acct Type Mapping'!$B$2:$D$1001,3,FALSE)</f>
        <v>GENERAL ACUTE CARE</v>
      </c>
      <c r="O931" s="24">
        <f t="shared" si="28"/>
        <v>-303298.23158750002</v>
      </c>
      <c r="P931" t="str">
        <f t="shared" si="29"/>
        <v>Basic Account</v>
      </c>
    </row>
    <row r="932" spans="1:16" ht="15" customHeight="1" x14ac:dyDescent="0.2">
      <c r="A932" s="1">
        <v>2054311</v>
      </c>
      <c r="B932" t="s">
        <v>156</v>
      </c>
      <c r="C932" t="s">
        <v>157</v>
      </c>
      <c r="D932" t="s">
        <v>158</v>
      </c>
      <c r="E932" s="1" t="s">
        <v>159</v>
      </c>
      <c r="F932" s="1">
        <v>54311</v>
      </c>
      <c r="G932" t="s">
        <v>160</v>
      </c>
      <c r="H932" s="1">
        <v>55009</v>
      </c>
      <c r="I932" t="s">
        <v>42</v>
      </c>
      <c r="J932" t="s">
        <v>3054</v>
      </c>
      <c r="K932" s="2">
        <v>551337.05933800002</v>
      </c>
      <c r="L932" s="2">
        <v>0</v>
      </c>
      <c r="M932" t="str">
        <f>VLOOKUP(E932,'Regional Mapping'!$A$1:$C$26,3,)</f>
        <v>Central</v>
      </c>
      <c r="N932" t="str">
        <f>VLOOKUP(B932,'Acct Type Mapping'!$B$2:$D$1001,3,FALSE)</f>
        <v>NEAR TERM CARE</v>
      </c>
      <c r="O932" s="24">
        <f t="shared" si="28"/>
        <v>551337.05933800002</v>
      </c>
      <c r="P932" t="str">
        <f t="shared" si="29"/>
        <v>Basic Account</v>
      </c>
    </row>
    <row r="933" spans="1:16" ht="15" customHeight="1" x14ac:dyDescent="0.2">
      <c r="A933" s="1">
        <v>9254501</v>
      </c>
      <c r="B933" t="s">
        <v>640</v>
      </c>
      <c r="C933" t="s">
        <v>641</v>
      </c>
      <c r="D933" t="s">
        <v>642</v>
      </c>
      <c r="E933" s="1" t="s">
        <v>159</v>
      </c>
      <c r="F933" s="1">
        <v>54501</v>
      </c>
      <c r="G933" t="s">
        <v>643</v>
      </c>
      <c r="H933" s="1">
        <v>55085</v>
      </c>
      <c r="I933" t="s">
        <v>16</v>
      </c>
      <c r="J933" t="s">
        <v>3036</v>
      </c>
      <c r="K933" s="2">
        <v>549431.87583699985</v>
      </c>
      <c r="L933" s="2">
        <v>0</v>
      </c>
      <c r="M933" t="str">
        <f>VLOOKUP(E933,'Regional Mapping'!$A$1:$C$26,3,)</f>
        <v>Central</v>
      </c>
      <c r="N933" t="str">
        <f>VLOOKUP(B933,'Acct Type Mapping'!$B$2:$D$1001,3,FALSE)</f>
        <v>GENERAL ACUTE CARE</v>
      </c>
      <c r="O933" s="24">
        <f t="shared" si="28"/>
        <v>549431.87583699985</v>
      </c>
      <c r="P933" t="str">
        <f t="shared" si="29"/>
        <v>Basic Account</v>
      </c>
    </row>
    <row r="934" spans="1:16" ht="15" customHeight="1" x14ac:dyDescent="0.2">
      <c r="A934" s="1">
        <v>9154568</v>
      </c>
      <c r="B934" t="s">
        <v>1845</v>
      </c>
      <c r="C934" t="s">
        <v>1846</v>
      </c>
      <c r="D934" t="s">
        <v>1847</v>
      </c>
      <c r="E934" s="1" t="s">
        <v>159</v>
      </c>
      <c r="F934" s="1">
        <v>54568</v>
      </c>
      <c r="G934" t="s">
        <v>643</v>
      </c>
      <c r="H934" s="1">
        <v>55085</v>
      </c>
      <c r="I934" t="s">
        <v>16</v>
      </c>
      <c r="J934" t="s">
        <v>3036</v>
      </c>
      <c r="K934" s="2">
        <v>548904.37059900002</v>
      </c>
      <c r="L934" s="2">
        <v>0</v>
      </c>
      <c r="M934" t="str">
        <f>VLOOKUP(E934,'Regional Mapping'!$A$1:$C$26,3,)</f>
        <v>Central</v>
      </c>
      <c r="N934" t="str">
        <f>VLOOKUP(B934,'Acct Type Mapping'!$B$2:$D$1001,3,FALSE)</f>
        <v>GENERAL ACUTE CARE</v>
      </c>
      <c r="O934" s="24">
        <f t="shared" si="28"/>
        <v>548904.37059900002</v>
      </c>
      <c r="P934" t="str">
        <f t="shared" si="29"/>
        <v>Basic Account</v>
      </c>
    </row>
    <row r="935" spans="1:16" ht="15" customHeight="1" x14ac:dyDescent="0.2">
      <c r="A935" s="1">
        <v>150654154</v>
      </c>
      <c r="B935" t="s">
        <v>1848</v>
      </c>
      <c r="C935" t="s">
        <v>1849</v>
      </c>
      <c r="D935" t="s">
        <v>1850</v>
      </c>
      <c r="E935" s="1" t="s">
        <v>159</v>
      </c>
      <c r="F935" s="1">
        <v>54154</v>
      </c>
      <c r="G935" t="s">
        <v>1173</v>
      </c>
      <c r="H935" s="1">
        <v>55083</v>
      </c>
      <c r="I935" t="s">
        <v>16</v>
      </c>
      <c r="J935" t="s">
        <v>3036</v>
      </c>
      <c r="K935" s="2">
        <v>547297.91175800003</v>
      </c>
      <c r="L935" s="2">
        <v>0</v>
      </c>
      <c r="M935" t="str">
        <f>VLOOKUP(E935,'Regional Mapping'!$A$1:$C$26,3,)</f>
        <v>Central</v>
      </c>
      <c r="N935" t="str">
        <f>VLOOKUP(B935,'Acct Type Mapping'!$B$2:$D$1001,3,FALSE)</f>
        <v>CRITICAL ACCESS</v>
      </c>
      <c r="O935" s="24">
        <f t="shared" si="28"/>
        <v>547297.91175800003</v>
      </c>
      <c r="P935" t="str">
        <f t="shared" si="29"/>
        <v>Basic Account</v>
      </c>
    </row>
    <row r="936" spans="1:16" ht="15" customHeight="1" x14ac:dyDescent="0.2">
      <c r="A936" s="1">
        <v>9054153</v>
      </c>
      <c r="B936" t="s">
        <v>1171</v>
      </c>
      <c r="C936" t="s">
        <v>1172</v>
      </c>
      <c r="D936" t="s">
        <v>1173</v>
      </c>
      <c r="E936" s="1" t="s">
        <v>159</v>
      </c>
      <c r="F936" s="1">
        <v>54153</v>
      </c>
      <c r="G936" t="s">
        <v>1173</v>
      </c>
      <c r="H936" s="1">
        <v>55083</v>
      </c>
      <c r="I936" t="s">
        <v>16</v>
      </c>
      <c r="J936" t="s">
        <v>3036</v>
      </c>
      <c r="K936" s="2">
        <v>542870.29357600003</v>
      </c>
      <c r="L936" s="2">
        <v>0</v>
      </c>
      <c r="M936" t="str">
        <f>VLOOKUP(E936,'Regional Mapping'!$A$1:$C$26,3,)</f>
        <v>Central</v>
      </c>
      <c r="N936" t="str">
        <f>VLOOKUP(B936,'Acct Type Mapping'!$B$2:$D$1001,3,FALSE)</f>
        <v>GENERAL ACUTE CARE</v>
      </c>
      <c r="O936" s="24">
        <f t="shared" si="28"/>
        <v>542870.29357600003</v>
      </c>
      <c r="P936" t="str">
        <f t="shared" si="29"/>
        <v>Basic Account</v>
      </c>
    </row>
    <row r="937" spans="1:16" ht="15" customHeight="1" x14ac:dyDescent="0.2">
      <c r="A937" s="1">
        <v>13054521</v>
      </c>
      <c r="B937" t="s">
        <v>2340</v>
      </c>
      <c r="C937" t="s">
        <v>2341</v>
      </c>
      <c r="D937" t="s">
        <v>2342</v>
      </c>
      <c r="E937" s="1" t="s">
        <v>159</v>
      </c>
      <c r="F937" s="1">
        <v>54521</v>
      </c>
      <c r="G937" t="s">
        <v>2343</v>
      </c>
      <c r="H937" s="1">
        <v>55125</v>
      </c>
      <c r="I937" t="s">
        <v>16</v>
      </c>
      <c r="J937" t="s">
        <v>3036</v>
      </c>
      <c r="K937" s="2">
        <v>541660.6604109999</v>
      </c>
      <c r="L937" s="2">
        <v>0</v>
      </c>
      <c r="M937" t="str">
        <f>VLOOKUP(E937,'Regional Mapping'!$A$1:$C$26,3,)</f>
        <v>Central</v>
      </c>
      <c r="N937" t="str">
        <f>VLOOKUP(B937,'Acct Type Mapping'!$B$2:$D$1001,3,FALSE)</f>
        <v>GENERAL ACUTE CARE</v>
      </c>
      <c r="O937" s="24">
        <f t="shared" si="28"/>
        <v>541660.6604109999</v>
      </c>
      <c r="P937" t="str">
        <f t="shared" si="29"/>
        <v>Basic Account</v>
      </c>
    </row>
    <row r="938" spans="1:16" ht="15" customHeight="1" x14ac:dyDescent="0.2">
      <c r="A938" s="1">
        <v>2154235</v>
      </c>
      <c r="B938" t="s">
        <v>1720</v>
      </c>
      <c r="C938" t="s">
        <v>1721</v>
      </c>
      <c r="D938" t="s">
        <v>1722</v>
      </c>
      <c r="E938" s="1" t="s">
        <v>159</v>
      </c>
      <c r="F938" s="1">
        <v>54235</v>
      </c>
      <c r="G938" t="s">
        <v>1723</v>
      </c>
      <c r="H938" s="1">
        <v>55029</v>
      </c>
      <c r="I938" t="s">
        <v>16</v>
      </c>
      <c r="J938" t="s">
        <v>3036</v>
      </c>
      <c r="K938" s="2">
        <v>536757.85038200009</v>
      </c>
      <c r="L938" s="2">
        <v>0</v>
      </c>
      <c r="M938" t="str">
        <f>VLOOKUP(E938,'Regional Mapping'!$A$1:$C$26,3,)</f>
        <v>Central</v>
      </c>
      <c r="N938" t="str">
        <f>VLOOKUP(B938,'Acct Type Mapping'!$B$2:$D$1001,3,FALSE)</f>
        <v>GENERAL ACUTE CARE</v>
      </c>
      <c r="O938" s="24">
        <f t="shared" si="28"/>
        <v>536757.85038200009</v>
      </c>
      <c r="P938" t="str">
        <f t="shared" si="29"/>
        <v>Basic Account</v>
      </c>
    </row>
    <row r="939" spans="1:16" ht="15" customHeight="1" x14ac:dyDescent="0.2">
      <c r="A939" s="1">
        <v>6454143</v>
      </c>
      <c r="B939" t="s">
        <v>976</v>
      </c>
      <c r="C939" t="s">
        <v>977</v>
      </c>
      <c r="D939" t="s">
        <v>978</v>
      </c>
      <c r="E939" s="1" t="s">
        <v>159</v>
      </c>
      <c r="F939" s="1">
        <v>54143</v>
      </c>
      <c r="G939" t="s">
        <v>978</v>
      </c>
      <c r="H939" s="1">
        <v>55075</v>
      </c>
      <c r="I939" t="s">
        <v>16</v>
      </c>
      <c r="J939" t="s">
        <v>3036</v>
      </c>
      <c r="K939" s="2">
        <v>535690.83818900003</v>
      </c>
      <c r="L939" s="2">
        <v>0</v>
      </c>
      <c r="M939" t="str">
        <f>VLOOKUP(E939,'Regional Mapping'!$A$1:$C$26,3,)</f>
        <v>Central</v>
      </c>
      <c r="N939" t="str">
        <f>VLOOKUP(B939,'Acct Type Mapping'!$B$2:$D$1001,3,FALSE)</f>
        <v>GENERAL ACUTE CARE</v>
      </c>
      <c r="O939" s="24">
        <f t="shared" si="28"/>
        <v>535690.83818900003</v>
      </c>
      <c r="P939" t="str">
        <f t="shared" si="29"/>
        <v>Basic Account</v>
      </c>
    </row>
    <row r="940" spans="1:16" ht="15" customHeight="1" x14ac:dyDescent="0.2">
      <c r="A940" s="1">
        <v>12555604</v>
      </c>
      <c r="B940" t="s">
        <v>1957</v>
      </c>
      <c r="C940" t="s">
        <v>1958</v>
      </c>
      <c r="D940" t="s">
        <v>1959</v>
      </c>
      <c r="E940" s="1" t="s">
        <v>549</v>
      </c>
      <c r="F940" s="1">
        <v>55604</v>
      </c>
      <c r="G940" t="s">
        <v>596</v>
      </c>
      <c r="H940" s="1">
        <v>27031</v>
      </c>
      <c r="I940" t="s">
        <v>16</v>
      </c>
      <c r="J940" t="s">
        <v>3054</v>
      </c>
      <c r="K940" s="2">
        <v>518742.19018699991</v>
      </c>
      <c r="L940" s="2">
        <v>399032.01399000001</v>
      </c>
      <c r="M940" t="str">
        <f>VLOOKUP(E940,'Regional Mapping'!$A$1:$C$26,3,)</f>
        <v>Central</v>
      </c>
      <c r="N940" t="str">
        <f>VLOOKUP(B940,'Acct Type Mapping'!$B$2:$D$1001,3,FALSE)</f>
        <v>CRITICAL ACCESS</v>
      </c>
      <c r="O940" s="24">
        <f t="shared" si="28"/>
        <v>119710.17619699991</v>
      </c>
      <c r="P940" t="str">
        <f t="shared" si="29"/>
        <v>Basic Account</v>
      </c>
    </row>
    <row r="941" spans="1:16" ht="15" customHeight="1" x14ac:dyDescent="0.2">
      <c r="A941" s="1">
        <v>8671220</v>
      </c>
      <c r="B941" t="s">
        <v>1122</v>
      </c>
      <c r="C941" t="s">
        <v>1123</v>
      </c>
      <c r="D941" t="s">
        <v>1124</v>
      </c>
      <c r="E941" s="1" t="s">
        <v>85</v>
      </c>
      <c r="F941" s="1">
        <v>71220</v>
      </c>
      <c r="G941" t="s">
        <v>1125</v>
      </c>
      <c r="H941" s="1">
        <v>22067</v>
      </c>
      <c r="I941" t="s">
        <v>42</v>
      </c>
      <c r="J941" t="s">
        <v>3037</v>
      </c>
      <c r="K941" s="2">
        <v>891627.04882999987</v>
      </c>
      <c r="L941" s="2">
        <v>636876.46344999992</v>
      </c>
      <c r="M941" t="str">
        <f>VLOOKUP(E941,'Regional Mapping'!$A$1:$C$26,3,)</f>
        <v>Southeast</v>
      </c>
      <c r="N941" t="str">
        <f>VLOOKUP(B941,'Acct Type Mapping'!$B$2:$D$1001,3,FALSE)</f>
        <v>NEAR TERM CARE</v>
      </c>
      <c r="O941" s="24">
        <f t="shared" si="28"/>
        <v>254750.58537999995</v>
      </c>
      <c r="P941" t="str">
        <f t="shared" si="29"/>
        <v>Basic Account</v>
      </c>
    </row>
    <row r="942" spans="1:16" ht="15" customHeight="1" x14ac:dyDescent="0.2">
      <c r="A942" s="1">
        <v>4139475</v>
      </c>
      <c r="B942" t="s">
        <v>1434</v>
      </c>
      <c r="C942" t="s">
        <v>1435</v>
      </c>
      <c r="D942" t="s">
        <v>1436</v>
      </c>
      <c r="E942" s="1" t="s">
        <v>1424</v>
      </c>
      <c r="F942" s="1">
        <v>39475</v>
      </c>
      <c r="G942" t="s">
        <v>1076</v>
      </c>
      <c r="H942" s="1">
        <v>28073</v>
      </c>
      <c r="I942" t="s">
        <v>42</v>
      </c>
      <c r="J942" t="s">
        <v>3054</v>
      </c>
      <c r="K942" s="2">
        <v>882051.0469539999</v>
      </c>
      <c r="L942" s="2">
        <v>630036.46210999996</v>
      </c>
      <c r="M942" t="str">
        <f>VLOOKUP(E942,'Regional Mapping'!$A$1:$C$26,3,)</f>
        <v>Southeast</v>
      </c>
      <c r="N942" t="str">
        <f>VLOOKUP(B942,'Acct Type Mapping'!$B$2:$D$1001,3,FALSE)</f>
        <v>NEAR TERM CARE</v>
      </c>
      <c r="O942" s="24">
        <f t="shared" si="28"/>
        <v>252014.58484399994</v>
      </c>
      <c r="P942" t="str">
        <f t="shared" si="29"/>
        <v>Basic Account</v>
      </c>
    </row>
    <row r="943" spans="1:16" ht="15" customHeight="1" x14ac:dyDescent="0.2">
      <c r="A943" s="1">
        <v>6271254</v>
      </c>
      <c r="B943" t="s">
        <v>1128</v>
      </c>
      <c r="C943" t="s">
        <v>1129</v>
      </c>
      <c r="D943" t="s">
        <v>1130</v>
      </c>
      <c r="E943" s="1" t="s">
        <v>85</v>
      </c>
      <c r="F943" s="1">
        <v>71254</v>
      </c>
      <c r="G943" t="s">
        <v>1131</v>
      </c>
      <c r="H943" s="1">
        <v>22035</v>
      </c>
      <c r="I943" t="s">
        <v>16</v>
      </c>
      <c r="J943" t="s">
        <v>3054</v>
      </c>
      <c r="K943" s="2">
        <v>879070.20678400004</v>
      </c>
      <c r="L943" s="2">
        <v>627907.29055999999</v>
      </c>
      <c r="M943" t="str">
        <f>VLOOKUP(E943,'Regional Mapping'!$A$1:$C$26,3,)</f>
        <v>Southeast</v>
      </c>
      <c r="N943" t="str">
        <f>VLOOKUP(B943,'Acct Type Mapping'!$B$2:$D$1001,3,FALSE)</f>
        <v>GENERAL ACUTE CARE</v>
      </c>
      <c r="O943" s="24">
        <f t="shared" si="28"/>
        <v>251162.91622400004</v>
      </c>
      <c r="P943" t="str">
        <f t="shared" si="29"/>
        <v>Basic Account</v>
      </c>
    </row>
    <row r="944" spans="1:16" ht="15" customHeight="1" x14ac:dyDescent="0.2">
      <c r="A944" s="1">
        <v>9439193</v>
      </c>
      <c r="B944" t="s">
        <v>1437</v>
      </c>
      <c r="C944" t="s">
        <v>1438</v>
      </c>
      <c r="D944" t="s">
        <v>1439</v>
      </c>
      <c r="E944" s="1" t="s">
        <v>1424</v>
      </c>
      <c r="F944" s="1">
        <v>39193</v>
      </c>
      <c r="G944" t="s">
        <v>1433</v>
      </c>
      <c r="H944" s="1">
        <v>28121</v>
      </c>
      <c r="I944" t="s">
        <v>16</v>
      </c>
      <c r="J944" t="s">
        <v>3054</v>
      </c>
      <c r="K944" s="2">
        <v>872388.8355840001</v>
      </c>
      <c r="L944" s="2">
        <v>623134.88256000006</v>
      </c>
      <c r="M944" t="str">
        <f>VLOOKUP(E944,'Regional Mapping'!$A$1:$C$26,3,)</f>
        <v>Southeast</v>
      </c>
      <c r="N944" t="str">
        <f>VLOOKUP(B944,'Acct Type Mapping'!$B$2:$D$1001,3,FALSE)</f>
        <v>GENERAL ACUTE CARE</v>
      </c>
      <c r="O944" s="24">
        <f t="shared" si="28"/>
        <v>249253.95302400005</v>
      </c>
      <c r="P944" t="str">
        <f t="shared" si="29"/>
        <v>Basic Account</v>
      </c>
    </row>
    <row r="945" spans="1:16" ht="15" customHeight="1" x14ac:dyDescent="0.2">
      <c r="A945" s="1">
        <v>5339042</v>
      </c>
      <c r="B945" t="s">
        <v>3069</v>
      </c>
      <c r="C945" t="s">
        <v>1431</v>
      </c>
      <c r="D945" t="s">
        <v>1432</v>
      </c>
      <c r="E945" s="1" t="s">
        <v>1424</v>
      </c>
      <c r="F945" s="1">
        <v>39042</v>
      </c>
      <c r="G945" t="s">
        <v>1433</v>
      </c>
      <c r="H945" s="1">
        <v>28121</v>
      </c>
      <c r="I945" t="s">
        <v>16</v>
      </c>
      <c r="J945" t="s">
        <v>3037</v>
      </c>
      <c r="K945" s="2">
        <v>2871027.66982</v>
      </c>
      <c r="L945" s="2">
        <v>622162.6213</v>
      </c>
      <c r="M945" t="str">
        <f>VLOOKUP(E945,'Regional Mapping'!$A$1:$C$26,3,)</f>
        <v>Southeast</v>
      </c>
      <c r="N945" t="str">
        <f>VLOOKUP(B945,'Acct Type Mapping'!$B$2:$D$1001,3,FALSE)</f>
        <v>GENERAL ACUTE CARE</v>
      </c>
      <c r="O945" s="24">
        <f t="shared" si="28"/>
        <v>2248865.0485199997</v>
      </c>
      <c r="P945" t="str">
        <f t="shared" si="29"/>
        <v>Key Account</v>
      </c>
    </row>
    <row r="946" spans="1:16" ht="15" customHeight="1" x14ac:dyDescent="0.2">
      <c r="A946" s="1">
        <v>82032514</v>
      </c>
      <c r="B946" t="s">
        <v>3077</v>
      </c>
      <c r="C946" t="s">
        <v>1043</v>
      </c>
      <c r="D946" t="s">
        <v>1044</v>
      </c>
      <c r="E946" s="1" t="s">
        <v>380</v>
      </c>
      <c r="F946" s="1">
        <v>32514</v>
      </c>
      <c r="G946" t="s">
        <v>1045</v>
      </c>
      <c r="H946" s="1">
        <v>12033</v>
      </c>
      <c r="I946" t="s">
        <v>179</v>
      </c>
      <c r="J946" t="s">
        <v>3037</v>
      </c>
      <c r="K946" s="2">
        <v>1859437.8883720001</v>
      </c>
      <c r="L946" s="2">
        <v>613884.20598000009</v>
      </c>
      <c r="M946" t="str">
        <f>VLOOKUP(E946,'Regional Mapping'!$A$1:$C$26,3,)</f>
        <v>Southeast</v>
      </c>
      <c r="N946" t="str">
        <f>VLOOKUP(B946,'Acct Type Mapping'!$B$2:$D$1001,3,FALSE)</f>
        <v>REHABILITATION</v>
      </c>
      <c r="O946" s="24">
        <f t="shared" si="28"/>
        <v>1245553.682392</v>
      </c>
      <c r="P946" t="str">
        <f t="shared" si="29"/>
        <v>Key Account</v>
      </c>
    </row>
    <row r="947" spans="1:16" ht="15" customHeight="1" x14ac:dyDescent="0.2">
      <c r="A947" s="1">
        <v>82032513</v>
      </c>
      <c r="B947" t="s">
        <v>3062</v>
      </c>
      <c r="C947" t="s">
        <v>1043</v>
      </c>
      <c r="D947" t="s">
        <v>1044</v>
      </c>
      <c r="E947" s="1" t="s">
        <v>380</v>
      </c>
      <c r="F947" s="1">
        <v>32514</v>
      </c>
      <c r="G947" t="s">
        <v>1045</v>
      </c>
      <c r="H947" s="1">
        <v>12033</v>
      </c>
      <c r="I947" t="s">
        <v>16</v>
      </c>
      <c r="J947" t="s">
        <v>3037</v>
      </c>
      <c r="K947" s="2">
        <v>5859437.8883720003</v>
      </c>
      <c r="L947" s="2">
        <v>613884.20598000009</v>
      </c>
      <c r="M947" t="str">
        <f>VLOOKUP(E947,'Regional Mapping'!$A$1:$C$26,3,)</f>
        <v>Southeast</v>
      </c>
      <c r="N947" t="str">
        <f>VLOOKUP(B947,'Acct Type Mapping'!$B$2:$D$1001,3,FALSE)</f>
        <v>GENERAL ACUTE CARE</v>
      </c>
      <c r="O947" s="24">
        <f t="shared" si="28"/>
        <v>5245553.6823920002</v>
      </c>
      <c r="P947" t="str">
        <f t="shared" si="29"/>
        <v>Key Account</v>
      </c>
    </row>
    <row r="948" spans="1:16" ht="15" customHeight="1" x14ac:dyDescent="0.2">
      <c r="A948" s="1">
        <v>80132535</v>
      </c>
      <c r="B948" t="s">
        <v>3061</v>
      </c>
      <c r="C948" t="s">
        <v>1192</v>
      </c>
      <c r="D948" t="s">
        <v>1193</v>
      </c>
      <c r="E948" s="1" t="s">
        <v>380</v>
      </c>
      <c r="F948" s="1">
        <v>32535</v>
      </c>
      <c r="G948" t="s">
        <v>1045</v>
      </c>
      <c r="H948" s="1">
        <v>12033</v>
      </c>
      <c r="I948" t="s">
        <v>16</v>
      </c>
      <c r="J948" t="s">
        <v>3037</v>
      </c>
      <c r="K948" s="2">
        <v>5851839.3184420001</v>
      </c>
      <c r="L948" s="2">
        <v>608456.65602999995</v>
      </c>
      <c r="M948" t="str">
        <f>VLOOKUP(E948,'Regional Mapping'!$A$1:$C$26,3,)</f>
        <v>Southeast</v>
      </c>
      <c r="N948" t="str">
        <f>VLOOKUP(B948,'Acct Type Mapping'!$B$2:$D$1001,3,FALSE)</f>
        <v>GENERAL ACUTE CARE</v>
      </c>
      <c r="O948" s="24">
        <f t="shared" si="28"/>
        <v>5243382.6624119999</v>
      </c>
      <c r="P948" t="str">
        <f t="shared" si="29"/>
        <v>Key Account</v>
      </c>
    </row>
    <row r="949" spans="1:16" ht="15" customHeight="1" x14ac:dyDescent="0.2">
      <c r="A949" s="1">
        <v>4439303</v>
      </c>
      <c r="B949" t="s">
        <v>1427</v>
      </c>
      <c r="C949" t="s">
        <v>1428</v>
      </c>
      <c r="D949" t="s">
        <v>1429</v>
      </c>
      <c r="E949" s="1" t="s">
        <v>1424</v>
      </c>
      <c r="F949" s="1">
        <v>39303</v>
      </c>
      <c r="G949" t="s">
        <v>1430</v>
      </c>
      <c r="H949" s="1">
        <v>28075</v>
      </c>
      <c r="I949" t="s">
        <v>16</v>
      </c>
      <c r="J949" t="s">
        <v>3037</v>
      </c>
      <c r="K949" s="2">
        <v>847589.15054800012</v>
      </c>
      <c r="L949" s="2">
        <v>605420.82182000007</v>
      </c>
      <c r="M949" t="str">
        <f>VLOOKUP(E949,'Regional Mapping'!$A$1:$C$26,3,)</f>
        <v>Southeast</v>
      </c>
      <c r="N949" t="str">
        <f>VLOOKUP(B949,'Acct Type Mapping'!$B$2:$D$1001,3,FALSE)</f>
        <v>GENERAL ACUTE CARE</v>
      </c>
      <c r="O949" s="24">
        <f t="shared" si="28"/>
        <v>242168.32872800005</v>
      </c>
      <c r="P949" t="str">
        <f t="shared" si="29"/>
        <v>Basic Account</v>
      </c>
    </row>
    <row r="950" spans="1:16" ht="15" customHeight="1" x14ac:dyDescent="0.2">
      <c r="A950" s="1">
        <v>82633607</v>
      </c>
      <c r="B950" t="s">
        <v>3066</v>
      </c>
      <c r="C950" t="s">
        <v>1046</v>
      </c>
      <c r="D950" t="s">
        <v>1047</v>
      </c>
      <c r="E950" s="1" t="s">
        <v>380</v>
      </c>
      <c r="F950" s="1">
        <v>33607</v>
      </c>
      <c r="G950" t="s">
        <v>740</v>
      </c>
      <c r="H950" s="1">
        <v>12057</v>
      </c>
      <c r="I950" t="s">
        <v>16</v>
      </c>
      <c r="J950" t="s">
        <v>3037</v>
      </c>
      <c r="K950" s="2">
        <v>6831111.2718019998</v>
      </c>
      <c r="L950" s="2">
        <v>593650.90842999995</v>
      </c>
      <c r="M950" t="str">
        <f>VLOOKUP(E950,'Regional Mapping'!$A$1:$C$26,3,)</f>
        <v>Southeast</v>
      </c>
      <c r="N950" t="str">
        <f>VLOOKUP(B950,'Acct Type Mapping'!$B$2:$D$1001,3,FALSE)</f>
        <v>GENERAL ACUTE CARE</v>
      </c>
      <c r="O950" s="24">
        <f t="shared" si="28"/>
        <v>6237460.3633719999</v>
      </c>
      <c r="P950" t="str">
        <f t="shared" si="29"/>
        <v>Key Account</v>
      </c>
    </row>
    <row r="951" spans="1:16" ht="15" customHeight="1" x14ac:dyDescent="0.2">
      <c r="A951" s="1">
        <v>82633605</v>
      </c>
      <c r="B951" t="s">
        <v>3050</v>
      </c>
      <c r="C951" t="s">
        <v>1046</v>
      </c>
      <c r="D951" t="s">
        <v>1047</v>
      </c>
      <c r="E951" s="1" t="s">
        <v>380</v>
      </c>
      <c r="F951" s="1">
        <v>33607</v>
      </c>
      <c r="G951" t="s">
        <v>740</v>
      </c>
      <c r="H951" s="1">
        <v>12057</v>
      </c>
      <c r="I951" t="s">
        <v>16</v>
      </c>
      <c r="J951" t="s">
        <v>3037</v>
      </c>
      <c r="K951" s="2">
        <v>831111.271802</v>
      </c>
      <c r="L951" s="2">
        <v>593650.90842999995</v>
      </c>
      <c r="M951" t="str">
        <f>VLOOKUP(E951,'Regional Mapping'!$A$1:$C$26,3,)</f>
        <v>Southeast</v>
      </c>
      <c r="N951" t="str">
        <f>VLOOKUP(B951,'Acct Type Mapping'!$B$2:$D$1001,3,FALSE)</f>
        <v>GENERAL ACUTE CARE</v>
      </c>
      <c r="O951" s="24">
        <f t="shared" si="28"/>
        <v>237460.36337200005</v>
      </c>
      <c r="P951" t="str">
        <f t="shared" si="29"/>
        <v>Basic Account</v>
      </c>
    </row>
    <row r="952" spans="1:16" ht="15" customHeight="1" x14ac:dyDescent="0.2">
      <c r="A952" s="1">
        <v>7233484</v>
      </c>
      <c r="B952" t="s">
        <v>3078</v>
      </c>
      <c r="C952" t="s">
        <v>382</v>
      </c>
      <c r="D952" t="s">
        <v>383</v>
      </c>
      <c r="E952" s="1" t="s">
        <v>380</v>
      </c>
      <c r="F952" s="1">
        <v>33484</v>
      </c>
      <c r="G952" t="s">
        <v>384</v>
      </c>
      <c r="H952" s="1">
        <v>12099</v>
      </c>
      <c r="I952" t="s">
        <v>64</v>
      </c>
      <c r="J952" t="s">
        <v>3037</v>
      </c>
      <c r="K952" s="2">
        <v>2821303.538104</v>
      </c>
      <c r="L952" s="2">
        <v>586645.38436000014</v>
      </c>
      <c r="M952" t="str">
        <f>VLOOKUP(E952,'Regional Mapping'!$A$1:$C$26,3,)</f>
        <v>Southeast</v>
      </c>
      <c r="N952" t="str">
        <f>VLOOKUP(B952,'Acct Type Mapping'!$B$2:$D$1001,3,FALSE)</f>
        <v>GENERAL ACUTE CARE</v>
      </c>
      <c r="O952" s="24">
        <f t="shared" si="28"/>
        <v>2234658.153744</v>
      </c>
      <c r="P952" t="str">
        <f t="shared" si="29"/>
        <v>Key Account</v>
      </c>
    </row>
    <row r="953" spans="1:16" ht="15" customHeight="1" x14ac:dyDescent="0.2">
      <c r="A953" s="1">
        <v>7233489</v>
      </c>
      <c r="B953" t="s">
        <v>3051</v>
      </c>
      <c r="C953" t="s">
        <v>382</v>
      </c>
      <c r="D953" t="s">
        <v>383</v>
      </c>
      <c r="E953" s="1" t="s">
        <v>380</v>
      </c>
      <c r="F953" s="1">
        <v>33484</v>
      </c>
      <c r="G953" t="s">
        <v>384</v>
      </c>
      <c r="H953" s="1">
        <v>12099</v>
      </c>
      <c r="I953" t="s">
        <v>64</v>
      </c>
      <c r="J953" t="s">
        <v>3037</v>
      </c>
      <c r="K953" s="2">
        <v>821303.53810400027</v>
      </c>
      <c r="L953" s="2">
        <v>586645.38436000014</v>
      </c>
      <c r="M953" t="str">
        <f>VLOOKUP(E953,'Regional Mapping'!$A$1:$C$26,3,)</f>
        <v>Southeast</v>
      </c>
      <c r="N953" t="str">
        <f>VLOOKUP(B953,'Acct Type Mapping'!$B$2:$D$1001,3,FALSE)</f>
        <v>GENERAL ACUTE CARE</v>
      </c>
      <c r="O953" s="24">
        <f t="shared" si="28"/>
        <v>234658.15374400013</v>
      </c>
      <c r="P953" t="str">
        <f t="shared" si="29"/>
        <v>Basic Account</v>
      </c>
    </row>
    <row r="954" spans="1:16" ht="15" customHeight="1" x14ac:dyDescent="0.2">
      <c r="A954" s="1">
        <v>31233525</v>
      </c>
      <c r="B954" t="s">
        <v>377</v>
      </c>
      <c r="C954" t="s">
        <v>378</v>
      </c>
      <c r="D954" t="s">
        <v>379</v>
      </c>
      <c r="E954" s="1" t="s">
        <v>380</v>
      </c>
      <c r="F954" s="1">
        <v>33525</v>
      </c>
      <c r="G954" t="s">
        <v>381</v>
      </c>
      <c r="H954" s="1">
        <v>12101</v>
      </c>
      <c r="I954" t="s">
        <v>16</v>
      </c>
      <c r="J954" t="s">
        <v>3037</v>
      </c>
      <c r="K954" s="2">
        <v>820067.79428000015</v>
      </c>
      <c r="L954" s="2">
        <v>585762.71020000009</v>
      </c>
      <c r="M954" t="str">
        <f>VLOOKUP(E954,'Regional Mapping'!$A$1:$C$26,3,)</f>
        <v>Southeast</v>
      </c>
      <c r="N954" t="str">
        <f>VLOOKUP(B954,'Acct Type Mapping'!$B$2:$D$1001,3,FALSE)</f>
        <v>GENERAL ACUTE CARE</v>
      </c>
      <c r="O954" s="24">
        <f t="shared" si="28"/>
        <v>234305.08408000006</v>
      </c>
      <c r="P954" t="str">
        <f t="shared" si="29"/>
        <v>Basic Account</v>
      </c>
    </row>
    <row r="955" spans="1:16" ht="15" customHeight="1" x14ac:dyDescent="0.2">
      <c r="A955" s="1">
        <v>31233528</v>
      </c>
      <c r="B955" t="s">
        <v>3045</v>
      </c>
      <c r="C955" t="s">
        <v>378</v>
      </c>
      <c r="D955" t="s">
        <v>379</v>
      </c>
      <c r="E955" s="1" t="s">
        <v>380</v>
      </c>
      <c r="F955" s="1">
        <v>33525</v>
      </c>
      <c r="G955" t="s">
        <v>381</v>
      </c>
      <c r="H955" s="1">
        <v>12101</v>
      </c>
      <c r="I955" t="s">
        <v>16</v>
      </c>
      <c r="J955" t="s">
        <v>3037</v>
      </c>
      <c r="K955" s="2">
        <v>820067.79428000015</v>
      </c>
      <c r="L955" s="2">
        <v>585762.71020000009</v>
      </c>
      <c r="M955" t="str">
        <f>VLOOKUP(E955,'Regional Mapping'!$A$1:$C$26,3,)</f>
        <v>Southeast</v>
      </c>
      <c r="N955" t="str">
        <f>VLOOKUP(B955,'Acct Type Mapping'!$B$2:$D$1001,3,FALSE)</f>
        <v>GENERAL ACUTE CARE</v>
      </c>
      <c r="O955" s="24">
        <f t="shared" si="28"/>
        <v>234305.08408000006</v>
      </c>
      <c r="P955" t="str">
        <f t="shared" si="29"/>
        <v>Basic Account</v>
      </c>
    </row>
    <row r="956" spans="1:16" ht="15" customHeight="1" x14ac:dyDescent="0.2">
      <c r="A956" s="1">
        <v>3333435</v>
      </c>
      <c r="B956" t="s">
        <v>1481</v>
      </c>
      <c r="C956" t="s">
        <v>1482</v>
      </c>
      <c r="D956" t="s">
        <v>1483</v>
      </c>
      <c r="E956" s="1" t="s">
        <v>380</v>
      </c>
      <c r="F956" s="1">
        <v>33435</v>
      </c>
      <c r="G956" t="s">
        <v>384</v>
      </c>
      <c r="H956" s="1">
        <v>12099</v>
      </c>
      <c r="I956" t="s">
        <v>16</v>
      </c>
      <c r="J956" t="s">
        <v>3037</v>
      </c>
      <c r="K956" s="2">
        <v>819230.2012580001</v>
      </c>
      <c r="L956" s="2">
        <v>585164.42947000009</v>
      </c>
      <c r="M956" t="str">
        <f>VLOOKUP(E956,'Regional Mapping'!$A$1:$C$26,3,)</f>
        <v>Southeast</v>
      </c>
      <c r="N956" t="str">
        <f>VLOOKUP(B956,'Acct Type Mapping'!$B$2:$D$1001,3,FALSE)</f>
        <v>GENERAL ACUTE CARE</v>
      </c>
      <c r="O956" s="24">
        <f t="shared" si="28"/>
        <v>234065.77178800001</v>
      </c>
      <c r="P956" t="str">
        <f t="shared" si="29"/>
        <v>Basic Account</v>
      </c>
    </row>
    <row r="957" spans="1:16" ht="15" customHeight="1" x14ac:dyDescent="0.2">
      <c r="A957" s="1">
        <v>7039730</v>
      </c>
      <c r="B957" t="s">
        <v>1421</v>
      </c>
      <c r="C957" t="s">
        <v>1422</v>
      </c>
      <c r="D957" t="s">
        <v>1423</v>
      </c>
      <c r="E957" s="1" t="s">
        <v>1424</v>
      </c>
      <c r="F957" s="1">
        <v>39730</v>
      </c>
      <c r="G957" t="s">
        <v>188</v>
      </c>
      <c r="H957" s="1">
        <v>28095</v>
      </c>
      <c r="I957" t="s">
        <v>16</v>
      </c>
      <c r="J957" t="s">
        <v>3037</v>
      </c>
      <c r="K957" s="2">
        <v>819220.15452199988</v>
      </c>
      <c r="L957" s="2">
        <v>585157.25322999991</v>
      </c>
      <c r="M957" t="str">
        <f>VLOOKUP(E957,'Regional Mapping'!$A$1:$C$26,3,)</f>
        <v>Southeast</v>
      </c>
      <c r="N957" t="str">
        <f>VLOOKUP(B957,'Acct Type Mapping'!$B$2:$D$1001,3,FALSE)</f>
        <v>GENERAL ACUTE CARE</v>
      </c>
      <c r="O957" s="24">
        <f t="shared" si="28"/>
        <v>234062.90129199997</v>
      </c>
      <c r="P957" t="str">
        <f t="shared" si="29"/>
        <v>Basic Account</v>
      </c>
    </row>
    <row r="958" spans="1:16" ht="15" customHeight="1" x14ac:dyDescent="0.2">
      <c r="A958" s="1">
        <v>14133401</v>
      </c>
      <c r="B958" t="s">
        <v>1484</v>
      </c>
      <c r="C958" t="s">
        <v>1485</v>
      </c>
      <c r="D958" t="s">
        <v>1486</v>
      </c>
      <c r="E958" s="1" t="s">
        <v>380</v>
      </c>
      <c r="F958" s="1">
        <v>33401</v>
      </c>
      <c r="G958" t="s">
        <v>384</v>
      </c>
      <c r="H958" s="1">
        <v>12099</v>
      </c>
      <c r="I958" t="s">
        <v>16</v>
      </c>
      <c r="J958" t="s">
        <v>3037</v>
      </c>
      <c r="K958" s="2">
        <v>815096.96346400003</v>
      </c>
      <c r="L958" s="2">
        <v>582212.11676</v>
      </c>
      <c r="M958" t="str">
        <f>VLOOKUP(E958,'Regional Mapping'!$A$1:$C$26,3,)</f>
        <v>Southeast</v>
      </c>
      <c r="N958" t="str">
        <f>VLOOKUP(B958,'Acct Type Mapping'!$B$2:$D$1001,3,FALSE)</f>
        <v>GENERAL ACUTE CARE</v>
      </c>
      <c r="O958" s="24">
        <f t="shared" si="28"/>
        <v>232884.84670400003</v>
      </c>
      <c r="P958" t="str">
        <f t="shared" si="29"/>
        <v>Basic Account</v>
      </c>
    </row>
    <row r="959" spans="1:16" ht="15" customHeight="1" x14ac:dyDescent="0.2">
      <c r="A959" s="1">
        <v>6833407</v>
      </c>
      <c r="B959" t="s">
        <v>1487</v>
      </c>
      <c r="C959" t="s">
        <v>1488</v>
      </c>
      <c r="D959" t="s">
        <v>1486</v>
      </c>
      <c r="E959" s="1" t="s">
        <v>380</v>
      </c>
      <c r="F959" s="1">
        <v>33407</v>
      </c>
      <c r="G959" t="s">
        <v>384</v>
      </c>
      <c r="H959" s="1">
        <v>12099</v>
      </c>
      <c r="I959" t="s">
        <v>16</v>
      </c>
      <c r="J959" t="s">
        <v>3037</v>
      </c>
      <c r="K959" s="2">
        <v>815032.03681200021</v>
      </c>
      <c r="L959" s="2">
        <v>582165.7405800001</v>
      </c>
      <c r="M959" t="str">
        <f>VLOOKUP(E959,'Regional Mapping'!$A$1:$C$26,3,)</f>
        <v>Southeast</v>
      </c>
      <c r="N959" t="str">
        <f>VLOOKUP(B959,'Acct Type Mapping'!$B$2:$D$1001,3,FALSE)</f>
        <v>GENERAL ACUTE CARE</v>
      </c>
      <c r="O959" s="24">
        <f t="shared" si="28"/>
        <v>232866.29623200011</v>
      </c>
      <c r="P959" t="str">
        <f t="shared" si="29"/>
        <v>Basic Account</v>
      </c>
    </row>
    <row r="960" spans="1:16" ht="15" customHeight="1" x14ac:dyDescent="0.2">
      <c r="A960" s="1">
        <v>36034758</v>
      </c>
      <c r="B960" t="s">
        <v>385</v>
      </c>
      <c r="C960" t="s">
        <v>386</v>
      </c>
      <c r="D960" t="s">
        <v>387</v>
      </c>
      <c r="E960" s="1" t="s">
        <v>380</v>
      </c>
      <c r="F960" s="1">
        <v>34758</v>
      </c>
      <c r="G960" t="s">
        <v>388</v>
      </c>
      <c r="H960" s="1">
        <v>12097</v>
      </c>
      <c r="I960" t="s">
        <v>16</v>
      </c>
      <c r="J960" t="s">
        <v>3037</v>
      </c>
      <c r="K960" s="2">
        <v>812378.52907400008</v>
      </c>
      <c r="L960" s="2">
        <v>580270.37791000004</v>
      </c>
      <c r="M960" t="str">
        <f>VLOOKUP(E960,'Regional Mapping'!$A$1:$C$26,3,)</f>
        <v>Southeast</v>
      </c>
      <c r="N960" t="str">
        <f>VLOOKUP(B960,'Acct Type Mapping'!$B$2:$D$1001,3,FALSE)</f>
        <v>GENERAL ACUTE CARE</v>
      </c>
      <c r="O960" s="24">
        <f t="shared" si="28"/>
        <v>232108.15116400004</v>
      </c>
      <c r="P960" t="str">
        <f t="shared" si="29"/>
        <v>Basic Account</v>
      </c>
    </row>
    <row r="961" spans="1:16" ht="15" customHeight="1" x14ac:dyDescent="0.2">
      <c r="A961" s="1">
        <v>36034755</v>
      </c>
      <c r="B961" t="s">
        <v>3046</v>
      </c>
      <c r="C961" t="s">
        <v>386</v>
      </c>
      <c r="D961" t="s">
        <v>387</v>
      </c>
      <c r="E961" s="1" t="s">
        <v>380</v>
      </c>
      <c r="F961" s="1">
        <v>34758</v>
      </c>
      <c r="G961" t="s">
        <v>388</v>
      </c>
      <c r="H961" s="1">
        <v>12097</v>
      </c>
      <c r="I961" t="s">
        <v>16</v>
      </c>
      <c r="J961" t="s">
        <v>3037</v>
      </c>
      <c r="K961" s="2">
        <v>812378.52907400008</v>
      </c>
      <c r="L961" s="2">
        <v>580270.37791000004</v>
      </c>
      <c r="M961" t="str">
        <f>VLOOKUP(E961,'Regional Mapping'!$A$1:$C$26,3,)</f>
        <v>Southeast</v>
      </c>
      <c r="N961" t="str">
        <f>VLOOKUP(B961,'Acct Type Mapping'!$B$2:$D$1001,3,FALSE)</f>
        <v>GENERAL ACUTE CARE</v>
      </c>
      <c r="O961" s="24">
        <f t="shared" si="28"/>
        <v>232108.15116400004</v>
      </c>
      <c r="P961" t="str">
        <f t="shared" si="29"/>
        <v>Basic Account</v>
      </c>
    </row>
    <row r="962" spans="1:16" ht="15" customHeight="1" x14ac:dyDescent="0.2">
      <c r="A962" s="1">
        <v>36634997</v>
      </c>
      <c r="B962" t="s">
        <v>3060</v>
      </c>
      <c r="C962" t="s">
        <v>411</v>
      </c>
      <c r="D962" t="s">
        <v>412</v>
      </c>
      <c r="E962" s="1" t="s">
        <v>380</v>
      </c>
      <c r="F962" s="1">
        <v>34997</v>
      </c>
      <c r="G962" t="s">
        <v>413</v>
      </c>
      <c r="H962" s="1">
        <v>12085</v>
      </c>
      <c r="I962" t="s">
        <v>16</v>
      </c>
      <c r="J962" t="s">
        <v>3037</v>
      </c>
      <c r="K962" s="2">
        <v>810623.80582400016</v>
      </c>
      <c r="L962" s="2">
        <v>579017.00416000013</v>
      </c>
      <c r="M962" t="str">
        <f>VLOOKUP(E962,'Regional Mapping'!$A$1:$C$26,3,)</f>
        <v>Southeast</v>
      </c>
      <c r="N962" t="str">
        <f>VLOOKUP(B962,'Acct Type Mapping'!$B$2:$D$1001,3,FALSE)</f>
        <v>REHABILITATION</v>
      </c>
      <c r="O962" s="24">
        <f t="shared" ref="O962:O1001" si="30">SUM(K962-L962)</f>
        <v>231606.80166400003</v>
      </c>
      <c r="P962" t="str">
        <f t="shared" ref="P962:P1000" si="31">IF(O962&gt;=1000000,"Key Account", "Basic Account")</f>
        <v>Basic Account</v>
      </c>
    </row>
    <row r="963" spans="1:16" ht="15" customHeight="1" x14ac:dyDescent="0.2">
      <c r="A963" s="1">
        <v>36634998</v>
      </c>
      <c r="B963" t="s">
        <v>3064</v>
      </c>
      <c r="C963" t="s">
        <v>411</v>
      </c>
      <c r="D963" t="s">
        <v>412</v>
      </c>
      <c r="E963" s="1" t="s">
        <v>380</v>
      </c>
      <c r="F963" s="1">
        <v>34997</v>
      </c>
      <c r="G963" t="s">
        <v>413</v>
      </c>
      <c r="H963" s="1">
        <v>12085</v>
      </c>
      <c r="I963" t="s">
        <v>16</v>
      </c>
      <c r="J963" t="s">
        <v>3037</v>
      </c>
      <c r="K963" s="2">
        <v>4810623.8058240004</v>
      </c>
      <c r="L963" s="2">
        <v>579017.00416000013</v>
      </c>
      <c r="M963" t="str">
        <f>VLOOKUP(E963,'Regional Mapping'!$A$1:$C$26,3,)</f>
        <v>Southeast</v>
      </c>
      <c r="N963" t="str">
        <f>VLOOKUP(B963,'Acct Type Mapping'!$B$2:$D$1001,3,FALSE)</f>
        <v>REHABILITATION</v>
      </c>
      <c r="O963" s="24">
        <f t="shared" si="30"/>
        <v>4231606.8016640004</v>
      </c>
      <c r="P963" t="str">
        <f t="shared" si="31"/>
        <v>Key Account</v>
      </c>
    </row>
    <row r="964" spans="1:16" ht="15" customHeight="1" x14ac:dyDescent="0.2">
      <c r="A964" s="1">
        <v>38334769</v>
      </c>
      <c r="B964" t="s">
        <v>3063</v>
      </c>
      <c r="C964" t="s">
        <v>1479</v>
      </c>
      <c r="D964" t="s">
        <v>1480</v>
      </c>
      <c r="E964" s="1" t="s">
        <v>380</v>
      </c>
      <c r="F964" s="1">
        <v>34769</v>
      </c>
      <c r="G964" t="s">
        <v>388</v>
      </c>
      <c r="H964" s="1">
        <v>12097</v>
      </c>
      <c r="I964" t="s">
        <v>16</v>
      </c>
      <c r="J964" t="s">
        <v>3037</v>
      </c>
      <c r="K964" s="2">
        <v>4807920.8463059999</v>
      </c>
      <c r="L964" s="2">
        <v>577086.31879000016</v>
      </c>
      <c r="M964" t="str">
        <f>VLOOKUP(E964,'Regional Mapping'!$A$1:$C$26,3,)</f>
        <v>Southeast</v>
      </c>
      <c r="N964" t="str">
        <f>VLOOKUP(B964,'Acct Type Mapping'!$B$2:$D$1001,3,FALSE)</f>
        <v>GENERAL ACUTE CARE</v>
      </c>
      <c r="O964" s="24">
        <f t="shared" si="30"/>
        <v>4230834.527516</v>
      </c>
      <c r="P964" t="str">
        <f t="shared" si="31"/>
        <v>Key Account</v>
      </c>
    </row>
    <row r="965" spans="1:16" ht="15" customHeight="1" x14ac:dyDescent="0.2">
      <c r="A965" s="1">
        <v>5932821</v>
      </c>
      <c r="B965" t="s">
        <v>1468</v>
      </c>
      <c r="C965" t="s">
        <v>1469</v>
      </c>
      <c r="D965" t="s">
        <v>1042</v>
      </c>
      <c r="E965" s="1" t="s">
        <v>380</v>
      </c>
      <c r="F965" s="1">
        <v>32821</v>
      </c>
      <c r="G965" t="s">
        <v>62</v>
      </c>
      <c r="H965" s="1">
        <v>12095</v>
      </c>
      <c r="I965" t="s">
        <v>16</v>
      </c>
      <c r="J965" t="s">
        <v>3037</v>
      </c>
      <c r="K965" s="2">
        <v>807590.18708199996</v>
      </c>
      <c r="L965" s="2">
        <v>576850.13362999994</v>
      </c>
      <c r="M965" t="str">
        <f>VLOOKUP(E965,'Regional Mapping'!$A$1:$C$26,3,)</f>
        <v>Southeast</v>
      </c>
      <c r="N965" t="str">
        <f>VLOOKUP(B965,'Acct Type Mapping'!$B$2:$D$1001,3,FALSE)</f>
        <v>NEAR TERM CARE</v>
      </c>
      <c r="O965" s="24">
        <f t="shared" si="30"/>
        <v>230740.05345200002</v>
      </c>
      <c r="P965" t="str">
        <f t="shared" si="31"/>
        <v>Basic Account</v>
      </c>
    </row>
    <row r="966" spans="1:16" ht="15" customHeight="1" x14ac:dyDescent="0.2">
      <c r="A966" s="1">
        <v>15534761</v>
      </c>
      <c r="B966" t="s">
        <v>1474</v>
      </c>
      <c r="C966" t="s">
        <v>1475</v>
      </c>
      <c r="D966" t="s">
        <v>1476</v>
      </c>
      <c r="E966" s="1" t="s">
        <v>380</v>
      </c>
      <c r="F966" s="1">
        <v>34761</v>
      </c>
      <c r="G966" t="s">
        <v>62</v>
      </c>
      <c r="H966" s="1">
        <v>12095</v>
      </c>
      <c r="I966" t="s">
        <v>16</v>
      </c>
      <c r="J966" t="s">
        <v>3054</v>
      </c>
      <c r="K966" s="2">
        <v>806003.17344400007</v>
      </c>
      <c r="L966" s="2">
        <v>575716.55246000004</v>
      </c>
      <c r="M966" t="str">
        <f>VLOOKUP(E966,'Regional Mapping'!$A$1:$C$26,3,)</f>
        <v>Southeast</v>
      </c>
      <c r="N966" t="str">
        <f>VLOOKUP(B966,'Acct Type Mapping'!$B$2:$D$1001,3,FALSE)</f>
        <v>GENERAL ACUTE CARE</v>
      </c>
      <c r="O966" s="24">
        <f t="shared" si="30"/>
        <v>230286.62098400004</v>
      </c>
      <c r="P966" t="str">
        <f t="shared" si="31"/>
        <v>Basic Account</v>
      </c>
    </row>
    <row r="967" spans="1:16" ht="15" customHeight="1" x14ac:dyDescent="0.2">
      <c r="A967" s="1">
        <v>36334471</v>
      </c>
      <c r="B967" t="s">
        <v>402</v>
      </c>
      <c r="C967" t="s">
        <v>403</v>
      </c>
      <c r="D967" t="s">
        <v>404</v>
      </c>
      <c r="E967" s="1" t="s">
        <v>380</v>
      </c>
      <c r="F967" s="1">
        <v>34471</v>
      </c>
      <c r="G967" t="s">
        <v>405</v>
      </c>
      <c r="H967" s="1">
        <v>12083</v>
      </c>
      <c r="I967" t="s">
        <v>179</v>
      </c>
      <c r="J967" t="s">
        <v>3036</v>
      </c>
      <c r="K967" s="2">
        <v>804929.16366800014</v>
      </c>
      <c r="L967" s="2">
        <v>574949.40262000007</v>
      </c>
      <c r="M967" t="str">
        <f>VLOOKUP(E967,'Regional Mapping'!$A$1:$C$26,3,)</f>
        <v>Southeast</v>
      </c>
      <c r="N967" t="str">
        <f>VLOOKUP(B967,'Acct Type Mapping'!$B$2:$D$1001,3,FALSE)</f>
        <v>REHABILITATION</v>
      </c>
      <c r="O967" s="24">
        <f t="shared" si="30"/>
        <v>229979.76104800007</v>
      </c>
      <c r="P967" t="str">
        <f t="shared" si="31"/>
        <v>Basic Account</v>
      </c>
    </row>
    <row r="968" spans="1:16" ht="15" customHeight="1" x14ac:dyDescent="0.2">
      <c r="A968" s="1">
        <v>36334472</v>
      </c>
      <c r="B968" t="s">
        <v>3048</v>
      </c>
      <c r="C968" t="s">
        <v>403</v>
      </c>
      <c r="D968" t="s">
        <v>404</v>
      </c>
      <c r="E968" s="1" t="s">
        <v>380</v>
      </c>
      <c r="F968" s="1">
        <v>34471</v>
      </c>
      <c r="G968" t="s">
        <v>405</v>
      </c>
      <c r="H968" s="1">
        <v>12083</v>
      </c>
      <c r="I968" t="s">
        <v>179</v>
      </c>
      <c r="J968" t="s">
        <v>3036</v>
      </c>
      <c r="K968" s="2">
        <v>804929.16366800014</v>
      </c>
      <c r="L968" s="2">
        <v>574949.40262000007</v>
      </c>
      <c r="M968" t="str">
        <f>VLOOKUP(E968,'Regional Mapping'!$A$1:$C$26,3,)</f>
        <v>Southeast</v>
      </c>
      <c r="N968" t="str">
        <f>VLOOKUP(B968,'Acct Type Mapping'!$B$2:$D$1001,3,FALSE)</f>
        <v>REHABILITATION</v>
      </c>
      <c r="O968" s="24">
        <f t="shared" si="30"/>
        <v>229979.76104800007</v>
      </c>
      <c r="P968" t="str">
        <f t="shared" si="31"/>
        <v>Basic Account</v>
      </c>
    </row>
    <row r="969" spans="1:16" ht="15" customHeight="1" x14ac:dyDescent="0.2">
      <c r="A969" s="1">
        <v>81632806</v>
      </c>
      <c r="B969" t="s">
        <v>1040</v>
      </c>
      <c r="C969" t="s">
        <v>1041</v>
      </c>
      <c r="D969" t="s">
        <v>1042</v>
      </c>
      <c r="E969" s="1" t="s">
        <v>380</v>
      </c>
      <c r="F969" s="1">
        <v>32806</v>
      </c>
      <c r="G969" t="s">
        <v>62</v>
      </c>
      <c r="H969" s="1">
        <v>12095</v>
      </c>
      <c r="I969" t="s">
        <v>16</v>
      </c>
      <c r="J969" t="s">
        <v>3037</v>
      </c>
      <c r="K969" s="2">
        <v>804137.96422400011</v>
      </c>
      <c r="L969" s="2">
        <v>574384.26016000006</v>
      </c>
      <c r="M969" t="str">
        <f>VLOOKUP(E969,'Regional Mapping'!$A$1:$C$26,3,)</f>
        <v>Southeast</v>
      </c>
      <c r="N969" t="str">
        <f>VLOOKUP(B969,'Acct Type Mapping'!$B$2:$D$1001,3,FALSE)</f>
        <v>GENERAL ACUTE CARE</v>
      </c>
      <c r="O969" s="24">
        <f t="shared" si="30"/>
        <v>229753.70406400005</v>
      </c>
      <c r="P969" t="str">
        <f t="shared" si="31"/>
        <v>Basic Account</v>
      </c>
    </row>
    <row r="970" spans="1:16" ht="15" customHeight="1" x14ac:dyDescent="0.2">
      <c r="A970" s="1">
        <v>81632805</v>
      </c>
      <c r="B970" t="s">
        <v>3049</v>
      </c>
      <c r="C970" t="s">
        <v>1041</v>
      </c>
      <c r="D970" t="s">
        <v>1042</v>
      </c>
      <c r="E970" s="1" t="s">
        <v>380</v>
      </c>
      <c r="F970" s="1">
        <v>32806</v>
      </c>
      <c r="G970" t="s">
        <v>62</v>
      </c>
      <c r="H970" s="1">
        <v>12095</v>
      </c>
      <c r="I970" t="s">
        <v>16</v>
      </c>
      <c r="J970" t="s">
        <v>3036</v>
      </c>
      <c r="K970" s="2">
        <v>804137.96422400011</v>
      </c>
      <c r="L970" s="2">
        <v>574384.26016000006</v>
      </c>
      <c r="M970" t="str">
        <f>VLOOKUP(E970,'Regional Mapping'!$A$1:$C$26,3,)</f>
        <v>Southeast</v>
      </c>
      <c r="N970" t="str">
        <f>VLOOKUP(B970,'Acct Type Mapping'!$B$2:$D$1001,3,FALSE)</f>
        <v>GENERAL ACUTE CARE</v>
      </c>
      <c r="O970" s="24">
        <f t="shared" si="30"/>
        <v>229753.70406400005</v>
      </c>
      <c r="P970" t="str">
        <f t="shared" si="31"/>
        <v>Basic Account</v>
      </c>
    </row>
    <row r="971" spans="1:16" ht="15" customHeight="1" x14ac:dyDescent="0.2">
      <c r="A971" s="1">
        <v>34232803</v>
      </c>
      <c r="B971" t="s">
        <v>1477</v>
      </c>
      <c r="C971" t="s">
        <v>1478</v>
      </c>
      <c r="D971" t="s">
        <v>1042</v>
      </c>
      <c r="E971" s="1" t="s">
        <v>380</v>
      </c>
      <c r="F971" s="1">
        <v>32803</v>
      </c>
      <c r="G971" t="s">
        <v>62</v>
      </c>
      <c r="H971" s="1">
        <v>12095</v>
      </c>
      <c r="I971" t="s">
        <v>16</v>
      </c>
      <c r="J971" t="s">
        <v>3036</v>
      </c>
      <c r="K971" s="2">
        <v>803151.34788000013</v>
      </c>
      <c r="L971" s="2">
        <v>573679.53420000011</v>
      </c>
      <c r="M971" t="str">
        <f>VLOOKUP(E971,'Regional Mapping'!$A$1:$C$26,3,)</f>
        <v>Southeast</v>
      </c>
      <c r="N971" t="str">
        <f>VLOOKUP(B971,'Acct Type Mapping'!$B$2:$D$1001,3,FALSE)</f>
        <v>LONG TERM CARE</v>
      </c>
      <c r="O971" s="24">
        <f t="shared" si="30"/>
        <v>229471.81368000002</v>
      </c>
      <c r="P971" t="str">
        <f t="shared" si="31"/>
        <v>Basic Account</v>
      </c>
    </row>
    <row r="972" spans="1:16" ht="15" customHeight="1" x14ac:dyDescent="0.2">
      <c r="A972" s="1">
        <v>10232803</v>
      </c>
      <c r="B972" t="s">
        <v>1470</v>
      </c>
      <c r="C972" t="s">
        <v>1471</v>
      </c>
      <c r="D972" t="s">
        <v>1042</v>
      </c>
      <c r="E972" s="1" t="s">
        <v>380</v>
      </c>
      <c r="F972" s="1">
        <v>32803</v>
      </c>
      <c r="G972" t="s">
        <v>62</v>
      </c>
      <c r="H972" s="1">
        <v>12095</v>
      </c>
      <c r="I972" t="s">
        <v>16</v>
      </c>
      <c r="J972" t="s">
        <v>3037</v>
      </c>
      <c r="K972" s="2">
        <v>803106.82729200006</v>
      </c>
      <c r="L972" s="2">
        <v>573647.73378000001</v>
      </c>
      <c r="M972" t="str">
        <f>VLOOKUP(E972,'Regional Mapping'!$A$1:$C$26,3,)</f>
        <v>Southeast</v>
      </c>
      <c r="N972" t="str">
        <f>VLOOKUP(B972,'Acct Type Mapping'!$B$2:$D$1001,3,FALSE)</f>
        <v>GENERAL ACUTE CARE</v>
      </c>
      <c r="O972" s="24">
        <f t="shared" si="30"/>
        <v>229459.09351200005</v>
      </c>
      <c r="P972" t="str">
        <f t="shared" si="31"/>
        <v>Basic Account</v>
      </c>
    </row>
    <row r="973" spans="1:16" ht="15" customHeight="1" x14ac:dyDescent="0.2">
      <c r="A973" s="1">
        <v>11832822</v>
      </c>
      <c r="B973" t="s">
        <v>1472</v>
      </c>
      <c r="C973" t="s">
        <v>1473</v>
      </c>
      <c r="D973" t="s">
        <v>1042</v>
      </c>
      <c r="E973" s="1" t="s">
        <v>380</v>
      </c>
      <c r="F973" s="1">
        <v>32822</v>
      </c>
      <c r="G973" t="s">
        <v>62</v>
      </c>
      <c r="H973" s="1">
        <v>12095</v>
      </c>
      <c r="I973" t="s">
        <v>16</v>
      </c>
      <c r="J973" t="s">
        <v>3036</v>
      </c>
      <c r="K973" s="2">
        <v>802339.23705600004</v>
      </c>
      <c r="L973" s="2">
        <v>573099.45504000003</v>
      </c>
      <c r="M973" t="str">
        <f>VLOOKUP(E973,'Regional Mapping'!$A$1:$C$26,3,)</f>
        <v>Southeast</v>
      </c>
      <c r="N973" t="str">
        <f>VLOOKUP(B973,'Acct Type Mapping'!$B$2:$D$1001,3,FALSE)</f>
        <v>GENERAL ACUTE CARE</v>
      </c>
      <c r="O973" s="24">
        <f t="shared" si="30"/>
        <v>229239.78201600001</v>
      </c>
      <c r="P973" t="str">
        <f t="shared" si="31"/>
        <v>Basic Account</v>
      </c>
    </row>
    <row r="974" spans="1:16" ht="15" customHeight="1" x14ac:dyDescent="0.2">
      <c r="A974" s="1">
        <v>23831825</v>
      </c>
      <c r="B974" t="s">
        <v>201</v>
      </c>
      <c r="C974" t="s">
        <v>202</v>
      </c>
      <c r="D974" t="s">
        <v>203</v>
      </c>
      <c r="E974" s="1" t="s">
        <v>81</v>
      </c>
      <c r="F974" s="1">
        <v>31825</v>
      </c>
      <c r="G974" t="s">
        <v>204</v>
      </c>
      <c r="H974" s="1">
        <v>13259</v>
      </c>
      <c r="I974" t="s">
        <v>205</v>
      </c>
      <c r="J974" t="s">
        <v>3054</v>
      </c>
      <c r="K974" s="2">
        <v>790966.27611400001</v>
      </c>
      <c r="L974" s="2">
        <v>564975.91151000001</v>
      </c>
      <c r="M974" t="str">
        <f>VLOOKUP(E974,'Regional Mapping'!$A$1:$C$26,3,)</f>
        <v>Southeast</v>
      </c>
      <c r="N974" t="str">
        <f>VLOOKUP(B974,'Acct Type Mapping'!$B$2:$D$1001,3,FALSE)</f>
        <v>CRITICAL ACCESS</v>
      </c>
      <c r="O974" s="24">
        <f t="shared" si="30"/>
        <v>225990.364604</v>
      </c>
      <c r="P974" t="str">
        <f t="shared" si="31"/>
        <v>Basic Account</v>
      </c>
    </row>
    <row r="975" spans="1:16" ht="15" customHeight="1" x14ac:dyDescent="0.2">
      <c r="A975" s="1">
        <v>185631620</v>
      </c>
      <c r="B975" t="s">
        <v>593</v>
      </c>
      <c r="C975" t="s">
        <v>594</v>
      </c>
      <c r="D975" t="s">
        <v>595</v>
      </c>
      <c r="E975" s="1" t="s">
        <v>81</v>
      </c>
      <c r="F975" s="1">
        <v>31620</v>
      </c>
      <c r="G975" t="s">
        <v>596</v>
      </c>
      <c r="H975" s="1">
        <v>13075</v>
      </c>
      <c r="I975" t="s">
        <v>16</v>
      </c>
      <c r="J975" t="s">
        <v>3037</v>
      </c>
      <c r="K975" s="2">
        <v>789639.73802000005</v>
      </c>
      <c r="L975" s="2">
        <v>564028.38430000003</v>
      </c>
      <c r="M975" t="str">
        <f>VLOOKUP(E975,'Regional Mapping'!$A$1:$C$26,3,)</f>
        <v>Southeast</v>
      </c>
      <c r="N975" t="str">
        <f>VLOOKUP(B975,'Acct Type Mapping'!$B$2:$D$1001,3,FALSE)</f>
        <v>GENERAL ACUTE CARE</v>
      </c>
      <c r="O975" s="24">
        <f t="shared" si="30"/>
        <v>225611.35372000001</v>
      </c>
      <c r="P975" t="str">
        <f t="shared" si="31"/>
        <v>Basic Account</v>
      </c>
    </row>
    <row r="976" spans="1:16" ht="15" customHeight="1" x14ac:dyDescent="0.2">
      <c r="A976" s="1">
        <v>81532026</v>
      </c>
      <c r="B976" t="s">
        <v>1037</v>
      </c>
      <c r="C976" t="s">
        <v>1038</v>
      </c>
      <c r="D976" t="s">
        <v>1039</v>
      </c>
      <c r="E976" s="1" t="s">
        <v>380</v>
      </c>
      <c r="F976" s="1">
        <v>32026</v>
      </c>
      <c r="G976" t="s">
        <v>98</v>
      </c>
      <c r="H976" s="1">
        <v>12125</v>
      </c>
      <c r="I976" t="s">
        <v>16</v>
      </c>
      <c r="J976" t="s">
        <v>3036</v>
      </c>
      <c r="K976" s="2">
        <v>789264.82793199981</v>
      </c>
      <c r="L976" s="2">
        <v>563760.59137999988</v>
      </c>
      <c r="M976" t="str">
        <f>VLOOKUP(E976,'Regional Mapping'!$A$1:$C$26,3,)</f>
        <v>Southeast</v>
      </c>
      <c r="N976" t="str">
        <f>VLOOKUP(B976,'Acct Type Mapping'!$B$2:$D$1001,3,FALSE)</f>
        <v>SPECIAL</v>
      </c>
      <c r="O976" s="24">
        <f t="shared" si="30"/>
        <v>225504.23655199993</v>
      </c>
      <c r="P976" t="str">
        <f t="shared" si="31"/>
        <v>Basic Account</v>
      </c>
    </row>
    <row r="977" spans="1:16" ht="15" customHeight="1" x14ac:dyDescent="0.2">
      <c r="A977" s="1">
        <v>81532029</v>
      </c>
      <c r="B977" t="s">
        <v>3044</v>
      </c>
      <c r="C977" t="s">
        <v>1038</v>
      </c>
      <c r="D977" t="s">
        <v>1039</v>
      </c>
      <c r="E977" s="1" t="s">
        <v>380</v>
      </c>
      <c r="F977" s="1">
        <v>32026</v>
      </c>
      <c r="G977" t="s">
        <v>98</v>
      </c>
      <c r="H977" s="1">
        <v>12125</v>
      </c>
      <c r="I977" t="s">
        <v>16</v>
      </c>
      <c r="J977" t="s">
        <v>3037</v>
      </c>
      <c r="K977" s="2">
        <v>789264.82793199981</v>
      </c>
      <c r="L977" s="2">
        <v>563760.59137999988</v>
      </c>
      <c r="M977" t="str">
        <f>VLOOKUP(E977,'Regional Mapping'!$A$1:$C$26,3,)</f>
        <v>Southeast</v>
      </c>
      <c r="N977" t="str">
        <f>VLOOKUP(B977,'Acct Type Mapping'!$B$2:$D$1001,3,FALSE)</f>
        <v>SPECIAL</v>
      </c>
      <c r="O977" s="24">
        <f t="shared" si="30"/>
        <v>225504.23655199993</v>
      </c>
      <c r="P977" t="str">
        <f t="shared" si="31"/>
        <v>Basic Account</v>
      </c>
    </row>
    <row r="978" spans="1:16" ht="15" customHeight="1" x14ac:dyDescent="0.2">
      <c r="A978" s="1">
        <v>87531719</v>
      </c>
      <c r="B978" t="s">
        <v>144</v>
      </c>
      <c r="C978" t="s">
        <v>145</v>
      </c>
      <c r="D978" t="s">
        <v>146</v>
      </c>
      <c r="E978" s="1" t="s">
        <v>81</v>
      </c>
      <c r="F978" s="1">
        <v>31719</v>
      </c>
      <c r="G978" t="s">
        <v>147</v>
      </c>
      <c r="H978" s="1">
        <v>13261</v>
      </c>
      <c r="I978" t="s">
        <v>16</v>
      </c>
      <c r="J978" t="s">
        <v>3037</v>
      </c>
      <c r="K978" s="2">
        <v>785013.16835199995</v>
      </c>
      <c r="L978" s="2">
        <v>560723.69167999993</v>
      </c>
      <c r="M978" t="str">
        <f>VLOOKUP(E978,'Regional Mapping'!$A$1:$C$26,3,)</f>
        <v>Southeast</v>
      </c>
      <c r="N978" t="str">
        <f>VLOOKUP(B978,'Acct Type Mapping'!$B$2:$D$1001,3,FALSE)</f>
        <v>GENERAL ACUTE CARE</v>
      </c>
      <c r="O978" s="24">
        <f t="shared" si="30"/>
        <v>224289.47667200002</v>
      </c>
      <c r="P978" t="str">
        <f t="shared" si="31"/>
        <v>Basic Account</v>
      </c>
    </row>
    <row r="979" spans="1:16" ht="15" customHeight="1" x14ac:dyDescent="0.2">
      <c r="A979" s="1">
        <v>36232068</v>
      </c>
      <c r="B979" t="s">
        <v>398</v>
      </c>
      <c r="C979" t="s">
        <v>399</v>
      </c>
      <c r="D979" t="s">
        <v>400</v>
      </c>
      <c r="E979" s="1" t="s">
        <v>380</v>
      </c>
      <c r="F979" s="1">
        <v>32068</v>
      </c>
      <c r="G979" t="s">
        <v>401</v>
      </c>
      <c r="H979" s="1">
        <v>12019</v>
      </c>
      <c r="I979" t="s">
        <v>16</v>
      </c>
      <c r="J979" t="s">
        <v>3036</v>
      </c>
      <c r="K979" s="2">
        <v>982884.94492599997</v>
      </c>
      <c r="L979" s="2">
        <v>559203.53209000011</v>
      </c>
      <c r="M979" t="str">
        <f>VLOOKUP(E979,'Regional Mapping'!$A$1:$C$26,3,)</f>
        <v>Southeast</v>
      </c>
      <c r="N979" t="str">
        <f>VLOOKUP(B979,'Acct Type Mapping'!$B$2:$D$1001,3,FALSE)</f>
        <v>GENERAL ACUTE CARE</v>
      </c>
      <c r="O979" s="24">
        <f t="shared" si="30"/>
        <v>423681.41283599986</v>
      </c>
      <c r="P979" t="str">
        <f t="shared" si="31"/>
        <v>Basic Account</v>
      </c>
    </row>
    <row r="980" spans="1:16" ht="15" customHeight="1" x14ac:dyDescent="0.2">
      <c r="A980" s="1">
        <v>36232069</v>
      </c>
      <c r="B980" t="s">
        <v>3047</v>
      </c>
      <c r="C980" t="s">
        <v>399</v>
      </c>
      <c r="D980" t="s">
        <v>400</v>
      </c>
      <c r="E980" s="1" t="s">
        <v>380</v>
      </c>
      <c r="F980" s="1">
        <v>32068</v>
      </c>
      <c r="G980" t="s">
        <v>401</v>
      </c>
      <c r="H980" s="1">
        <v>12019</v>
      </c>
      <c r="I980" t="s">
        <v>16</v>
      </c>
      <c r="J980" t="s">
        <v>3037</v>
      </c>
      <c r="K980" s="2">
        <v>982884.94492599997</v>
      </c>
      <c r="L980" s="2">
        <v>559203.53209000011</v>
      </c>
      <c r="M980" t="str">
        <f>VLOOKUP(E980,'Regional Mapping'!$A$1:$C$26,3,)</f>
        <v>Southeast</v>
      </c>
      <c r="N980" t="str">
        <f>VLOOKUP(B980,'Acct Type Mapping'!$B$2:$D$1001,3,FALSE)</f>
        <v>GENERAL ACUTE CARE</v>
      </c>
      <c r="O980" s="24">
        <f t="shared" si="30"/>
        <v>423681.41283599986</v>
      </c>
      <c r="P980" t="str">
        <f t="shared" si="31"/>
        <v>Basic Account</v>
      </c>
    </row>
    <row r="981" spans="1:16" ht="15" customHeight="1" x14ac:dyDescent="0.2">
      <c r="A981" s="1">
        <v>87931830</v>
      </c>
      <c r="B981" t="s">
        <v>148</v>
      </c>
      <c r="C981" t="s">
        <v>149</v>
      </c>
      <c r="D981" t="s">
        <v>150</v>
      </c>
      <c r="E981" s="1" t="s">
        <v>81</v>
      </c>
      <c r="F981" s="1">
        <v>31830</v>
      </c>
      <c r="G981" t="s">
        <v>151</v>
      </c>
      <c r="H981" s="1">
        <v>13199</v>
      </c>
      <c r="I981" t="s">
        <v>107</v>
      </c>
      <c r="J981" t="s">
        <v>3037</v>
      </c>
      <c r="K981" s="2">
        <v>996644.96089600003</v>
      </c>
      <c r="L981" s="2">
        <v>554746.40064000001</v>
      </c>
      <c r="M981" t="str">
        <f>VLOOKUP(E981,'Regional Mapping'!$A$1:$C$26,3,)</f>
        <v>Southeast</v>
      </c>
      <c r="N981" t="str">
        <f>VLOOKUP(B981,'Acct Type Mapping'!$B$2:$D$1001,3,FALSE)</f>
        <v>LONG TERM CARE</v>
      </c>
      <c r="O981" s="24">
        <f t="shared" si="30"/>
        <v>441898.56025600003</v>
      </c>
      <c r="P981" t="str">
        <f t="shared" si="31"/>
        <v>Basic Account</v>
      </c>
    </row>
    <row r="982" spans="1:16" ht="15" customHeight="1" x14ac:dyDescent="0.2">
      <c r="A982" s="1">
        <v>1931537</v>
      </c>
      <c r="B982" t="s">
        <v>78</v>
      </c>
      <c r="C982" t="s">
        <v>79</v>
      </c>
      <c r="D982" t="s">
        <v>80</v>
      </c>
      <c r="E982" s="1" t="s">
        <v>81</v>
      </c>
      <c r="F982" s="1">
        <v>31537</v>
      </c>
      <c r="G982" t="s">
        <v>82</v>
      </c>
      <c r="H982" s="1">
        <v>13049</v>
      </c>
      <c r="I982" t="s">
        <v>16</v>
      </c>
      <c r="J982" t="s">
        <v>3054</v>
      </c>
      <c r="K982" s="2">
        <v>992252.56968800002</v>
      </c>
      <c r="L982" s="2">
        <v>551608.97692000004</v>
      </c>
      <c r="M982" t="str">
        <f>VLOOKUP(E982,'Regional Mapping'!$A$1:$C$26,3,)</f>
        <v>Southeast</v>
      </c>
      <c r="N982" t="str">
        <f>VLOOKUP(B982,'Acct Type Mapping'!$B$2:$D$1001,3,FALSE)</f>
        <v>GENERAL ACUTE CARE</v>
      </c>
      <c r="O982" s="24">
        <f t="shared" si="30"/>
        <v>440643.59276799997</v>
      </c>
      <c r="P982" t="str">
        <f t="shared" si="31"/>
        <v>Basic Account</v>
      </c>
    </row>
    <row r="983" spans="1:16" ht="15" customHeight="1" x14ac:dyDescent="0.2">
      <c r="A983" s="1">
        <v>87130286</v>
      </c>
      <c r="B983" t="s">
        <v>140</v>
      </c>
      <c r="C983" t="s">
        <v>141</v>
      </c>
      <c r="D983" t="s">
        <v>142</v>
      </c>
      <c r="E983" s="1" t="s">
        <v>81</v>
      </c>
      <c r="F983" s="1">
        <v>30286</v>
      </c>
      <c r="G983" t="s">
        <v>143</v>
      </c>
      <c r="H983" s="1">
        <v>13293</v>
      </c>
      <c r="I983" t="s">
        <v>16</v>
      </c>
      <c r="J983" t="s">
        <v>3037</v>
      </c>
      <c r="K983" s="2">
        <v>991130.55903799995</v>
      </c>
      <c r="L983" s="2">
        <v>550807.54217000003</v>
      </c>
      <c r="M983" t="str">
        <f>VLOOKUP(E983,'Regional Mapping'!$A$1:$C$26,3,)</f>
        <v>Southeast</v>
      </c>
      <c r="N983" t="str">
        <f>VLOOKUP(B983,'Acct Type Mapping'!$B$2:$D$1001,3,FALSE)</f>
        <v>GENERAL ACUTE CARE</v>
      </c>
      <c r="O983" s="24">
        <f t="shared" si="30"/>
        <v>440323.01686799992</v>
      </c>
      <c r="P983" t="str">
        <f t="shared" si="31"/>
        <v>Basic Account</v>
      </c>
    </row>
    <row r="984" spans="1:16" ht="15" customHeight="1" x14ac:dyDescent="0.2">
      <c r="A984" s="1">
        <v>90030265</v>
      </c>
      <c r="B984" t="s">
        <v>152</v>
      </c>
      <c r="C984" t="s">
        <v>153</v>
      </c>
      <c r="D984" t="s">
        <v>154</v>
      </c>
      <c r="E984" s="1" t="s">
        <v>81</v>
      </c>
      <c r="F984" s="1">
        <v>30265</v>
      </c>
      <c r="G984" t="s">
        <v>155</v>
      </c>
      <c r="H984" s="1">
        <v>13077</v>
      </c>
      <c r="I984" t="s">
        <v>16</v>
      </c>
      <c r="J984" t="s">
        <v>3037</v>
      </c>
      <c r="K984" s="2">
        <v>968416.98684799997</v>
      </c>
      <c r="L984" s="2">
        <v>548869.27631999995</v>
      </c>
      <c r="M984" t="str">
        <f>VLOOKUP(E984,'Regional Mapping'!$A$1:$C$26,3,)</f>
        <v>Southeast</v>
      </c>
      <c r="N984" t="str">
        <f>VLOOKUP(B984,'Acct Type Mapping'!$B$2:$D$1001,3,FALSE)</f>
        <v>GENERAL ACUTE CARE</v>
      </c>
      <c r="O984" s="24">
        <f t="shared" si="30"/>
        <v>419547.71052800003</v>
      </c>
      <c r="P984" t="str">
        <f t="shared" si="31"/>
        <v>Basic Account</v>
      </c>
    </row>
    <row r="985" spans="1:16" ht="15" customHeight="1" x14ac:dyDescent="0.2">
      <c r="A985" s="1">
        <v>86630165</v>
      </c>
      <c r="B985" t="s">
        <v>136</v>
      </c>
      <c r="C985" t="s">
        <v>137</v>
      </c>
      <c r="D985" t="s">
        <v>138</v>
      </c>
      <c r="E985" s="1" t="s">
        <v>81</v>
      </c>
      <c r="F985" s="1">
        <v>30165</v>
      </c>
      <c r="G985" t="s">
        <v>139</v>
      </c>
      <c r="H985" s="1">
        <v>13115</v>
      </c>
      <c r="I985" t="s">
        <v>107</v>
      </c>
      <c r="J985" t="s">
        <v>3037</v>
      </c>
      <c r="K985" s="2">
        <v>958588.90309200005</v>
      </c>
      <c r="L985" s="2">
        <v>541849.21647999994</v>
      </c>
      <c r="M985" t="str">
        <f>VLOOKUP(E985,'Regional Mapping'!$A$1:$C$26,3,)</f>
        <v>Southeast</v>
      </c>
      <c r="N985" t="str">
        <f>VLOOKUP(B985,'Acct Type Mapping'!$B$2:$D$1001,3,FALSE)</f>
        <v>LONG TERM CARE</v>
      </c>
      <c r="O985" s="24">
        <f t="shared" si="30"/>
        <v>416739.68661200011</v>
      </c>
      <c r="P985" t="str">
        <f t="shared" si="31"/>
        <v>Basic Account</v>
      </c>
    </row>
    <row r="986" spans="1:16" ht="15" customHeight="1" x14ac:dyDescent="0.2">
      <c r="A986" s="1">
        <v>14130080</v>
      </c>
      <c r="B986" t="s">
        <v>328</v>
      </c>
      <c r="C986" t="s">
        <v>329</v>
      </c>
      <c r="D986" t="s">
        <v>330</v>
      </c>
      <c r="E986" s="1" t="s">
        <v>81</v>
      </c>
      <c r="F986" s="1">
        <v>30080</v>
      </c>
      <c r="G986" t="s">
        <v>331</v>
      </c>
      <c r="H986" s="1">
        <v>13067</v>
      </c>
      <c r="I986" t="s">
        <v>42</v>
      </c>
      <c r="J986" t="s">
        <v>3036</v>
      </c>
      <c r="K986" s="2">
        <v>955945.96616399998</v>
      </c>
      <c r="L986" s="2">
        <v>539818.54726000002</v>
      </c>
      <c r="M986" t="str">
        <f>VLOOKUP(E986,'Regional Mapping'!$A$1:$C$26,3,)</f>
        <v>Southeast</v>
      </c>
      <c r="N986" t="str">
        <f>VLOOKUP(B986,'Acct Type Mapping'!$B$2:$D$1001,3,FALSE)</f>
        <v>NEAR TERM CARE</v>
      </c>
      <c r="O986" s="24">
        <f t="shared" si="30"/>
        <v>416127.41890399996</v>
      </c>
      <c r="P986" t="str">
        <f t="shared" si="31"/>
        <v>Basic Account</v>
      </c>
    </row>
    <row r="987" spans="1:16" ht="15" customHeight="1" x14ac:dyDescent="0.2">
      <c r="A987" s="1">
        <v>180830033</v>
      </c>
      <c r="B987" t="s">
        <v>986</v>
      </c>
      <c r="C987" t="s">
        <v>987</v>
      </c>
      <c r="D987" t="s">
        <v>431</v>
      </c>
      <c r="E987" s="1" t="s">
        <v>81</v>
      </c>
      <c r="F987" s="1">
        <v>30033</v>
      </c>
      <c r="G987" t="s">
        <v>609</v>
      </c>
      <c r="H987" s="1">
        <v>13089</v>
      </c>
      <c r="I987" t="s">
        <v>16</v>
      </c>
      <c r="J987" t="s">
        <v>3054</v>
      </c>
      <c r="K987" s="2">
        <v>953658.80400999996</v>
      </c>
      <c r="L987" s="2">
        <v>538327.71715000004</v>
      </c>
      <c r="M987" t="str">
        <f>VLOOKUP(E987,'Regional Mapping'!$A$1:$C$26,3,)</f>
        <v>Southeast</v>
      </c>
      <c r="N987" t="str">
        <f>VLOOKUP(B987,'Acct Type Mapping'!$B$2:$D$1001,3,FALSE)</f>
        <v>MILITARY</v>
      </c>
      <c r="O987" s="24">
        <f t="shared" si="30"/>
        <v>415331.08685999992</v>
      </c>
      <c r="P987" t="str">
        <f t="shared" si="31"/>
        <v>Basic Account</v>
      </c>
    </row>
    <row r="988" spans="1:16" ht="15" customHeight="1" x14ac:dyDescent="0.2">
      <c r="A988" s="1">
        <v>189830346</v>
      </c>
      <c r="B988" t="s">
        <v>606</v>
      </c>
      <c r="C988" t="s">
        <v>607</v>
      </c>
      <c r="D988" t="s">
        <v>608</v>
      </c>
      <c r="E988" s="1" t="s">
        <v>81</v>
      </c>
      <c r="F988" s="1">
        <v>30346</v>
      </c>
      <c r="G988" t="s">
        <v>609</v>
      </c>
      <c r="H988" s="1">
        <v>13089</v>
      </c>
      <c r="I988" t="s">
        <v>42</v>
      </c>
      <c r="J988" t="s">
        <v>3037</v>
      </c>
      <c r="K988" s="2">
        <v>951669.89629399998</v>
      </c>
      <c r="L988" s="2">
        <v>536905.64020999998</v>
      </c>
      <c r="M988" t="str">
        <f>VLOOKUP(E988,'Regional Mapping'!$A$1:$C$26,3,)</f>
        <v>Southeast</v>
      </c>
      <c r="N988" t="str">
        <f>VLOOKUP(B988,'Acct Type Mapping'!$B$2:$D$1001,3,FALSE)</f>
        <v>NEAR TERM CARE</v>
      </c>
      <c r="O988" s="24">
        <f t="shared" si="30"/>
        <v>414764.25608399999</v>
      </c>
      <c r="P988" t="str">
        <f t="shared" si="31"/>
        <v>Basic Account</v>
      </c>
    </row>
    <row r="989" spans="1:16" ht="15" customHeight="1" x14ac:dyDescent="0.2">
      <c r="A989" s="1">
        <v>182330115</v>
      </c>
      <c r="B989" t="s">
        <v>589</v>
      </c>
      <c r="C989" t="s">
        <v>590</v>
      </c>
      <c r="D989" t="s">
        <v>591</v>
      </c>
      <c r="E989" s="1" t="s">
        <v>81</v>
      </c>
      <c r="F989" s="1">
        <v>30115</v>
      </c>
      <c r="G989" t="s">
        <v>592</v>
      </c>
      <c r="H989" s="1">
        <v>13057</v>
      </c>
      <c r="I989" t="s">
        <v>16</v>
      </c>
      <c r="J989" t="s">
        <v>3037</v>
      </c>
      <c r="K989" s="2">
        <v>948036.26254000003</v>
      </c>
      <c r="L989" s="2">
        <v>534311.61609999998</v>
      </c>
      <c r="M989" t="str">
        <f>VLOOKUP(E989,'Regional Mapping'!$A$1:$C$26,3,)</f>
        <v>Southeast</v>
      </c>
      <c r="N989" t="str">
        <f>VLOOKUP(B989,'Acct Type Mapping'!$B$2:$D$1001,3,FALSE)</f>
        <v>GENERAL ACUTE CARE</v>
      </c>
      <c r="O989" s="24">
        <f t="shared" si="30"/>
        <v>413724.64644000004</v>
      </c>
      <c r="P989" t="str">
        <f t="shared" si="31"/>
        <v>Basic Account</v>
      </c>
    </row>
    <row r="990" spans="1:16" ht="15" customHeight="1" x14ac:dyDescent="0.2">
      <c r="A990" s="1">
        <v>10230143</v>
      </c>
      <c r="B990" t="s">
        <v>320</v>
      </c>
      <c r="C990" t="s">
        <v>321</v>
      </c>
      <c r="D990" t="s">
        <v>322</v>
      </c>
      <c r="E990" s="1" t="s">
        <v>81</v>
      </c>
      <c r="F990" s="1">
        <v>30143</v>
      </c>
      <c r="G990" t="s">
        <v>323</v>
      </c>
      <c r="H990" s="1">
        <v>13227</v>
      </c>
      <c r="I990" t="s">
        <v>16</v>
      </c>
      <c r="J990" t="s">
        <v>3036</v>
      </c>
      <c r="K990" s="2">
        <v>942882.22679999995</v>
      </c>
      <c r="L990" s="2">
        <v>530630.16199999989</v>
      </c>
      <c r="M990" t="str">
        <f>VLOOKUP(E990,'Regional Mapping'!$A$1:$C$26,3,)</f>
        <v>Southeast</v>
      </c>
      <c r="N990" t="str">
        <f>VLOOKUP(B990,'Acct Type Mapping'!$B$2:$D$1001,3,FALSE)</f>
        <v>GENERAL ACUTE CARE</v>
      </c>
      <c r="O990" s="24">
        <f t="shared" si="30"/>
        <v>412252.06480000005</v>
      </c>
      <c r="P990" t="str">
        <f t="shared" si="31"/>
        <v>Basic Account</v>
      </c>
    </row>
    <row r="991" spans="1:16" ht="15" customHeight="1" x14ac:dyDescent="0.2">
      <c r="A991" s="1">
        <v>85531419</v>
      </c>
      <c r="B991" t="s">
        <v>132</v>
      </c>
      <c r="C991" t="s">
        <v>133</v>
      </c>
      <c r="D991" t="s">
        <v>134</v>
      </c>
      <c r="E991" s="1" t="s">
        <v>81</v>
      </c>
      <c r="F991" s="1">
        <v>31419</v>
      </c>
      <c r="G991" t="s">
        <v>135</v>
      </c>
      <c r="H991" s="1">
        <v>13051</v>
      </c>
      <c r="I991" t="s">
        <v>16</v>
      </c>
      <c r="J991" t="s">
        <v>3037</v>
      </c>
      <c r="K991" s="2">
        <v>938195.98516200006</v>
      </c>
      <c r="L991" s="2">
        <v>527268.56082999997</v>
      </c>
      <c r="M991" t="str">
        <f>VLOOKUP(E991,'Regional Mapping'!$A$1:$C$26,3,)</f>
        <v>Southeast</v>
      </c>
      <c r="N991" t="str">
        <f>VLOOKUP(B991,'Acct Type Mapping'!$B$2:$D$1001,3,FALSE)</f>
        <v>GENERAL ACUTE CARE</v>
      </c>
      <c r="O991" s="24">
        <f t="shared" si="30"/>
        <v>410927.42433200008</v>
      </c>
      <c r="P991" t="str">
        <f t="shared" si="31"/>
        <v>Basic Account</v>
      </c>
    </row>
    <row r="992" spans="1:16" ht="15" customHeight="1" x14ac:dyDescent="0.2">
      <c r="A992" s="1">
        <v>15530606</v>
      </c>
      <c r="B992" t="s">
        <v>324</v>
      </c>
      <c r="C992" t="s">
        <v>325</v>
      </c>
      <c r="D992" t="s">
        <v>326</v>
      </c>
      <c r="E992" s="1" t="s">
        <v>81</v>
      </c>
      <c r="F992" s="1">
        <v>30606</v>
      </c>
      <c r="G992" t="s">
        <v>327</v>
      </c>
      <c r="H992" s="1">
        <v>13059</v>
      </c>
      <c r="I992" t="s">
        <v>16</v>
      </c>
      <c r="J992" t="s">
        <v>3037</v>
      </c>
      <c r="K992" s="2">
        <v>936809.80530000001</v>
      </c>
      <c r="L992" s="2">
        <v>526291.28950000007</v>
      </c>
      <c r="M992" t="str">
        <f>VLOOKUP(E992,'Regional Mapping'!$A$1:$C$26,3,)</f>
        <v>Southeast</v>
      </c>
      <c r="N992" t="str">
        <f>VLOOKUP(B992,'Acct Type Mapping'!$B$2:$D$1001,3,FALSE)</f>
        <v>GENERAL ACUTE CARE</v>
      </c>
      <c r="O992" s="24">
        <f t="shared" si="30"/>
        <v>410518.51579999994</v>
      </c>
      <c r="P992" t="str">
        <f t="shared" si="31"/>
        <v>Basic Account</v>
      </c>
    </row>
    <row r="993" spans="1:16" ht="15" customHeight="1" x14ac:dyDescent="0.2">
      <c r="A993" s="1">
        <v>14030606</v>
      </c>
      <c r="B993" t="s">
        <v>988</v>
      </c>
      <c r="C993" t="s">
        <v>989</v>
      </c>
      <c r="D993" t="s">
        <v>326</v>
      </c>
      <c r="E993" s="1" t="s">
        <v>81</v>
      </c>
      <c r="F993" s="1">
        <v>30606</v>
      </c>
      <c r="G993" t="s">
        <v>327</v>
      </c>
      <c r="H993" s="1">
        <v>13059</v>
      </c>
      <c r="I993" t="s">
        <v>16</v>
      </c>
      <c r="J993" t="s">
        <v>3036</v>
      </c>
      <c r="K993" s="2">
        <v>936429.54631400004</v>
      </c>
      <c r="L993" s="2">
        <v>526021.10450999998</v>
      </c>
      <c r="M993" t="str">
        <f>VLOOKUP(E993,'Regional Mapping'!$A$1:$C$26,3,)</f>
        <v>Southeast</v>
      </c>
      <c r="N993" t="str">
        <f>VLOOKUP(B993,'Acct Type Mapping'!$B$2:$D$1001,3,FALSE)</f>
        <v>GENERAL ACUTE CARE</v>
      </c>
      <c r="O993" s="24">
        <f t="shared" si="30"/>
        <v>410408.44180400006</v>
      </c>
      <c r="P993" t="str">
        <f t="shared" si="31"/>
        <v>Basic Account</v>
      </c>
    </row>
    <row r="994" spans="1:16" ht="15" customHeight="1" x14ac:dyDescent="0.2">
      <c r="A994" s="1">
        <v>331404</v>
      </c>
      <c r="B994" t="s">
        <v>460</v>
      </c>
      <c r="C994" t="s">
        <v>461</v>
      </c>
      <c r="D994" t="s">
        <v>134</v>
      </c>
      <c r="E994" s="1" t="s">
        <v>81</v>
      </c>
      <c r="F994" s="1">
        <v>31404</v>
      </c>
      <c r="G994" t="s">
        <v>135</v>
      </c>
      <c r="H994" s="1">
        <v>13051</v>
      </c>
      <c r="I994" t="s">
        <v>16</v>
      </c>
      <c r="J994" t="s">
        <v>3037</v>
      </c>
      <c r="K994" s="2">
        <v>936323.26980799995</v>
      </c>
      <c r="L994" s="2">
        <v>525945.19271999993</v>
      </c>
      <c r="M994" t="str">
        <f>VLOOKUP(E994,'Regional Mapping'!$A$1:$C$26,3,)</f>
        <v>Southeast</v>
      </c>
      <c r="N994" t="str">
        <f>VLOOKUP(B994,'Acct Type Mapping'!$B$2:$D$1001,3,FALSE)</f>
        <v>GENERAL ACUTE CARE</v>
      </c>
      <c r="O994" s="24">
        <f t="shared" si="30"/>
        <v>410378.07708800002</v>
      </c>
      <c r="P994" t="str">
        <f t="shared" si="31"/>
        <v>Basic Account</v>
      </c>
    </row>
    <row r="995" spans="1:16" ht="15" customHeight="1" x14ac:dyDescent="0.2">
      <c r="A995" s="1">
        <v>22830662</v>
      </c>
      <c r="B995" t="s">
        <v>112</v>
      </c>
      <c r="C995" t="s">
        <v>113</v>
      </c>
      <c r="D995" t="s">
        <v>114</v>
      </c>
      <c r="E995" s="1" t="s">
        <v>81</v>
      </c>
      <c r="F995" s="1">
        <v>30662</v>
      </c>
      <c r="G995" t="s">
        <v>115</v>
      </c>
      <c r="H995" s="1">
        <v>13119</v>
      </c>
      <c r="I995" t="s">
        <v>116</v>
      </c>
      <c r="J995" t="s">
        <v>3037</v>
      </c>
      <c r="K995" s="2">
        <v>926020.92961400002</v>
      </c>
      <c r="L995" s="2">
        <v>518586.23400999996</v>
      </c>
      <c r="M995" t="str">
        <f>VLOOKUP(E995,'Regional Mapping'!$A$1:$C$26,3,)</f>
        <v>Southeast</v>
      </c>
      <c r="N995" t="str">
        <f>VLOOKUP(B995,'Acct Type Mapping'!$B$2:$D$1001,3,FALSE)</f>
        <v>LONG TERM CARE</v>
      </c>
      <c r="O995" s="24">
        <f t="shared" si="30"/>
        <v>407434.69560400007</v>
      </c>
      <c r="P995" t="str">
        <f t="shared" si="31"/>
        <v>Basic Account</v>
      </c>
    </row>
    <row r="996" spans="1:16" ht="15" customHeight="1" x14ac:dyDescent="0.2">
      <c r="A996" s="1">
        <v>6929425</v>
      </c>
      <c r="B996" t="s">
        <v>602</v>
      </c>
      <c r="C996" t="s">
        <v>603</v>
      </c>
      <c r="D996" t="s">
        <v>604</v>
      </c>
      <c r="E996" s="1" t="s">
        <v>605</v>
      </c>
      <c r="F996" s="1">
        <v>29425</v>
      </c>
      <c r="G996" t="s">
        <v>604</v>
      </c>
      <c r="H996" s="1">
        <v>45019</v>
      </c>
      <c r="I996" t="s">
        <v>16</v>
      </c>
      <c r="J996" t="s">
        <v>3054</v>
      </c>
      <c r="K996" s="2">
        <v>904598.180314</v>
      </c>
      <c r="L996" s="2">
        <v>503284.41451000003</v>
      </c>
      <c r="M996" t="str">
        <f>VLOOKUP(E996,'Regional Mapping'!$A$1:$C$26,3,)</f>
        <v>Southeast</v>
      </c>
      <c r="N996" t="str">
        <f>VLOOKUP(B996,'Acct Type Mapping'!$B$2:$D$1001,3,FALSE)</f>
        <v>GENERAL ACUTE CARE</v>
      </c>
      <c r="O996" s="24">
        <f t="shared" si="30"/>
        <v>401313.76580399997</v>
      </c>
      <c r="P996" t="str">
        <f t="shared" si="31"/>
        <v>Basic Account</v>
      </c>
    </row>
    <row r="997" spans="1:16" ht="15" customHeight="1" x14ac:dyDescent="0.2">
      <c r="A997" s="1">
        <v>6929422</v>
      </c>
      <c r="B997" t="s">
        <v>3052</v>
      </c>
      <c r="C997" t="s">
        <v>603</v>
      </c>
      <c r="D997" t="s">
        <v>604</v>
      </c>
      <c r="E997" s="1" t="s">
        <v>605</v>
      </c>
      <c r="F997" s="1">
        <v>29425</v>
      </c>
      <c r="G997" t="s">
        <v>604</v>
      </c>
      <c r="H997" s="1">
        <v>45019</v>
      </c>
      <c r="I997" t="s">
        <v>16</v>
      </c>
      <c r="J997" t="s">
        <v>3054</v>
      </c>
      <c r="K997" s="2">
        <v>704598.180314</v>
      </c>
      <c r="L997" s="2">
        <v>503284.41451000003</v>
      </c>
      <c r="M997" t="str">
        <f>VLOOKUP(E997,'Regional Mapping'!$A$1:$C$26,3,)</f>
        <v>Southeast</v>
      </c>
      <c r="N997" t="str">
        <f>VLOOKUP(B997,'Acct Type Mapping'!$B$2:$D$1001,3,FALSE)</f>
        <v>GENERAL ACUTE CARE</v>
      </c>
      <c r="O997" s="24">
        <f t="shared" si="30"/>
        <v>201313.76580399997</v>
      </c>
      <c r="P997" t="str">
        <f t="shared" si="31"/>
        <v>Basic Account</v>
      </c>
    </row>
    <row r="998" spans="1:16" ht="15" customHeight="1" x14ac:dyDescent="0.2">
      <c r="A998" s="1">
        <v>148224211</v>
      </c>
      <c r="B998" t="s">
        <v>1083</v>
      </c>
      <c r="C998" t="s">
        <v>1084</v>
      </c>
      <c r="D998" t="s">
        <v>1085</v>
      </c>
      <c r="E998" s="1" t="s">
        <v>613</v>
      </c>
      <c r="F998" s="1">
        <v>24211</v>
      </c>
      <c r="G998" t="s">
        <v>332</v>
      </c>
      <c r="H998" s="1">
        <v>51191</v>
      </c>
      <c r="I998" t="s">
        <v>16</v>
      </c>
      <c r="J998" t="s">
        <v>3036</v>
      </c>
      <c r="K998" s="2">
        <v>660500.55524600018</v>
      </c>
      <c r="L998" s="2">
        <v>471786.11089000013</v>
      </c>
      <c r="M998" t="str">
        <f>VLOOKUP(E998,'Regional Mapping'!$A$1:$C$26,3,)</f>
        <v>Southeast</v>
      </c>
      <c r="N998" t="str">
        <f>VLOOKUP(B998,'Acct Type Mapping'!$B$2:$D$1001,3,FALSE)</f>
        <v>GENERAL ACUTE CARE</v>
      </c>
      <c r="O998" s="24">
        <f t="shared" si="30"/>
        <v>188714.44435600005</v>
      </c>
      <c r="P998" t="str">
        <f t="shared" si="31"/>
        <v>Basic Account</v>
      </c>
    </row>
    <row r="999" spans="1:16" ht="15" customHeight="1" x14ac:dyDescent="0.2">
      <c r="A999" s="1">
        <v>122939</v>
      </c>
      <c r="B999" t="s">
        <v>1178</v>
      </c>
      <c r="C999" t="s">
        <v>1179</v>
      </c>
      <c r="D999" t="s">
        <v>1180</v>
      </c>
      <c r="E999" s="1" t="s">
        <v>613</v>
      </c>
      <c r="F999" s="1">
        <v>22939</v>
      </c>
      <c r="G999" t="s">
        <v>497</v>
      </c>
      <c r="H999" s="1">
        <v>51015</v>
      </c>
      <c r="I999" t="s">
        <v>16</v>
      </c>
      <c r="J999" t="s">
        <v>3036</v>
      </c>
      <c r="K999" s="2">
        <v>587998.17305600003</v>
      </c>
      <c r="L999" s="2">
        <v>419998.69504000002</v>
      </c>
      <c r="M999" t="str">
        <f>VLOOKUP(E999,'Regional Mapping'!$A$1:$C$26,3,)</f>
        <v>Southeast</v>
      </c>
      <c r="N999" t="str">
        <f>VLOOKUP(B999,'Acct Type Mapping'!$B$2:$D$1001,3,FALSE)</f>
        <v>GENERAL ACUTE CARE</v>
      </c>
      <c r="O999" s="24">
        <f t="shared" si="30"/>
        <v>167999.47801600001</v>
      </c>
      <c r="P999" t="str">
        <f t="shared" si="31"/>
        <v>Basic Account</v>
      </c>
    </row>
    <row r="1000" spans="1:16" ht="15" customHeight="1" x14ac:dyDescent="0.2">
      <c r="A1000" s="1">
        <v>16</v>
      </c>
      <c r="B1000" t="s">
        <v>1086</v>
      </c>
      <c r="C1000" t="s">
        <v>1087</v>
      </c>
      <c r="D1000" t="s">
        <v>1088</v>
      </c>
      <c r="E1000" s="1" t="s">
        <v>613</v>
      </c>
      <c r="F1000" s="1">
        <v>23708</v>
      </c>
      <c r="G1000" t="s">
        <v>1088</v>
      </c>
      <c r="H1000" s="1">
        <v>51740</v>
      </c>
      <c r="I1000" t="s">
        <v>16</v>
      </c>
      <c r="J1000" t="s">
        <v>3054</v>
      </c>
      <c r="K1000" s="2">
        <v>570743.30569199985</v>
      </c>
      <c r="L1000" s="2">
        <v>407673.78977999993</v>
      </c>
      <c r="M1000" t="str">
        <f>VLOOKUP(E1000,'Regional Mapping'!$A$1:$C$26,3,)</f>
        <v>Southeast</v>
      </c>
      <c r="N1000" t="str">
        <f>VLOOKUP(B1000,'Acct Type Mapping'!$B$2:$D$1001,3,FALSE)</f>
        <v>MILITARY</v>
      </c>
      <c r="O1000" s="24">
        <f t="shared" si="30"/>
        <v>163069.51591199992</v>
      </c>
      <c r="P1000" t="str">
        <f t="shared" si="31"/>
        <v>Basic Account</v>
      </c>
    </row>
    <row r="1001" spans="1:16" ht="15" customHeight="1" x14ac:dyDescent="0.2">
      <c r="A1001" s="1">
        <v>522835</v>
      </c>
      <c r="B1001" t="s">
        <v>610</v>
      </c>
      <c r="C1001" t="s">
        <v>611</v>
      </c>
      <c r="D1001" t="s">
        <v>612</v>
      </c>
      <c r="E1001" s="1" t="s">
        <v>613</v>
      </c>
      <c r="F1001" s="1">
        <v>22835</v>
      </c>
      <c r="G1001" t="s">
        <v>614</v>
      </c>
      <c r="H1001" s="1">
        <v>51139</v>
      </c>
      <c r="I1001" t="s">
        <v>16</v>
      </c>
      <c r="J1001" t="s">
        <v>3036</v>
      </c>
      <c r="K1001" s="2">
        <v>568613.68095000007</v>
      </c>
      <c r="L1001" s="2">
        <v>406152.62925000006</v>
      </c>
      <c r="M1001" t="str">
        <f>VLOOKUP(E1001,'Regional Mapping'!$A$1:$C$26,3,)</f>
        <v>Southeast</v>
      </c>
      <c r="N1001" t="str">
        <f>VLOOKUP(B1001,'Acct Type Mapping'!$B$2:$D$1001,3,FALSE)</f>
        <v>CRITICAL ACCESS</v>
      </c>
      <c r="O1001" s="24">
        <f>SUM(K1001-L1001)</f>
        <v>162461.05170000001</v>
      </c>
      <c r="P1001" t="str">
        <f>IF(O1001&gt;=1000000,"Key Account", "Basic Account")</f>
        <v>Basic Account</v>
      </c>
    </row>
  </sheetData>
  <autoFilter ref="A1:P1001" xr:uid="{B67990D1-F418-BB48-A30C-B51EE259697B}"/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4584-E258-48E8-964D-02092A4C6783}">
  <sheetPr>
    <tabColor rgb="FF4EFFBB"/>
  </sheetPr>
  <dimension ref="B6:G11"/>
  <sheetViews>
    <sheetView showGridLines="0" zoomScale="145" zoomScaleNormal="145" workbookViewId="0">
      <selection activeCell="F11" sqref="F11"/>
    </sheetView>
  </sheetViews>
  <sheetFormatPr baseColWidth="10" defaultColWidth="8.83203125" defaultRowHeight="15" x14ac:dyDescent="0.2"/>
  <cols>
    <col min="1" max="1" width="12.6640625" bestFit="1" customWidth="1"/>
    <col min="2" max="2" width="14.83203125" customWidth="1"/>
    <col min="3" max="7" width="15.6640625" customWidth="1"/>
  </cols>
  <sheetData>
    <row r="6" spans="2:7" x14ac:dyDescent="0.2">
      <c r="C6" s="11" t="s">
        <v>3058</v>
      </c>
      <c r="D6" s="11" t="s">
        <v>3041</v>
      </c>
      <c r="E6" s="11" t="s">
        <v>3040</v>
      </c>
      <c r="F6" s="11" t="s">
        <v>3056</v>
      </c>
      <c r="G6" s="11" t="s">
        <v>3057</v>
      </c>
    </row>
    <row r="7" spans="2:7" x14ac:dyDescent="0.2">
      <c r="B7" s="5" t="s">
        <v>3035</v>
      </c>
      <c r="C7" s="8">
        <f>COUNTIFS('Salesforce_US Accts'!M:M,B7)</f>
        <v>427</v>
      </c>
      <c r="D7" s="9">
        <f>SUMIFS('Salesforce_US Accts'!K:K,'Salesforce_US Accts'!$M:$M,$B7)</f>
        <v>96121455.655852571</v>
      </c>
      <c r="E7" s="9">
        <f>SUMIFS('Salesforce_US Accts'!L:L,'Salesforce_US Accts'!$M:$M,$B7)</f>
        <v>148289965.20214999</v>
      </c>
      <c r="F7" s="9">
        <f>SUM(D7-E7)</f>
        <v>-52168509.546297416</v>
      </c>
      <c r="G7" s="10">
        <f>SUM(D7/E7)-1</f>
        <v>-0.35180067292605344</v>
      </c>
    </row>
    <row r="8" spans="2:7" x14ac:dyDescent="0.2">
      <c r="B8" s="6" t="s">
        <v>3043</v>
      </c>
      <c r="C8" s="8">
        <f>COUNTIFS('Salesforce_US Accts'!M:M,B8)</f>
        <v>64</v>
      </c>
      <c r="D8" s="9">
        <f>SUMIFS('Salesforce_US Accts'!K:K,'Salesforce_US Accts'!$M:$M,$B8)</f>
        <v>46295248.209952004</v>
      </c>
      <c r="E8" s="9">
        <f>SUMIFS('Salesforce_US Accts'!L:L,'Salesforce_US Accts'!$M:$M,$B8)</f>
        <v>57869060.262440011</v>
      </c>
      <c r="F8" s="9">
        <f t="shared" ref="F8:F11" si="0">SUM(D8-E8)</f>
        <v>-11573812.052488007</v>
      </c>
      <c r="G8" s="10">
        <f t="shared" ref="F8:G12" si="1">SUM(D8/E8)-1</f>
        <v>-0.20000000000000007</v>
      </c>
    </row>
    <row r="9" spans="2:7" x14ac:dyDescent="0.2">
      <c r="B9" s="6" t="s">
        <v>3009</v>
      </c>
      <c r="C9" s="8">
        <f>COUNTIFS('Salesforce_US Accts'!M:M,B9)</f>
        <v>90</v>
      </c>
      <c r="D9" s="9">
        <f>SUMIFS('Salesforce_US Accts'!K:K,'Salesforce_US Accts'!$M:$M,$B9)</f>
        <v>118297205.77282003</v>
      </c>
      <c r="E9" s="9">
        <f>SUMIFS('Salesforce_US Accts'!L:L,'Salesforce_US Accts'!$M:$M,$B9)</f>
        <v>53312129.692000017</v>
      </c>
      <c r="F9" s="9">
        <f t="shared" si="0"/>
        <v>64985076.080820009</v>
      </c>
      <c r="G9" s="10">
        <f t="shared" si="1"/>
        <v>1.2189547942702359</v>
      </c>
    </row>
    <row r="10" spans="2:7" x14ac:dyDescent="0.2">
      <c r="B10" s="7" t="s">
        <v>3042</v>
      </c>
      <c r="C10" s="8">
        <f>COUNTIFS('Salesforce_US Accts'!M:M,B10)</f>
        <v>419</v>
      </c>
      <c r="D10" s="9">
        <f>SUMIFS('Salesforce_US Accts'!K:K,'Salesforce_US Accts'!$M:$M,$B10)</f>
        <v>290348796.81055313</v>
      </c>
      <c r="E10" s="9">
        <f>SUMIFS('Salesforce_US Accts'!L:L,'Salesforce_US Accts'!$M:$M,$B10)</f>
        <v>26987332.3204</v>
      </c>
      <c r="F10" s="9">
        <f t="shared" si="0"/>
        <v>263361464.49015313</v>
      </c>
      <c r="G10" s="10">
        <f t="shared" si="1"/>
        <v>9.7587068393223699</v>
      </c>
    </row>
    <row r="11" spans="2:7" x14ac:dyDescent="0.2">
      <c r="B11" s="12" t="s">
        <v>3059</v>
      </c>
      <c r="C11" s="13">
        <f>SUM(C7:C10)</f>
        <v>1000</v>
      </c>
      <c r="D11" s="17">
        <f t="shared" ref="D11:F11" si="2">SUM(D7:D10)</f>
        <v>551062706.44917774</v>
      </c>
      <c r="E11" s="17">
        <f t="shared" si="2"/>
        <v>286458487.47699004</v>
      </c>
      <c r="F11" s="17">
        <f t="shared" si="2"/>
        <v>264604218.97218773</v>
      </c>
      <c r="G11" s="14">
        <f t="shared" si="1"/>
        <v>0.92370877645383853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FFB-6E3E-4BF9-961D-399CF985B882}">
  <sheetPr>
    <tabColor theme="0" tint="-0.249977111117893"/>
  </sheetPr>
  <dimension ref="A1:C26"/>
  <sheetViews>
    <sheetView zoomScale="119" workbookViewId="0">
      <selection activeCell="B2" sqref="B2"/>
    </sheetView>
  </sheetViews>
  <sheetFormatPr baseColWidth="10" defaultColWidth="8.83203125" defaultRowHeight="15" x14ac:dyDescent="0.2"/>
  <cols>
    <col min="1" max="1" width="16.6640625" customWidth="1"/>
    <col min="2" max="2" width="15" bestFit="1" customWidth="1"/>
    <col min="3" max="3" width="16.1640625" bestFit="1" customWidth="1"/>
  </cols>
  <sheetData>
    <row r="1" spans="1:3" x14ac:dyDescent="0.2">
      <c r="A1" s="11" t="s">
        <v>3081</v>
      </c>
      <c r="B1" s="11" t="s">
        <v>3079</v>
      </c>
      <c r="C1" s="11" t="s">
        <v>3080</v>
      </c>
    </row>
    <row r="2" spans="1:3" x14ac:dyDescent="0.2">
      <c r="A2" t="s">
        <v>471</v>
      </c>
      <c r="B2" t="s">
        <v>3012</v>
      </c>
      <c r="C2" t="s">
        <v>3043</v>
      </c>
    </row>
    <row r="3" spans="1:3" x14ac:dyDescent="0.2">
      <c r="A3" t="s">
        <v>13</v>
      </c>
      <c r="B3" t="s">
        <v>3010</v>
      </c>
      <c r="C3" t="s">
        <v>3043</v>
      </c>
    </row>
    <row r="4" spans="1:3" x14ac:dyDescent="0.2">
      <c r="A4" t="s">
        <v>1184</v>
      </c>
      <c r="B4" t="s">
        <v>3013</v>
      </c>
      <c r="C4" t="s">
        <v>3042</v>
      </c>
    </row>
    <row r="5" spans="1:3" x14ac:dyDescent="0.2">
      <c r="A5" t="s">
        <v>409</v>
      </c>
      <c r="B5" t="s">
        <v>3014</v>
      </c>
      <c r="C5" t="s">
        <v>3035</v>
      </c>
    </row>
    <row r="6" spans="1:3" x14ac:dyDescent="0.2">
      <c r="A6" t="s">
        <v>375</v>
      </c>
      <c r="B6" t="s">
        <v>3015</v>
      </c>
      <c r="C6" t="s">
        <v>3035</v>
      </c>
    </row>
    <row r="7" spans="1:3" x14ac:dyDescent="0.2">
      <c r="A7" t="s">
        <v>2030</v>
      </c>
      <c r="B7" t="s">
        <v>3016</v>
      </c>
      <c r="C7" t="s">
        <v>3035</v>
      </c>
    </row>
    <row r="8" spans="1:3" x14ac:dyDescent="0.2">
      <c r="A8" t="s">
        <v>380</v>
      </c>
      <c r="B8" t="s">
        <v>3017</v>
      </c>
      <c r="C8" t="s">
        <v>3009</v>
      </c>
    </row>
    <row r="9" spans="1:3" x14ac:dyDescent="0.2">
      <c r="A9" t="s">
        <v>81</v>
      </c>
      <c r="B9" t="s">
        <v>3018</v>
      </c>
      <c r="C9" t="s">
        <v>3009</v>
      </c>
    </row>
    <row r="10" spans="1:3" x14ac:dyDescent="0.2">
      <c r="A10" t="s">
        <v>85</v>
      </c>
      <c r="B10" t="s">
        <v>3019</v>
      </c>
      <c r="C10" t="s">
        <v>3009</v>
      </c>
    </row>
    <row r="11" spans="1:3" x14ac:dyDescent="0.2">
      <c r="A11" t="s">
        <v>392</v>
      </c>
      <c r="B11" t="s">
        <v>3020</v>
      </c>
      <c r="C11" t="s">
        <v>3035</v>
      </c>
    </row>
    <row r="12" spans="1:3" x14ac:dyDescent="0.2">
      <c r="A12" t="s">
        <v>724</v>
      </c>
      <c r="B12" t="s">
        <v>3021</v>
      </c>
      <c r="C12" t="s">
        <v>3035</v>
      </c>
    </row>
    <row r="13" spans="1:3" x14ac:dyDescent="0.2">
      <c r="A13" t="s">
        <v>501</v>
      </c>
      <c r="B13" t="s">
        <v>3022</v>
      </c>
      <c r="C13" t="s">
        <v>3035</v>
      </c>
    </row>
    <row r="14" spans="1:3" x14ac:dyDescent="0.2">
      <c r="A14" t="s">
        <v>549</v>
      </c>
      <c r="B14" t="s">
        <v>3023</v>
      </c>
      <c r="C14" t="s">
        <v>3042</v>
      </c>
    </row>
    <row r="15" spans="1:3" x14ac:dyDescent="0.2">
      <c r="A15" t="s">
        <v>562</v>
      </c>
      <c r="B15" t="s">
        <v>3024</v>
      </c>
      <c r="C15" t="s">
        <v>3042</v>
      </c>
    </row>
    <row r="16" spans="1:3" x14ac:dyDescent="0.2">
      <c r="A16" t="s">
        <v>1424</v>
      </c>
      <c r="B16" t="s">
        <v>3025</v>
      </c>
      <c r="C16" t="s">
        <v>3009</v>
      </c>
    </row>
    <row r="17" spans="1:3" x14ac:dyDescent="0.2">
      <c r="A17" t="s">
        <v>600</v>
      </c>
      <c r="B17" t="s">
        <v>3026</v>
      </c>
      <c r="C17" t="s">
        <v>3042</v>
      </c>
    </row>
    <row r="18" spans="1:3" x14ac:dyDescent="0.2">
      <c r="A18" t="s">
        <v>566</v>
      </c>
      <c r="B18" t="s">
        <v>3027</v>
      </c>
      <c r="C18" t="s">
        <v>3042</v>
      </c>
    </row>
    <row r="19" spans="1:3" x14ac:dyDescent="0.2">
      <c r="A19" t="s">
        <v>1506</v>
      </c>
      <c r="B19" t="s">
        <v>3028</v>
      </c>
      <c r="C19" t="s">
        <v>3035</v>
      </c>
    </row>
    <row r="20" spans="1:3" x14ac:dyDescent="0.2">
      <c r="A20" t="s">
        <v>676</v>
      </c>
      <c r="B20" t="s">
        <v>3029</v>
      </c>
      <c r="C20" t="s">
        <v>3035</v>
      </c>
    </row>
    <row r="21" spans="1:3" x14ac:dyDescent="0.2">
      <c r="A21" t="s">
        <v>576</v>
      </c>
      <c r="B21" t="s">
        <v>3030</v>
      </c>
      <c r="C21" t="s">
        <v>3035</v>
      </c>
    </row>
    <row r="22" spans="1:3" x14ac:dyDescent="0.2">
      <c r="A22" t="s">
        <v>605</v>
      </c>
      <c r="B22" t="s">
        <v>3031</v>
      </c>
      <c r="C22" t="s">
        <v>3009</v>
      </c>
    </row>
    <row r="23" spans="1:3" x14ac:dyDescent="0.2">
      <c r="A23" t="s">
        <v>58</v>
      </c>
      <c r="B23" t="s">
        <v>3011</v>
      </c>
      <c r="C23" t="s">
        <v>3042</v>
      </c>
    </row>
    <row r="24" spans="1:3" x14ac:dyDescent="0.2">
      <c r="A24" t="s">
        <v>613</v>
      </c>
      <c r="B24" t="s">
        <v>3032</v>
      </c>
      <c r="C24" t="s">
        <v>3009</v>
      </c>
    </row>
    <row r="25" spans="1:3" x14ac:dyDescent="0.2">
      <c r="A25" t="s">
        <v>159</v>
      </c>
      <c r="B25" t="s">
        <v>3033</v>
      </c>
      <c r="C25" t="s">
        <v>3042</v>
      </c>
    </row>
    <row r="26" spans="1:3" x14ac:dyDescent="0.2">
      <c r="A26" t="s">
        <v>997</v>
      </c>
      <c r="B26" t="s">
        <v>3034</v>
      </c>
      <c r="C26" t="s">
        <v>3042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1949-0F79-4DEA-8F1F-D171D7952407}">
  <sheetPr>
    <tabColor theme="0" tint="-0.249977111117893"/>
  </sheetPr>
  <dimension ref="A1:D1001"/>
  <sheetViews>
    <sheetView zoomScale="138" workbookViewId="0">
      <selection activeCell="B29" sqref="B29"/>
    </sheetView>
  </sheetViews>
  <sheetFormatPr baseColWidth="10" defaultColWidth="8.83203125" defaultRowHeight="15" x14ac:dyDescent="0.2"/>
  <cols>
    <col min="1" max="1" width="10.1640625" bestFit="1" customWidth="1"/>
    <col min="2" max="2" width="79.1640625" customWidth="1"/>
    <col min="3" max="3" width="13" style="1" customWidth="1"/>
    <col min="4" max="4" width="19.5" bestFit="1" customWidth="1"/>
  </cols>
  <sheetData>
    <row r="1" spans="1:4" s="4" customFormat="1" x14ac:dyDescent="0.2">
      <c r="A1" s="11" t="s">
        <v>0</v>
      </c>
      <c r="B1" s="11" t="s">
        <v>3053</v>
      </c>
      <c r="C1" s="11" t="s">
        <v>7</v>
      </c>
      <c r="D1" s="11" t="s">
        <v>4</v>
      </c>
    </row>
    <row r="2" spans="1:4" x14ac:dyDescent="0.2">
      <c r="A2">
        <v>5793230</v>
      </c>
      <c r="B2" t="s">
        <v>10</v>
      </c>
      <c r="C2" s="1">
        <v>622110</v>
      </c>
      <c r="D2" t="s">
        <v>14</v>
      </c>
    </row>
    <row r="3" spans="1:4" x14ac:dyDescent="0.2">
      <c r="A3">
        <v>53391362</v>
      </c>
      <c r="B3" t="s">
        <v>17</v>
      </c>
      <c r="C3" s="1">
        <v>622110</v>
      </c>
      <c r="D3" t="s">
        <v>14</v>
      </c>
    </row>
    <row r="4" spans="1:4" x14ac:dyDescent="0.2">
      <c r="A4">
        <v>11190023</v>
      </c>
      <c r="B4" t="s">
        <v>21</v>
      </c>
      <c r="C4" s="1">
        <v>622110</v>
      </c>
      <c r="D4" t="s">
        <v>14</v>
      </c>
    </row>
    <row r="5" spans="1:4" x14ac:dyDescent="0.2">
      <c r="A5">
        <v>17090028</v>
      </c>
      <c r="B5" t="s">
        <v>24</v>
      </c>
      <c r="C5" s="1">
        <v>622110</v>
      </c>
      <c r="D5" t="s">
        <v>14</v>
      </c>
    </row>
    <row r="6" spans="1:4" x14ac:dyDescent="0.2">
      <c r="A6">
        <v>23691706</v>
      </c>
      <c r="B6" t="s">
        <v>27</v>
      </c>
      <c r="C6" s="1">
        <v>622110</v>
      </c>
      <c r="D6" t="s">
        <v>14</v>
      </c>
    </row>
    <row r="7" spans="1:4" x14ac:dyDescent="0.2">
      <c r="A7">
        <v>25190712</v>
      </c>
      <c r="B7" t="s">
        <v>30</v>
      </c>
      <c r="C7" s="1">
        <v>622110</v>
      </c>
      <c r="D7" t="s">
        <v>14</v>
      </c>
    </row>
    <row r="8" spans="1:4" x14ac:dyDescent="0.2">
      <c r="A8">
        <v>30791016</v>
      </c>
      <c r="B8" t="s">
        <v>33</v>
      </c>
      <c r="C8" s="1">
        <v>622110</v>
      </c>
      <c r="D8" t="s">
        <v>14</v>
      </c>
    </row>
    <row r="9" spans="1:4" x14ac:dyDescent="0.2">
      <c r="A9">
        <v>30891754</v>
      </c>
      <c r="B9" t="s">
        <v>36</v>
      </c>
      <c r="C9" s="1">
        <v>622110</v>
      </c>
      <c r="D9" t="s">
        <v>14</v>
      </c>
    </row>
    <row r="10" spans="1:4" x14ac:dyDescent="0.2">
      <c r="A10">
        <v>47090505</v>
      </c>
      <c r="B10" t="s">
        <v>39</v>
      </c>
      <c r="C10" s="1">
        <v>622210</v>
      </c>
      <c r="D10" t="s">
        <v>3065</v>
      </c>
    </row>
    <row r="11" spans="1:4" x14ac:dyDescent="0.2">
      <c r="A11">
        <v>9092879</v>
      </c>
      <c r="B11" t="s">
        <v>43</v>
      </c>
      <c r="C11" s="1">
        <v>622110</v>
      </c>
      <c r="D11" t="s">
        <v>14</v>
      </c>
    </row>
    <row r="12" spans="1:4" x14ac:dyDescent="0.2">
      <c r="A12">
        <v>30696101</v>
      </c>
      <c r="B12" t="s">
        <v>47</v>
      </c>
      <c r="C12" s="1">
        <v>622110</v>
      </c>
      <c r="D12" t="s">
        <v>14</v>
      </c>
    </row>
    <row r="13" spans="1:4" x14ac:dyDescent="0.2">
      <c r="A13">
        <v>38593901</v>
      </c>
      <c r="B13" t="s">
        <v>51</v>
      </c>
      <c r="C13" s="1">
        <v>622110</v>
      </c>
      <c r="D13" t="s">
        <v>14</v>
      </c>
    </row>
    <row r="14" spans="1:4" x14ac:dyDescent="0.2">
      <c r="A14">
        <v>19079938</v>
      </c>
      <c r="B14" t="s">
        <v>1051</v>
      </c>
      <c r="C14" s="1">
        <v>622110</v>
      </c>
      <c r="D14" t="s">
        <v>14</v>
      </c>
    </row>
    <row r="15" spans="1:4" x14ac:dyDescent="0.2">
      <c r="A15">
        <v>15992866</v>
      </c>
      <c r="B15" t="s">
        <v>60</v>
      </c>
      <c r="C15" s="1">
        <v>622110</v>
      </c>
      <c r="D15" t="s">
        <v>63</v>
      </c>
    </row>
    <row r="16" spans="1:4" x14ac:dyDescent="0.2">
      <c r="A16">
        <v>16192680</v>
      </c>
      <c r="B16" t="s">
        <v>65</v>
      </c>
      <c r="C16" s="1">
        <v>622110</v>
      </c>
      <c r="D16" t="s">
        <v>14</v>
      </c>
    </row>
    <row r="17" spans="1:4" x14ac:dyDescent="0.2">
      <c r="A17">
        <v>23792621</v>
      </c>
      <c r="B17" t="s">
        <v>68</v>
      </c>
      <c r="C17" s="1">
        <v>622110</v>
      </c>
      <c r="D17" t="s">
        <v>14</v>
      </c>
    </row>
    <row r="18" spans="1:4" x14ac:dyDescent="0.2">
      <c r="A18">
        <v>24392683</v>
      </c>
      <c r="B18" t="s">
        <v>71</v>
      </c>
      <c r="C18" s="1">
        <v>622110</v>
      </c>
      <c r="D18" t="s">
        <v>14</v>
      </c>
    </row>
    <row r="19" spans="1:4" x14ac:dyDescent="0.2">
      <c r="A19">
        <v>22093277</v>
      </c>
      <c r="B19" t="s">
        <v>74</v>
      </c>
      <c r="C19" s="1">
        <v>622110</v>
      </c>
      <c r="D19" t="s">
        <v>14</v>
      </c>
    </row>
    <row r="20" spans="1:4" x14ac:dyDescent="0.2">
      <c r="A20">
        <v>184270605</v>
      </c>
      <c r="B20" t="s">
        <v>3070</v>
      </c>
      <c r="C20" s="1">
        <v>622110</v>
      </c>
      <c r="D20" t="s">
        <v>14</v>
      </c>
    </row>
    <row r="21" spans="1:4" x14ac:dyDescent="0.2">
      <c r="A21">
        <v>12678414</v>
      </c>
      <c r="B21" t="s">
        <v>55</v>
      </c>
      <c r="C21" s="1">
        <v>622110</v>
      </c>
      <c r="D21" t="s">
        <v>14</v>
      </c>
    </row>
    <row r="22" spans="1:4" x14ac:dyDescent="0.2">
      <c r="A22">
        <v>1470548</v>
      </c>
      <c r="B22" t="s">
        <v>1115</v>
      </c>
      <c r="C22" s="1">
        <v>622110</v>
      </c>
      <c r="D22" t="s">
        <v>14</v>
      </c>
    </row>
    <row r="23" spans="1:4" x14ac:dyDescent="0.2">
      <c r="A23">
        <v>70990806</v>
      </c>
      <c r="B23" t="s">
        <v>117</v>
      </c>
      <c r="C23" s="1">
        <v>622110</v>
      </c>
      <c r="D23" t="s">
        <v>14</v>
      </c>
    </row>
    <row r="24" spans="1:4" x14ac:dyDescent="0.2">
      <c r="A24">
        <v>71794577</v>
      </c>
      <c r="B24" t="s">
        <v>120</v>
      </c>
      <c r="C24" s="1">
        <v>622110</v>
      </c>
      <c r="D24" t="s">
        <v>14</v>
      </c>
    </row>
    <row r="25" spans="1:4" x14ac:dyDescent="0.2">
      <c r="A25">
        <v>72590723</v>
      </c>
      <c r="B25" t="s">
        <v>124</v>
      </c>
      <c r="C25" s="1">
        <v>622310</v>
      </c>
      <c r="D25" t="s">
        <v>105</v>
      </c>
    </row>
    <row r="26" spans="1:4" x14ac:dyDescent="0.2">
      <c r="A26">
        <v>73790650</v>
      </c>
      <c r="B26" t="s">
        <v>127</v>
      </c>
      <c r="C26" s="1">
        <v>622210</v>
      </c>
      <c r="D26" t="s">
        <v>3065</v>
      </c>
    </row>
    <row r="27" spans="1:4" x14ac:dyDescent="0.2">
      <c r="A27">
        <v>5870563</v>
      </c>
      <c r="B27" t="s">
        <v>3071</v>
      </c>
      <c r="C27" s="1">
        <v>622110</v>
      </c>
      <c r="D27" t="s">
        <v>14</v>
      </c>
    </row>
    <row r="28" spans="1:4" x14ac:dyDescent="0.2">
      <c r="A28">
        <v>6970538</v>
      </c>
      <c r="B28" t="s">
        <v>1109</v>
      </c>
      <c r="C28" s="1">
        <v>622110</v>
      </c>
      <c r="D28" t="s">
        <v>14</v>
      </c>
    </row>
    <row r="29" spans="1:4" x14ac:dyDescent="0.2">
      <c r="A29">
        <v>14770360</v>
      </c>
      <c r="B29" t="s">
        <v>3072</v>
      </c>
      <c r="C29" s="1">
        <v>622110</v>
      </c>
      <c r="D29" t="s">
        <v>14</v>
      </c>
    </row>
    <row r="30" spans="1:4" x14ac:dyDescent="0.2">
      <c r="A30">
        <v>159470360</v>
      </c>
      <c r="B30" t="s">
        <v>3067</v>
      </c>
      <c r="C30" s="1">
        <v>622310</v>
      </c>
      <c r="D30" t="s">
        <v>105</v>
      </c>
    </row>
    <row r="31" spans="1:4" x14ac:dyDescent="0.2">
      <c r="A31">
        <v>159171301</v>
      </c>
      <c r="B31" t="s">
        <v>3073</v>
      </c>
      <c r="C31" s="1">
        <v>622110</v>
      </c>
      <c r="D31" t="s">
        <v>14</v>
      </c>
    </row>
    <row r="32" spans="1:4" x14ac:dyDescent="0.2">
      <c r="A32">
        <v>182271306</v>
      </c>
      <c r="B32" t="s">
        <v>3068</v>
      </c>
      <c r="C32" s="1">
        <v>622310</v>
      </c>
      <c r="D32" t="s">
        <v>105</v>
      </c>
    </row>
    <row r="33" spans="1:4" x14ac:dyDescent="0.2">
      <c r="A33">
        <v>58796001</v>
      </c>
      <c r="B33" t="s">
        <v>193</v>
      </c>
      <c r="C33" s="1">
        <v>622210</v>
      </c>
      <c r="D33" t="s">
        <v>3065</v>
      </c>
    </row>
    <row r="34" spans="1:4" x14ac:dyDescent="0.2">
      <c r="A34">
        <v>59093436</v>
      </c>
      <c r="B34" t="s">
        <v>197</v>
      </c>
      <c r="C34" s="1">
        <v>622310</v>
      </c>
      <c r="D34" t="s">
        <v>177</v>
      </c>
    </row>
    <row r="35" spans="1:4" x14ac:dyDescent="0.2">
      <c r="A35">
        <v>159371301</v>
      </c>
      <c r="B35" t="s">
        <v>3074</v>
      </c>
      <c r="C35" s="1">
        <v>622310</v>
      </c>
      <c r="D35" t="s">
        <v>177</v>
      </c>
    </row>
    <row r="36" spans="1:4" x14ac:dyDescent="0.2">
      <c r="A36">
        <v>21891761</v>
      </c>
      <c r="B36" t="s">
        <v>206</v>
      </c>
      <c r="C36" s="1">
        <v>622110</v>
      </c>
      <c r="D36" t="s">
        <v>14</v>
      </c>
    </row>
    <row r="37" spans="1:4" x14ac:dyDescent="0.2">
      <c r="A37">
        <v>25692354</v>
      </c>
      <c r="B37" t="s">
        <v>210</v>
      </c>
      <c r="C37" s="1">
        <v>622110</v>
      </c>
      <c r="D37" t="s">
        <v>14</v>
      </c>
    </row>
    <row r="38" spans="1:4" x14ac:dyDescent="0.2">
      <c r="A38">
        <v>44792404</v>
      </c>
      <c r="B38" t="s">
        <v>213</v>
      </c>
      <c r="C38" s="1">
        <v>622110</v>
      </c>
      <c r="D38" t="s">
        <v>14</v>
      </c>
    </row>
    <row r="39" spans="1:4" x14ac:dyDescent="0.2">
      <c r="A39">
        <v>20092120</v>
      </c>
      <c r="B39" t="s">
        <v>215</v>
      </c>
      <c r="C39" s="1">
        <v>622110</v>
      </c>
      <c r="D39" t="s">
        <v>14</v>
      </c>
    </row>
    <row r="40" spans="1:4" x14ac:dyDescent="0.2">
      <c r="A40">
        <v>51092103</v>
      </c>
      <c r="B40" t="s">
        <v>219</v>
      </c>
      <c r="C40" s="1">
        <v>622110</v>
      </c>
      <c r="D40" t="s">
        <v>14</v>
      </c>
    </row>
    <row r="41" spans="1:4" x14ac:dyDescent="0.2">
      <c r="A41">
        <v>4894118</v>
      </c>
      <c r="B41" t="s">
        <v>221</v>
      </c>
      <c r="C41" s="1">
        <v>622110</v>
      </c>
      <c r="D41" t="s">
        <v>14</v>
      </c>
    </row>
    <row r="42" spans="1:4" x14ac:dyDescent="0.2">
      <c r="A42">
        <v>5094115</v>
      </c>
      <c r="B42" t="s">
        <v>224</v>
      </c>
      <c r="C42" s="1">
        <v>622110</v>
      </c>
      <c r="D42" t="s">
        <v>14</v>
      </c>
    </row>
    <row r="43" spans="1:4" x14ac:dyDescent="0.2">
      <c r="A43">
        <v>46594117</v>
      </c>
      <c r="B43" t="s">
        <v>226</v>
      </c>
      <c r="C43" s="1">
        <v>622110</v>
      </c>
      <c r="D43" t="s">
        <v>14</v>
      </c>
    </row>
    <row r="44" spans="1:4" x14ac:dyDescent="0.2">
      <c r="A44">
        <v>20595403</v>
      </c>
      <c r="B44" t="s">
        <v>228</v>
      </c>
      <c r="C44" s="1">
        <v>622110</v>
      </c>
      <c r="D44" t="s">
        <v>14</v>
      </c>
    </row>
    <row r="45" spans="1:4" x14ac:dyDescent="0.2">
      <c r="A45">
        <v>19594590</v>
      </c>
      <c r="B45" t="s">
        <v>232</v>
      </c>
      <c r="C45" s="1">
        <v>622110</v>
      </c>
      <c r="D45" t="s">
        <v>14</v>
      </c>
    </row>
    <row r="46" spans="1:4" x14ac:dyDescent="0.2">
      <c r="A46">
        <v>53195695</v>
      </c>
      <c r="B46" t="s">
        <v>236</v>
      </c>
      <c r="C46" s="1">
        <v>622110</v>
      </c>
      <c r="D46" t="s">
        <v>14</v>
      </c>
    </row>
    <row r="47" spans="1:4" x14ac:dyDescent="0.2">
      <c r="A47">
        <v>1294609</v>
      </c>
      <c r="B47" t="s">
        <v>240</v>
      </c>
      <c r="C47" s="1">
        <v>622110</v>
      </c>
      <c r="D47" t="s">
        <v>14</v>
      </c>
    </row>
    <row r="48" spans="1:4" x14ac:dyDescent="0.2">
      <c r="A48">
        <v>39794578</v>
      </c>
      <c r="B48" t="s">
        <v>243</v>
      </c>
      <c r="C48" s="1">
        <v>622110</v>
      </c>
      <c r="D48" t="s">
        <v>14</v>
      </c>
    </row>
    <row r="49" spans="1:4" x14ac:dyDescent="0.2">
      <c r="A49">
        <v>46694545</v>
      </c>
      <c r="B49" t="s">
        <v>245</v>
      </c>
      <c r="C49" s="1">
        <v>622110</v>
      </c>
      <c r="D49" t="s">
        <v>14</v>
      </c>
    </row>
    <row r="50" spans="1:4" x14ac:dyDescent="0.2">
      <c r="A50">
        <v>45995204</v>
      </c>
      <c r="B50" t="s">
        <v>248</v>
      </c>
      <c r="C50" s="1">
        <v>622210</v>
      </c>
      <c r="D50" t="s">
        <v>3065</v>
      </c>
    </row>
    <row r="51" spans="1:4" x14ac:dyDescent="0.2">
      <c r="A51">
        <v>46095204</v>
      </c>
      <c r="B51" t="s">
        <v>252</v>
      </c>
      <c r="C51" s="1">
        <v>622110</v>
      </c>
      <c r="D51" t="s">
        <v>14</v>
      </c>
    </row>
    <row r="52" spans="1:4" x14ac:dyDescent="0.2">
      <c r="A52">
        <v>13291741</v>
      </c>
      <c r="B52" t="s">
        <v>254</v>
      </c>
      <c r="C52" s="1">
        <v>622110</v>
      </c>
      <c r="D52" t="s">
        <v>14</v>
      </c>
    </row>
    <row r="53" spans="1:4" x14ac:dyDescent="0.2">
      <c r="A53">
        <v>14791204</v>
      </c>
      <c r="B53" t="s">
        <v>257</v>
      </c>
      <c r="C53" s="1">
        <v>622110</v>
      </c>
      <c r="D53" t="s">
        <v>14</v>
      </c>
    </row>
    <row r="54" spans="1:4" x14ac:dyDescent="0.2">
      <c r="A54">
        <v>19090027</v>
      </c>
      <c r="B54" t="s">
        <v>260</v>
      </c>
      <c r="C54" s="1">
        <v>622110</v>
      </c>
      <c r="D54" t="s">
        <v>14</v>
      </c>
    </row>
    <row r="55" spans="1:4" x14ac:dyDescent="0.2">
      <c r="A55">
        <v>19391402</v>
      </c>
      <c r="B55" t="s">
        <v>262</v>
      </c>
      <c r="C55" s="1">
        <v>622110</v>
      </c>
      <c r="D55" t="s">
        <v>14</v>
      </c>
    </row>
    <row r="56" spans="1:4" x14ac:dyDescent="0.2">
      <c r="A56">
        <v>36691356</v>
      </c>
      <c r="B56" t="s">
        <v>265</v>
      </c>
      <c r="C56" s="1">
        <v>622110</v>
      </c>
      <c r="D56" t="s">
        <v>14</v>
      </c>
    </row>
    <row r="57" spans="1:4" x14ac:dyDescent="0.2">
      <c r="A57">
        <v>42990020</v>
      </c>
      <c r="B57" t="s">
        <v>268</v>
      </c>
      <c r="C57" s="1">
        <v>622110</v>
      </c>
      <c r="D57" t="s">
        <v>14</v>
      </c>
    </row>
    <row r="58" spans="1:4" x14ac:dyDescent="0.2">
      <c r="A58">
        <v>50190716</v>
      </c>
      <c r="B58" t="s">
        <v>270</v>
      </c>
      <c r="C58" s="1">
        <v>622110</v>
      </c>
      <c r="D58" t="s">
        <v>14</v>
      </c>
    </row>
    <row r="59" spans="1:4" x14ac:dyDescent="0.2">
      <c r="A59">
        <v>45295422</v>
      </c>
      <c r="B59" t="s">
        <v>273</v>
      </c>
      <c r="C59" s="1">
        <v>622110</v>
      </c>
      <c r="D59" t="s">
        <v>14</v>
      </c>
    </row>
    <row r="60" spans="1:4" x14ac:dyDescent="0.2">
      <c r="A60">
        <v>6193638</v>
      </c>
      <c r="B60" t="s">
        <v>277</v>
      </c>
      <c r="C60" s="1">
        <v>622110</v>
      </c>
      <c r="D60" t="s">
        <v>63</v>
      </c>
    </row>
    <row r="61" spans="1:4" x14ac:dyDescent="0.2">
      <c r="A61">
        <v>11792270</v>
      </c>
      <c r="B61" t="s">
        <v>280</v>
      </c>
      <c r="C61" s="1">
        <v>622110</v>
      </c>
      <c r="D61" t="s">
        <v>14</v>
      </c>
    </row>
    <row r="62" spans="1:4" x14ac:dyDescent="0.2">
      <c r="A62">
        <v>15295124</v>
      </c>
      <c r="B62" t="s">
        <v>283</v>
      </c>
      <c r="C62" s="1">
        <v>622110</v>
      </c>
      <c r="D62" t="s">
        <v>14</v>
      </c>
    </row>
    <row r="63" spans="1:4" x14ac:dyDescent="0.2">
      <c r="A63">
        <v>20495051</v>
      </c>
      <c r="B63" t="s">
        <v>287</v>
      </c>
      <c r="C63" s="1">
        <v>622110</v>
      </c>
      <c r="D63" t="s">
        <v>14</v>
      </c>
    </row>
    <row r="64" spans="1:4" x14ac:dyDescent="0.2">
      <c r="A64">
        <v>27094304</v>
      </c>
      <c r="B64" t="s">
        <v>289</v>
      </c>
      <c r="C64" s="1">
        <v>622110</v>
      </c>
      <c r="D64" t="s">
        <v>14</v>
      </c>
    </row>
    <row r="65" spans="1:4" x14ac:dyDescent="0.2">
      <c r="A65">
        <v>19494063</v>
      </c>
      <c r="B65" t="s">
        <v>292</v>
      </c>
      <c r="C65" s="1">
        <v>622110</v>
      </c>
      <c r="D65" t="s">
        <v>14</v>
      </c>
    </row>
    <row r="66" spans="1:4" x14ac:dyDescent="0.2">
      <c r="A66">
        <v>18094520</v>
      </c>
      <c r="B66" t="s">
        <v>296</v>
      </c>
      <c r="C66" s="1">
        <v>622110</v>
      </c>
      <c r="D66" t="s">
        <v>14</v>
      </c>
    </row>
    <row r="67" spans="1:4" x14ac:dyDescent="0.2">
      <c r="A67">
        <v>47794509</v>
      </c>
      <c r="B67" t="s">
        <v>300</v>
      </c>
      <c r="C67" s="1">
        <v>622110</v>
      </c>
      <c r="D67" t="s">
        <v>14</v>
      </c>
    </row>
    <row r="68" spans="1:4" x14ac:dyDescent="0.2">
      <c r="A68">
        <v>19995825</v>
      </c>
      <c r="B68" t="s">
        <v>303</v>
      </c>
      <c r="C68" s="1">
        <v>622110</v>
      </c>
      <c r="D68" t="s">
        <v>14</v>
      </c>
    </row>
    <row r="69" spans="1:4" x14ac:dyDescent="0.2">
      <c r="A69">
        <v>43195945</v>
      </c>
      <c r="B69" t="s">
        <v>306</v>
      </c>
      <c r="C69" s="1">
        <v>622110</v>
      </c>
      <c r="D69" t="s">
        <v>14</v>
      </c>
    </row>
    <row r="70" spans="1:4" x14ac:dyDescent="0.2">
      <c r="A70">
        <v>24690623</v>
      </c>
      <c r="B70" t="s">
        <v>310</v>
      </c>
      <c r="C70" s="1">
        <v>622110</v>
      </c>
      <c r="D70" t="s">
        <v>14</v>
      </c>
    </row>
    <row r="71" spans="1:4" x14ac:dyDescent="0.2">
      <c r="A71">
        <v>38492673</v>
      </c>
      <c r="B71" t="s">
        <v>313</v>
      </c>
      <c r="C71" s="1">
        <v>622110</v>
      </c>
      <c r="D71" t="s">
        <v>14</v>
      </c>
    </row>
    <row r="72" spans="1:4" x14ac:dyDescent="0.2">
      <c r="A72">
        <v>13795991</v>
      </c>
      <c r="B72" t="s">
        <v>316</v>
      </c>
      <c r="C72" s="1">
        <v>622110</v>
      </c>
      <c r="D72" t="s">
        <v>14</v>
      </c>
    </row>
    <row r="73" spans="1:4" x14ac:dyDescent="0.2">
      <c r="A73">
        <v>163570394</v>
      </c>
      <c r="B73" t="s">
        <v>3075</v>
      </c>
      <c r="C73" s="1">
        <v>622110</v>
      </c>
      <c r="D73" t="s">
        <v>14</v>
      </c>
    </row>
    <row r="74" spans="1:4" x14ac:dyDescent="0.2">
      <c r="A74">
        <v>4671360</v>
      </c>
      <c r="B74" t="s">
        <v>91</v>
      </c>
      <c r="C74" s="1">
        <v>622210</v>
      </c>
      <c r="D74" t="s">
        <v>3065</v>
      </c>
    </row>
    <row r="75" spans="1:4" x14ac:dyDescent="0.2">
      <c r="A75">
        <v>3371351</v>
      </c>
      <c r="B75" t="s">
        <v>3076</v>
      </c>
      <c r="C75" s="1">
        <v>622110</v>
      </c>
      <c r="D75" t="s">
        <v>14</v>
      </c>
    </row>
    <row r="76" spans="1:4" x14ac:dyDescent="0.2">
      <c r="A76">
        <v>72390241</v>
      </c>
      <c r="B76" t="s">
        <v>362</v>
      </c>
      <c r="C76" s="1">
        <v>622110</v>
      </c>
      <c r="D76" t="s">
        <v>14</v>
      </c>
    </row>
    <row r="77" spans="1:4" x14ac:dyDescent="0.2">
      <c r="A77">
        <v>72790503</v>
      </c>
      <c r="B77" t="s">
        <v>365</v>
      </c>
      <c r="C77" s="1">
        <v>622110</v>
      </c>
      <c r="D77" t="s">
        <v>14</v>
      </c>
    </row>
    <row r="78" spans="1:4" x14ac:dyDescent="0.2">
      <c r="A78">
        <v>58592354</v>
      </c>
      <c r="B78" t="s">
        <v>367</v>
      </c>
      <c r="C78" s="1">
        <v>622110</v>
      </c>
      <c r="D78" t="s">
        <v>63</v>
      </c>
    </row>
    <row r="79" spans="1:4" x14ac:dyDescent="0.2">
      <c r="A79">
        <v>15171111</v>
      </c>
      <c r="B79" t="s">
        <v>1132</v>
      </c>
      <c r="C79" s="1">
        <v>622310</v>
      </c>
      <c r="D79" t="s">
        <v>105</v>
      </c>
    </row>
    <row r="80" spans="1:4" x14ac:dyDescent="0.2">
      <c r="A80">
        <v>19070737</v>
      </c>
      <c r="B80" t="s">
        <v>1106</v>
      </c>
      <c r="C80" s="1">
        <v>622210</v>
      </c>
      <c r="D80" t="s">
        <v>3065</v>
      </c>
    </row>
    <row r="81" spans="1:4" x14ac:dyDescent="0.2">
      <c r="A81">
        <v>18870071</v>
      </c>
      <c r="B81" t="s">
        <v>1118</v>
      </c>
      <c r="C81" s="1">
        <v>622110</v>
      </c>
      <c r="D81" t="s">
        <v>14</v>
      </c>
    </row>
    <row r="82" spans="1:4" x14ac:dyDescent="0.2">
      <c r="A82">
        <v>182870806</v>
      </c>
      <c r="B82" t="s">
        <v>1466</v>
      </c>
      <c r="C82" s="1">
        <v>622210</v>
      </c>
      <c r="D82" t="s">
        <v>3065</v>
      </c>
    </row>
    <row r="83" spans="1:4" x14ac:dyDescent="0.2">
      <c r="A83">
        <v>164970748</v>
      </c>
      <c r="B83" t="s">
        <v>170</v>
      </c>
      <c r="C83" s="1">
        <v>622110</v>
      </c>
      <c r="D83" t="s">
        <v>14</v>
      </c>
    </row>
    <row r="84" spans="1:4" x14ac:dyDescent="0.2">
      <c r="A84">
        <v>190270121</v>
      </c>
      <c r="B84" t="s">
        <v>1006</v>
      </c>
      <c r="C84" s="1">
        <v>622310</v>
      </c>
      <c r="D84" t="s">
        <v>177</v>
      </c>
    </row>
    <row r="85" spans="1:4" x14ac:dyDescent="0.2">
      <c r="A85">
        <v>20070001</v>
      </c>
      <c r="B85" t="s">
        <v>1099</v>
      </c>
      <c r="C85" s="1">
        <v>622110</v>
      </c>
      <c r="D85" t="s">
        <v>14</v>
      </c>
    </row>
    <row r="86" spans="1:4" x14ac:dyDescent="0.2">
      <c r="A86">
        <v>14385622</v>
      </c>
      <c r="B86" t="s">
        <v>468</v>
      </c>
      <c r="C86" s="1">
        <v>622110</v>
      </c>
      <c r="D86" t="s">
        <v>14</v>
      </c>
    </row>
    <row r="87" spans="1:4" x14ac:dyDescent="0.2">
      <c r="A87">
        <v>159770121</v>
      </c>
      <c r="B87" t="s">
        <v>1176</v>
      </c>
      <c r="C87" s="1">
        <v>622110</v>
      </c>
      <c r="D87" t="s">
        <v>14</v>
      </c>
    </row>
    <row r="88" spans="1:4" x14ac:dyDescent="0.2">
      <c r="A88">
        <v>20670748</v>
      </c>
      <c r="B88" t="s">
        <v>1126</v>
      </c>
      <c r="C88" s="1">
        <v>622110</v>
      </c>
      <c r="D88" t="s">
        <v>14</v>
      </c>
    </row>
    <row r="89" spans="1:4" x14ac:dyDescent="0.2">
      <c r="A89">
        <v>160970056</v>
      </c>
      <c r="B89" t="s">
        <v>174</v>
      </c>
      <c r="C89" s="1">
        <v>622310</v>
      </c>
      <c r="D89" t="s">
        <v>177</v>
      </c>
    </row>
    <row r="90" spans="1:4" x14ac:dyDescent="0.2">
      <c r="A90">
        <v>20170112</v>
      </c>
      <c r="B90" t="s">
        <v>1102</v>
      </c>
      <c r="C90" s="1">
        <v>622110</v>
      </c>
      <c r="D90" t="s">
        <v>14</v>
      </c>
    </row>
    <row r="91" spans="1:4" x14ac:dyDescent="0.2">
      <c r="A91">
        <v>19176936</v>
      </c>
      <c r="B91" t="s">
        <v>913</v>
      </c>
      <c r="C91" s="1">
        <v>622110</v>
      </c>
      <c r="D91" t="s">
        <v>130</v>
      </c>
    </row>
    <row r="92" spans="1:4" x14ac:dyDescent="0.2">
      <c r="A92">
        <v>19778114</v>
      </c>
      <c r="B92" t="s">
        <v>1058</v>
      </c>
      <c r="C92" s="1">
        <v>622110</v>
      </c>
      <c r="D92" t="s">
        <v>14</v>
      </c>
    </row>
    <row r="93" spans="1:4" x14ac:dyDescent="0.2">
      <c r="A93">
        <v>6581301</v>
      </c>
      <c r="B93" t="s">
        <v>2294</v>
      </c>
      <c r="C93" s="1">
        <v>622110</v>
      </c>
      <c r="D93" t="s">
        <v>14</v>
      </c>
    </row>
    <row r="94" spans="1:4" x14ac:dyDescent="0.2">
      <c r="A94">
        <v>22078624</v>
      </c>
      <c r="B94" t="s">
        <v>1071</v>
      </c>
      <c r="C94" s="1">
        <v>622110</v>
      </c>
      <c r="D94" t="s">
        <v>14</v>
      </c>
    </row>
    <row r="95" spans="1:4" x14ac:dyDescent="0.2">
      <c r="A95">
        <v>39179346</v>
      </c>
      <c r="B95" t="s">
        <v>918</v>
      </c>
      <c r="C95" s="1">
        <v>622110</v>
      </c>
      <c r="D95" t="s">
        <v>130</v>
      </c>
    </row>
    <row r="96" spans="1:4" x14ac:dyDescent="0.2">
      <c r="A96">
        <v>1481147</v>
      </c>
      <c r="B96" t="s">
        <v>2300</v>
      </c>
      <c r="C96" s="1">
        <v>622110</v>
      </c>
      <c r="D96" t="s">
        <v>130</v>
      </c>
    </row>
    <row r="97" spans="1:4" x14ac:dyDescent="0.2">
      <c r="A97">
        <v>8476825</v>
      </c>
      <c r="B97" t="s">
        <v>906</v>
      </c>
      <c r="C97" s="1">
        <v>622110</v>
      </c>
      <c r="D97" t="s">
        <v>130</v>
      </c>
    </row>
    <row r="98" spans="1:4" x14ac:dyDescent="0.2">
      <c r="A98">
        <v>57677995</v>
      </c>
      <c r="B98" t="s">
        <v>936</v>
      </c>
      <c r="C98" s="1">
        <v>622110</v>
      </c>
      <c r="D98" t="s">
        <v>130</v>
      </c>
    </row>
    <row r="99" spans="1:4" x14ac:dyDescent="0.2">
      <c r="A99">
        <v>17677957</v>
      </c>
      <c r="B99" t="s">
        <v>910</v>
      </c>
      <c r="C99" s="1">
        <v>622110</v>
      </c>
      <c r="D99" t="s">
        <v>130</v>
      </c>
    </row>
    <row r="100" spans="1:4" x14ac:dyDescent="0.2">
      <c r="A100">
        <v>35579408</v>
      </c>
      <c r="B100" t="s">
        <v>669</v>
      </c>
      <c r="C100" s="1">
        <v>622110</v>
      </c>
      <c r="D100" t="s">
        <v>63</v>
      </c>
    </row>
    <row r="101" spans="1:4" x14ac:dyDescent="0.2">
      <c r="A101">
        <v>22271465</v>
      </c>
      <c r="B101" t="s">
        <v>1136</v>
      </c>
      <c r="C101" s="1">
        <v>622110</v>
      </c>
      <c r="D101" t="s">
        <v>14</v>
      </c>
    </row>
    <row r="102" spans="1:4" x14ac:dyDescent="0.2">
      <c r="A102">
        <v>5371418</v>
      </c>
      <c r="B102" t="s">
        <v>108</v>
      </c>
      <c r="C102" s="1">
        <v>622110</v>
      </c>
      <c r="D102" t="s">
        <v>14</v>
      </c>
    </row>
    <row r="103" spans="1:4" x14ac:dyDescent="0.2">
      <c r="A103">
        <v>7681502</v>
      </c>
      <c r="B103" t="s">
        <v>2912</v>
      </c>
      <c r="C103" s="1">
        <v>622110</v>
      </c>
      <c r="D103" t="s">
        <v>14</v>
      </c>
    </row>
    <row r="104" spans="1:4" x14ac:dyDescent="0.2">
      <c r="A104">
        <v>2378705</v>
      </c>
      <c r="B104" t="s">
        <v>1016</v>
      </c>
      <c r="C104" s="1">
        <v>622110</v>
      </c>
      <c r="D104" t="s">
        <v>14</v>
      </c>
    </row>
    <row r="105" spans="1:4" x14ac:dyDescent="0.2">
      <c r="A105">
        <v>6878746</v>
      </c>
      <c r="B105" t="s">
        <v>616</v>
      </c>
      <c r="C105" s="1">
        <v>622110</v>
      </c>
      <c r="D105" t="s">
        <v>63</v>
      </c>
    </row>
    <row r="106" spans="1:4" x14ac:dyDescent="0.2">
      <c r="A106">
        <v>6778758</v>
      </c>
      <c r="B106" t="s">
        <v>1035</v>
      </c>
      <c r="C106" s="1">
        <v>622110</v>
      </c>
      <c r="D106" t="s">
        <v>14</v>
      </c>
    </row>
    <row r="107" spans="1:4" x14ac:dyDescent="0.2">
      <c r="A107">
        <v>4382931</v>
      </c>
      <c r="B107" t="s">
        <v>994</v>
      </c>
      <c r="C107" s="1">
        <v>622210</v>
      </c>
      <c r="D107" t="s">
        <v>3065</v>
      </c>
    </row>
    <row r="108" spans="1:4" x14ac:dyDescent="0.2">
      <c r="A108">
        <v>981101</v>
      </c>
      <c r="B108" t="s">
        <v>2309</v>
      </c>
      <c r="C108" s="1">
        <v>622110</v>
      </c>
      <c r="D108" t="s">
        <v>14</v>
      </c>
    </row>
    <row r="109" spans="1:4" x14ac:dyDescent="0.2">
      <c r="A109">
        <v>1177515</v>
      </c>
      <c r="B109" t="s">
        <v>1012</v>
      </c>
      <c r="C109" s="1">
        <v>622110</v>
      </c>
      <c r="D109" t="s">
        <v>14</v>
      </c>
    </row>
    <row r="110" spans="1:4" x14ac:dyDescent="0.2">
      <c r="A110">
        <v>17176448</v>
      </c>
      <c r="B110" t="s">
        <v>1048</v>
      </c>
      <c r="C110" s="1">
        <v>622110</v>
      </c>
      <c r="D110" t="s">
        <v>14</v>
      </c>
    </row>
    <row r="111" spans="1:4" x14ac:dyDescent="0.2">
      <c r="A111">
        <v>15371373</v>
      </c>
      <c r="B111" t="s">
        <v>102</v>
      </c>
      <c r="C111" s="1">
        <v>622310</v>
      </c>
      <c r="D111" t="s">
        <v>105</v>
      </c>
    </row>
    <row r="112" spans="1:4" x14ac:dyDescent="0.2">
      <c r="A112">
        <v>11770433</v>
      </c>
      <c r="B112" t="s">
        <v>1143</v>
      </c>
      <c r="C112" s="1">
        <v>622310</v>
      </c>
      <c r="D112" t="s">
        <v>105</v>
      </c>
    </row>
    <row r="113" spans="1:4" x14ac:dyDescent="0.2">
      <c r="A113">
        <v>15671222</v>
      </c>
      <c r="B113" t="s">
        <v>95</v>
      </c>
      <c r="C113" s="1">
        <v>622110</v>
      </c>
      <c r="D113" t="s">
        <v>14</v>
      </c>
    </row>
    <row r="114" spans="1:4" x14ac:dyDescent="0.2">
      <c r="A114">
        <v>16971241</v>
      </c>
      <c r="B114" t="s">
        <v>99</v>
      </c>
      <c r="C114" s="1">
        <v>622210</v>
      </c>
      <c r="D114" t="s">
        <v>3065</v>
      </c>
    </row>
    <row r="115" spans="1:4" x14ac:dyDescent="0.2">
      <c r="A115">
        <v>6177401</v>
      </c>
      <c r="B115" t="s">
        <v>1028</v>
      </c>
      <c r="C115" s="1">
        <v>622110</v>
      </c>
      <c r="D115" t="s">
        <v>14</v>
      </c>
    </row>
    <row r="116" spans="1:4" x14ac:dyDescent="0.2">
      <c r="A116">
        <v>2281201</v>
      </c>
      <c r="B116" t="s">
        <v>2246</v>
      </c>
      <c r="C116" s="1">
        <v>622110</v>
      </c>
      <c r="D116" t="s">
        <v>130</v>
      </c>
    </row>
    <row r="117" spans="1:4" x14ac:dyDescent="0.2">
      <c r="A117">
        <v>4677521</v>
      </c>
      <c r="B117" t="s">
        <v>1024</v>
      </c>
      <c r="C117" s="1">
        <v>622110</v>
      </c>
      <c r="D117" t="s">
        <v>14</v>
      </c>
    </row>
    <row r="118" spans="1:4" x14ac:dyDescent="0.2">
      <c r="A118">
        <v>6680461</v>
      </c>
      <c r="B118" t="s">
        <v>2882</v>
      </c>
      <c r="C118" s="1">
        <v>622110</v>
      </c>
      <c r="D118" t="s">
        <v>130</v>
      </c>
    </row>
    <row r="119" spans="1:4" x14ac:dyDescent="0.2">
      <c r="A119">
        <v>6277514</v>
      </c>
      <c r="B119" t="s">
        <v>1031</v>
      </c>
      <c r="C119" s="1">
        <v>622110</v>
      </c>
      <c r="D119" t="s">
        <v>14</v>
      </c>
    </row>
    <row r="120" spans="1:4" x14ac:dyDescent="0.2">
      <c r="A120">
        <v>137479007</v>
      </c>
      <c r="B120" t="s">
        <v>940</v>
      </c>
      <c r="C120" s="1">
        <v>622110</v>
      </c>
      <c r="D120" t="s">
        <v>130</v>
      </c>
    </row>
    <row r="121" spans="1:4" x14ac:dyDescent="0.2">
      <c r="A121">
        <v>19475840</v>
      </c>
      <c r="B121" t="s">
        <v>1054</v>
      </c>
      <c r="C121" s="1">
        <v>622110</v>
      </c>
      <c r="D121" t="s">
        <v>14</v>
      </c>
    </row>
    <row r="122" spans="1:4" x14ac:dyDescent="0.2">
      <c r="A122">
        <v>4276020</v>
      </c>
      <c r="B122" t="s">
        <v>1021</v>
      </c>
      <c r="C122" s="1">
        <v>622110</v>
      </c>
      <c r="D122" t="s">
        <v>14</v>
      </c>
    </row>
    <row r="123" spans="1:4" x14ac:dyDescent="0.2">
      <c r="A123">
        <v>15948201</v>
      </c>
      <c r="B123" t="s">
        <v>2837</v>
      </c>
      <c r="C123" s="1">
        <v>622110</v>
      </c>
      <c r="D123" t="s">
        <v>14</v>
      </c>
    </row>
    <row r="124" spans="1:4" x14ac:dyDescent="0.2">
      <c r="A124">
        <v>11449953</v>
      </c>
      <c r="B124" t="s">
        <v>1243</v>
      </c>
      <c r="C124" s="1">
        <v>622110</v>
      </c>
      <c r="D124" t="s">
        <v>14</v>
      </c>
    </row>
    <row r="125" spans="1:4" x14ac:dyDescent="0.2">
      <c r="A125">
        <v>6548091</v>
      </c>
      <c r="B125" t="s">
        <v>2471</v>
      </c>
      <c r="C125" s="1">
        <v>622310</v>
      </c>
      <c r="D125" t="s">
        <v>624</v>
      </c>
    </row>
    <row r="126" spans="1:4" x14ac:dyDescent="0.2">
      <c r="A126">
        <v>11148341</v>
      </c>
      <c r="B126" t="s">
        <v>2866</v>
      </c>
      <c r="C126" s="1">
        <v>622310</v>
      </c>
      <c r="D126" t="s">
        <v>105</v>
      </c>
    </row>
    <row r="127" spans="1:4" x14ac:dyDescent="0.2">
      <c r="A127">
        <v>17648342</v>
      </c>
      <c r="B127" t="s">
        <v>2850</v>
      </c>
      <c r="C127" s="1">
        <v>622310</v>
      </c>
      <c r="D127" t="s">
        <v>105</v>
      </c>
    </row>
    <row r="128" spans="1:4" x14ac:dyDescent="0.2">
      <c r="A128">
        <v>16648234</v>
      </c>
      <c r="B128" t="s">
        <v>1955</v>
      </c>
      <c r="C128" s="1">
        <v>622310</v>
      </c>
      <c r="D128" t="s">
        <v>105</v>
      </c>
    </row>
    <row r="129" spans="1:4" x14ac:dyDescent="0.2">
      <c r="A129">
        <v>10048071</v>
      </c>
      <c r="B129" t="s">
        <v>519</v>
      </c>
      <c r="C129" s="1">
        <v>622110</v>
      </c>
      <c r="D129" t="s">
        <v>14</v>
      </c>
    </row>
    <row r="130" spans="1:4" x14ac:dyDescent="0.2">
      <c r="A130">
        <v>16748230</v>
      </c>
      <c r="B130" t="s">
        <v>2785</v>
      </c>
      <c r="C130" s="1">
        <v>622310</v>
      </c>
      <c r="D130" t="s">
        <v>105</v>
      </c>
    </row>
    <row r="131" spans="1:4" x14ac:dyDescent="0.2">
      <c r="A131">
        <v>15048230</v>
      </c>
      <c r="B131" t="s">
        <v>1937</v>
      </c>
      <c r="C131" s="1">
        <v>622110</v>
      </c>
      <c r="D131" t="s">
        <v>14</v>
      </c>
    </row>
    <row r="132" spans="1:4" x14ac:dyDescent="0.2">
      <c r="A132">
        <v>17548236</v>
      </c>
      <c r="B132" t="s">
        <v>2459</v>
      </c>
      <c r="C132" s="1">
        <v>622110</v>
      </c>
      <c r="D132" t="s">
        <v>14</v>
      </c>
    </row>
    <row r="133" spans="1:4" x14ac:dyDescent="0.2">
      <c r="A133">
        <v>1348532</v>
      </c>
      <c r="B133" t="s">
        <v>2863</v>
      </c>
      <c r="C133" s="1">
        <v>622310</v>
      </c>
      <c r="D133" t="s">
        <v>105</v>
      </c>
    </row>
    <row r="134" spans="1:4" x14ac:dyDescent="0.2">
      <c r="A134">
        <v>16949601</v>
      </c>
      <c r="B134" t="s">
        <v>2442</v>
      </c>
      <c r="C134" s="1">
        <v>622110</v>
      </c>
      <c r="D134" t="s">
        <v>14</v>
      </c>
    </row>
    <row r="135" spans="1:4" x14ac:dyDescent="0.2">
      <c r="A135">
        <v>3848617</v>
      </c>
      <c r="B135" t="s">
        <v>2960</v>
      </c>
      <c r="C135" s="1">
        <v>622110</v>
      </c>
      <c r="D135" t="s">
        <v>14</v>
      </c>
    </row>
    <row r="136" spans="1:4" x14ac:dyDescent="0.2">
      <c r="A136">
        <v>7248043</v>
      </c>
      <c r="B136" t="s">
        <v>2857</v>
      </c>
      <c r="C136" s="1">
        <v>622310</v>
      </c>
      <c r="D136" t="s">
        <v>105</v>
      </c>
    </row>
    <row r="137" spans="1:4" x14ac:dyDescent="0.2">
      <c r="A137">
        <v>6648043</v>
      </c>
      <c r="B137" t="s">
        <v>2418</v>
      </c>
      <c r="C137" s="1">
        <v>622110</v>
      </c>
      <c r="D137" t="s">
        <v>14</v>
      </c>
    </row>
    <row r="138" spans="1:4" x14ac:dyDescent="0.2">
      <c r="A138">
        <v>12548602</v>
      </c>
      <c r="B138" t="s">
        <v>2968</v>
      </c>
      <c r="C138" s="1">
        <v>622110</v>
      </c>
      <c r="D138" t="s">
        <v>14</v>
      </c>
    </row>
    <row r="139" spans="1:4" x14ac:dyDescent="0.2">
      <c r="A139">
        <v>17848602</v>
      </c>
      <c r="B139" t="s">
        <v>2872</v>
      </c>
      <c r="C139" s="1">
        <v>622310</v>
      </c>
      <c r="D139" t="s">
        <v>105</v>
      </c>
    </row>
    <row r="140" spans="1:4" x14ac:dyDescent="0.2">
      <c r="A140">
        <v>7415666</v>
      </c>
      <c r="B140" t="s">
        <v>2096</v>
      </c>
      <c r="C140" s="1">
        <v>622110</v>
      </c>
      <c r="D140" t="s">
        <v>14</v>
      </c>
    </row>
    <row r="141" spans="1:4" x14ac:dyDescent="0.2">
      <c r="A141">
        <v>12448602</v>
      </c>
      <c r="B141" t="s">
        <v>2966</v>
      </c>
      <c r="C141" s="1">
        <v>622110</v>
      </c>
      <c r="D141" t="s">
        <v>14</v>
      </c>
    </row>
    <row r="142" spans="1:4" x14ac:dyDescent="0.2">
      <c r="A142">
        <v>2315217</v>
      </c>
      <c r="B142" t="s">
        <v>2669</v>
      </c>
      <c r="C142" s="1">
        <v>622110</v>
      </c>
      <c r="D142" t="s">
        <v>63</v>
      </c>
    </row>
    <row r="143" spans="1:4" x14ac:dyDescent="0.2">
      <c r="A143">
        <v>18415224</v>
      </c>
      <c r="B143" t="s">
        <v>2674</v>
      </c>
      <c r="C143" s="1">
        <v>622310</v>
      </c>
      <c r="D143" t="s">
        <v>63</v>
      </c>
    </row>
    <row r="144" spans="1:4" x14ac:dyDescent="0.2">
      <c r="A144">
        <v>61</v>
      </c>
      <c r="B144" t="s">
        <v>1250</v>
      </c>
      <c r="C144" s="1">
        <v>622110</v>
      </c>
      <c r="D144" t="s">
        <v>14</v>
      </c>
    </row>
    <row r="145" spans="1:4" x14ac:dyDescent="0.2">
      <c r="A145">
        <v>23615221</v>
      </c>
      <c r="B145" t="s">
        <v>2102</v>
      </c>
      <c r="C145" s="1">
        <v>622310</v>
      </c>
      <c r="D145" t="s">
        <v>105</v>
      </c>
    </row>
    <row r="146" spans="1:4" x14ac:dyDescent="0.2">
      <c r="A146">
        <v>20415237</v>
      </c>
      <c r="B146" t="s">
        <v>2676</v>
      </c>
      <c r="C146" s="1">
        <v>622110</v>
      </c>
      <c r="D146" t="s">
        <v>14</v>
      </c>
    </row>
    <row r="147" spans="1:4" x14ac:dyDescent="0.2">
      <c r="A147">
        <v>12815215</v>
      </c>
      <c r="B147" t="s">
        <v>1774</v>
      </c>
      <c r="C147" s="1">
        <v>622110</v>
      </c>
      <c r="D147" t="s">
        <v>187</v>
      </c>
    </row>
    <row r="148" spans="1:4" x14ac:dyDescent="0.2">
      <c r="A148">
        <v>4521502</v>
      </c>
      <c r="B148" t="s">
        <v>921</v>
      </c>
      <c r="C148" s="1">
        <v>622110</v>
      </c>
      <c r="D148" t="s">
        <v>14</v>
      </c>
    </row>
    <row r="149" spans="1:4" x14ac:dyDescent="0.2">
      <c r="A149">
        <v>16415146</v>
      </c>
      <c r="B149" t="s">
        <v>2671</v>
      </c>
      <c r="C149" s="1">
        <v>622310</v>
      </c>
      <c r="D149" t="s">
        <v>105</v>
      </c>
    </row>
    <row r="150" spans="1:4" x14ac:dyDescent="0.2">
      <c r="A150">
        <v>1949946</v>
      </c>
      <c r="B150" t="s">
        <v>2975</v>
      </c>
      <c r="C150" s="1">
        <v>622110</v>
      </c>
      <c r="D150" t="s">
        <v>14</v>
      </c>
    </row>
    <row r="151" spans="1:4" x14ac:dyDescent="0.2">
      <c r="A151">
        <v>4648624</v>
      </c>
      <c r="B151" t="s">
        <v>498</v>
      </c>
      <c r="C151" s="1">
        <v>622110</v>
      </c>
      <c r="D151" t="s">
        <v>130</v>
      </c>
    </row>
    <row r="152" spans="1:4" x14ac:dyDescent="0.2">
      <c r="A152">
        <v>2448706</v>
      </c>
      <c r="B152" t="s">
        <v>2835</v>
      </c>
      <c r="C152" s="1">
        <v>622310</v>
      </c>
      <c r="D152" t="s">
        <v>105</v>
      </c>
    </row>
    <row r="153" spans="1:4" x14ac:dyDescent="0.2">
      <c r="A153">
        <v>2148708</v>
      </c>
      <c r="B153" t="s">
        <v>1223</v>
      </c>
      <c r="C153" s="1">
        <v>622110</v>
      </c>
      <c r="D153" t="s">
        <v>14</v>
      </c>
    </row>
    <row r="154" spans="1:4" x14ac:dyDescent="0.2">
      <c r="A154">
        <v>25515065</v>
      </c>
      <c r="B154" t="s">
        <v>2684</v>
      </c>
      <c r="C154" s="1">
        <v>622110</v>
      </c>
      <c r="D154" t="s">
        <v>14</v>
      </c>
    </row>
    <row r="155" spans="1:4" x14ac:dyDescent="0.2">
      <c r="A155">
        <v>5949646</v>
      </c>
      <c r="B155" t="s">
        <v>2399</v>
      </c>
      <c r="C155" s="1">
        <v>622110</v>
      </c>
      <c r="D155" t="s">
        <v>130</v>
      </c>
    </row>
    <row r="156" spans="1:4" x14ac:dyDescent="0.2">
      <c r="A156">
        <v>7849849</v>
      </c>
      <c r="B156" t="s">
        <v>1948</v>
      </c>
      <c r="C156" s="1">
        <v>622110</v>
      </c>
      <c r="D156" t="s">
        <v>14</v>
      </c>
    </row>
    <row r="157" spans="1:4" x14ac:dyDescent="0.2">
      <c r="A157">
        <v>2520744</v>
      </c>
      <c r="B157" t="s">
        <v>866</v>
      </c>
      <c r="C157" s="1">
        <v>622110</v>
      </c>
      <c r="D157" t="s">
        <v>14</v>
      </c>
    </row>
    <row r="158" spans="1:4" x14ac:dyDescent="0.2">
      <c r="A158">
        <v>13448453</v>
      </c>
      <c r="B158" t="s">
        <v>2396</v>
      </c>
      <c r="C158" s="1">
        <v>622110</v>
      </c>
      <c r="D158" t="s">
        <v>130</v>
      </c>
    </row>
    <row r="159" spans="1:4" x14ac:dyDescent="0.2">
      <c r="A159">
        <v>1748658</v>
      </c>
      <c r="B159" t="s">
        <v>1893</v>
      </c>
      <c r="C159" s="1">
        <v>622110</v>
      </c>
      <c r="D159" t="s">
        <v>130</v>
      </c>
    </row>
    <row r="160" spans="1:4" x14ac:dyDescent="0.2">
      <c r="A160">
        <v>17716201</v>
      </c>
      <c r="B160" t="s">
        <v>2665</v>
      </c>
      <c r="C160" s="1">
        <v>622110</v>
      </c>
      <c r="D160" t="s">
        <v>14</v>
      </c>
    </row>
    <row r="161" spans="1:4" x14ac:dyDescent="0.2">
      <c r="A161">
        <v>103720735</v>
      </c>
      <c r="B161" t="s">
        <v>2388</v>
      </c>
      <c r="C161" s="1">
        <v>622110</v>
      </c>
      <c r="D161" t="s">
        <v>14</v>
      </c>
    </row>
    <row r="162" spans="1:4" x14ac:dyDescent="0.2">
      <c r="A162">
        <v>320016</v>
      </c>
      <c r="B162" t="s">
        <v>2338</v>
      </c>
      <c r="C162" s="1">
        <v>622110</v>
      </c>
      <c r="D162" t="s">
        <v>14</v>
      </c>
    </row>
    <row r="163" spans="1:4" x14ac:dyDescent="0.2">
      <c r="A163">
        <v>12748060</v>
      </c>
      <c r="B163" t="s">
        <v>2432</v>
      </c>
      <c r="C163" s="1">
        <v>622110</v>
      </c>
      <c r="D163" t="s">
        <v>14</v>
      </c>
    </row>
    <row r="164" spans="1:4" x14ac:dyDescent="0.2">
      <c r="A164">
        <v>75420007</v>
      </c>
      <c r="B164" t="s">
        <v>373</v>
      </c>
      <c r="C164" s="1">
        <v>622110</v>
      </c>
      <c r="D164" t="s">
        <v>14</v>
      </c>
    </row>
    <row r="165" spans="1:4" x14ac:dyDescent="0.2">
      <c r="A165">
        <v>1520032</v>
      </c>
      <c r="B165" t="s">
        <v>1602</v>
      </c>
      <c r="C165" s="1">
        <v>622110</v>
      </c>
      <c r="D165" t="s">
        <v>3065</v>
      </c>
    </row>
    <row r="166" spans="1:4" x14ac:dyDescent="0.2">
      <c r="A166">
        <v>1220037</v>
      </c>
      <c r="B166" t="s">
        <v>1825</v>
      </c>
      <c r="C166" s="1">
        <v>622110</v>
      </c>
      <c r="D166" t="s">
        <v>14</v>
      </c>
    </row>
    <row r="167" spans="1:4" x14ac:dyDescent="0.2">
      <c r="A167">
        <v>1620002</v>
      </c>
      <c r="B167" t="s">
        <v>1604</v>
      </c>
      <c r="C167" s="1">
        <v>622110</v>
      </c>
      <c r="D167" t="s">
        <v>105</v>
      </c>
    </row>
    <row r="168" spans="1:4" x14ac:dyDescent="0.2">
      <c r="A168">
        <v>3221817</v>
      </c>
      <c r="B168" t="s">
        <v>1869</v>
      </c>
      <c r="C168" s="1">
        <v>622110</v>
      </c>
      <c r="D168" t="s">
        <v>14</v>
      </c>
    </row>
    <row r="169" spans="1:4" x14ac:dyDescent="0.2">
      <c r="A169">
        <v>8849913</v>
      </c>
      <c r="B169" t="s">
        <v>1235</v>
      </c>
      <c r="C169" s="1">
        <v>622110</v>
      </c>
      <c r="D169" t="s">
        <v>14</v>
      </c>
    </row>
    <row r="170" spans="1:4" x14ac:dyDescent="0.2">
      <c r="A170">
        <v>620010</v>
      </c>
      <c r="B170" t="s">
        <v>1823</v>
      </c>
      <c r="C170" s="1">
        <v>622110</v>
      </c>
      <c r="D170" t="s">
        <v>14</v>
      </c>
    </row>
    <row r="171" spans="1:4" x14ac:dyDescent="0.2">
      <c r="A171">
        <v>103520850</v>
      </c>
      <c r="B171" t="s">
        <v>1729</v>
      </c>
      <c r="C171" s="1">
        <v>622310</v>
      </c>
      <c r="D171" t="s">
        <v>177</v>
      </c>
    </row>
    <row r="172" spans="1:4" x14ac:dyDescent="0.2">
      <c r="A172">
        <v>103020850</v>
      </c>
      <c r="B172" t="s">
        <v>1078</v>
      </c>
      <c r="C172" s="1">
        <v>622110</v>
      </c>
      <c r="D172" t="s">
        <v>14</v>
      </c>
    </row>
    <row r="173" spans="1:4" x14ac:dyDescent="0.2">
      <c r="A173">
        <v>1520850</v>
      </c>
      <c r="B173" t="s">
        <v>2386</v>
      </c>
      <c r="C173" s="1">
        <v>622110</v>
      </c>
      <c r="D173" t="s">
        <v>3065</v>
      </c>
    </row>
    <row r="174" spans="1:4" x14ac:dyDescent="0.2">
      <c r="A174">
        <v>13748726</v>
      </c>
      <c r="B174" t="s">
        <v>1921</v>
      </c>
      <c r="C174" s="1">
        <v>622110</v>
      </c>
      <c r="D174" t="s">
        <v>14</v>
      </c>
    </row>
    <row r="175" spans="1:4" x14ac:dyDescent="0.2">
      <c r="A175">
        <v>103120912</v>
      </c>
      <c r="B175" t="s">
        <v>1734</v>
      </c>
      <c r="C175" s="1">
        <v>622110</v>
      </c>
      <c r="D175" t="s">
        <v>14</v>
      </c>
    </row>
    <row r="176" spans="1:4" x14ac:dyDescent="0.2">
      <c r="A176">
        <v>1920910</v>
      </c>
      <c r="B176" t="s">
        <v>863</v>
      </c>
      <c r="C176" s="1">
        <v>622110</v>
      </c>
      <c r="D176" t="s">
        <v>14</v>
      </c>
    </row>
    <row r="177" spans="1:4" x14ac:dyDescent="0.2">
      <c r="A177">
        <v>104420876</v>
      </c>
      <c r="B177" t="s">
        <v>1731</v>
      </c>
      <c r="C177" s="1">
        <v>622110</v>
      </c>
      <c r="D177" t="s">
        <v>14</v>
      </c>
    </row>
    <row r="178" spans="1:4" x14ac:dyDescent="0.2">
      <c r="A178">
        <v>13348471</v>
      </c>
      <c r="B178" t="s">
        <v>2393</v>
      </c>
      <c r="C178" s="1">
        <v>622110</v>
      </c>
      <c r="D178" t="s">
        <v>130</v>
      </c>
    </row>
    <row r="179" spans="1:4" x14ac:dyDescent="0.2">
      <c r="A179">
        <v>3521742</v>
      </c>
      <c r="B179" t="s">
        <v>790</v>
      </c>
      <c r="C179" s="1">
        <v>622110</v>
      </c>
      <c r="D179" t="s">
        <v>14</v>
      </c>
    </row>
    <row r="180" spans="1:4" x14ac:dyDescent="0.2">
      <c r="A180">
        <v>6221701</v>
      </c>
      <c r="B180" t="s">
        <v>1693</v>
      </c>
      <c r="C180" s="1">
        <v>622110</v>
      </c>
      <c r="D180" t="s">
        <v>14</v>
      </c>
    </row>
    <row r="181" spans="1:4" x14ac:dyDescent="0.2">
      <c r="A181">
        <v>17749854</v>
      </c>
      <c r="B181" t="s">
        <v>2402</v>
      </c>
      <c r="C181" s="1">
        <v>622110</v>
      </c>
      <c r="D181" t="s">
        <v>130</v>
      </c>
    </row>
    <row r="182" spans="1:4" x14ac:dyDescent="0.2">
      <c r="A182">
        <v>1848755</v>
      </c>
      <c r="B182" t="s">
        <v>2947</v>
      </c>
      <c r="C182" s="1">
        <v>622110</v>
      </c>
      <c r="D182" t="s">
        <v>130</v>
      </c>
    </row>
    <row r="183" spans="1:4" x14ac:dyDescent="0.2">
      <c r="A183">
        <v>13549854</v>
      </c>
      <c r="B183" t="s">
        <v>2402</v>
      </c>
      <c r="C183" s="1">
        <v>622110</v>
      </c>
      <c r="D183" t="s">
        <v>14</v>
      </c>
    </row>
    <row r="184" spans="1:4" x14ac:dyDescent="0.2">
      <c r="A184">
        <v>949720</v>
      </c>
      <c r="B184" t="s">
        <v>2450</v>
      </c>
      <c r="C184" s="1">
        <v>622110</v>
      </c>
      <c r="D184" t="s">
        <v>14</v>
      </c>
    </row>
    <row r="185" spans="1:4" x14ac:dyDescent="0.2">
      <c r="A185">
        <v>3421740</v>
      </c>
      <c r="B185" t="s">
        <v>779</v>
      </c>
      <c r="C185" s="1">
        <v>622110</v>
      </c>
      <c r="D185" t="s">
        <v>3065</v>
      </c>
    </row>
    <row r="186" spans="1:4" x14ac:dyDescent="0.2">
      <c r="A186">
        <v>13248427</v>
      </c>
      <c r="B186" t="s">
        <v>538</v>
      </c>
      <c r="C186" s="1">
        <v>622110</v>
      </c>
      <c r="D186" t="s">
        <v>14</v>
      </c>
    </row>
    <row r="187" spans="1:4" x14ac:dyDescent="0.2">
      <c r="A187">
        <v>6121613</v>
      </c>
      <c r="B187" t="s">
        <v>2381</v>
      </c>
      <c r="C187" s="1">
        <v>622110</v>
      </c>
      <c r="D187" t="s">
        <v>3065</v>
      </c>
    </row>
    <row r="188" spans="1:4" x14ac:dyDescent="0.2">
      <c r="A188">
        <v>10416673</v>
      </c>
      <c r="B188" t="s">
        <v>2678</v>
      </c>
      <c r="C188" s="1">
        <v>622110</v>
      </c>
      <c r="D188" t="s">
        <v>14</v>
      </c>
    </row>
    <row r="189" spans="1:4" x14ac:dyDescent="0.2">
      <c r="A189">
        <v>6021613</v>
      </c>
      <c r="B189" t="s">
        <v>967</v>
      </c>
      <c r="C189" s="1">
        <v>622110</v>
      </c>
      <c r="D189" t="s">
        <v>3065</v>
      </c>
    </row>
    <row r="190" spans="1:4" x14ac:dyDescent="0.2">
      <c r="A190">
        <v>4621401</v>
      </c>
      <c r="B190" t="s">
        <v>925</v>
      </c>
      <c r="C190" s="1">
        <v>622110</v>
      </c>
      <c r="D190" t="s">
        <v>14</v>
      </c>
    </row>
    <row r="191" spans="1:4" x14ac:dyDescent="0.2">
      <c r="A191">
        <v>11649735</v>
      </c>
      <c r="B191" t="s">
        <v>1246</v>
      </c>
      <c r="C191" s="1">
        <v>622110</v>
      </c>
      <c r="D191" t="s">
        <v>14</v>
      </c>
    </row>
    <row r="192" spans="1:4" x14ac:dyDescent="0.2">
      <c r="A192">
        <v>4116214</v>
      </c>
      <c r="B192" t="s">
        <v>2104</v>
      </c>
      <c r="C192" s="1">
        <v>622110</v>
      </c>
      <c r="D192" t="s">
        <v>14</v>
      </c>
    </row>
    <row r="193" spans="1:4" x14ac:dyDescent="0.2">
      <c r="A193">
        <v>1549862</v>
      </c>
      <c r="B193" t="s">
        <v>506</v>
      </c>
      <c r="C193" s="1">
        <v>622110</v>
      </c>
      <c r="D193" t="s">
        <v>130</v>
      </c>
    </row>
    <row r="194" spans="1:4" x14ac:dyDescent="0.2">
      <c r="A194">
        <v>103821061</v>
      </c>
      <c r="B194" t="s">
        <v>2378</v>
      </c>
      <c r="C194" s="1">
        <v>622110</v>
      </c>
      <c r="D194" t="s">
        <v>14</v>
      </c>
    </row>
    <row r="195" spans="1:4" x14ac:dyDescent="0.2">
      <c r="A195">
        <v>6521228</v>
      </c>
      <c r="B195" t="s">
        <v>1610</v>
      </c>
      <c r="C195" s="1">
        <v>622110</v>
      </c>
      <c r="D195" t="s">
        <v>3065</v>
      </c>
    </row>
    <row r="196" spans="1:4" x14ac:dyDescent="0.2">
      <c r="A196">
        <v>4549770</v>
      </c>
      <c r="B196" t="s">
        <v>1960</v>
      </c>
      <c r="C196" s="1">
        <v>622110</v>
      </c>
      <c r="D196" t="s">
        <v>14</v>
      </c>
    </row>
    <row r="197" spans="1:4" x14ac:dyDescent="0.2">
      <c r="A197">
        <v>4021801</v>
      </c>
      <c r="B197" t="s">
        <v>1872</v>
      </c>
      <c r="C197" s="1">
        <v>622110</v>
      </c>
      <c r="D197" t="s">
        <v>177</v>
      </c>
    </row>
    <row r="198" spans="1:4" x14ac:dyDescent="0.2">
      <c r="A198">
        <v>103221207</v>
      </c>
      <c r="B198" t="s">
        <v>1863</v>
      </c>
      <c r="C198" s="1">
        <v>622310</v>
      </c>
      <c r="D198" t="s">
        <v>14</v>
      </c>
    </row>
    <row r="199" spans="1:4" x14ac:dyDescent="0.2">
      <c r="A199">
        <v>721223</v>
      </c>
      <c r="B199" t="s">
        <v>1608</v>
      </c>
      <c r="C199" s="1">
        <v>622110</v>
      </c>
      <c r="D199" t="s">
        <v>14</v>
      </c>
    </row>
    <row r="200" spans="1:4" x14ac:dyDescent="0.2">
      <c r="A200">
        <v>4121201</v>
      </c>
      <c r="B200" t="s">
        <v>730</v>
      </c>
      <c r="C200" s="1">
        <v>622110</v>
      </c>
      <c r="D200" t="s">
        <v>14</v>
      </c>
    </row>
    <row r="201" spans="1:4" x14ac:dyDescent="0.2">
      <c r="A201">
        <v>2321202</v>
      </c>
      <c r="B201" t="s">
        <v>726</v>
      </c>
      <c r="C201" s="1">
        <v>622110</v>
      </c>
      <c r="D201" t="s">
        <v>14</v>
      </c>
    </row>
    <row r="202" spans="1:4" x14ac:dyDescent="0.2">
      <c r="A202">
        <v>13716354</v>
      </c>
      <c r="B202" t="s">
        <v>2687</v>
      </c>
      <c r="C202" s="1">
        <v>622110</v>
      </c>
      <c r="D202" t="s">
        <v>14</v>
      </c>
    </row>
    <row r="203" spans="1:4" x14ac:dyDescent="0.2">
      <c r="A203">
        <v>921287</v>
      </c>
      <c r="B203" t="s">
        <v>1841</v>
      </c>
      <c r="C203" s="1">
        <v>622110</v>
      </c>
      <c r="D203" t="s">
        <v>14</v>
      </c>
    </row>
    <row r="204" spans="1:4" x14ac:dyDescent="0.2">
      <c r="A204">
        <v>3721215</v>
      </c>
      <c r="B204" t="s">
        <v>728</v>
      </c>
      <c r="C204" s="1">
        <v>622110</v>
      </c>
      <c r="D204" t="s">
        <v>14</v>
      </c>
    </row>
    <row r="205" spans="1:4" x14ac:dyDescent="0.2">
      <c r="A205">
        <v>1021205</v>
      </c>
      <c r="B205" t="s">
        <v>721</v>
      </c>
      <c r="C205" s="1">
        <v>622110</v>
      </c>
      <c r="D205" t="s">
        <v>14</v>
      </c>
    </row>
    <row r="206" spans="1:4" x14ac:dyDescent="0.2">
      <c r="A206">
        <v>4821224</v>
      </c>
      <c r="B206" t="s">
        <v>736</v>
      </c>
      <c r="C206" s="1">
        <v>622110</v>
      </c>
      <c r="D206" t="s">
        <v>14</v>
      </c>
    </row>
    <row r="207" spans="1:4" x14ac:dyDescent="0.2">
      <c r="A207">
        <v>13116505</v>
      </c>
      <c r="B207" t="s">
        <v>2161</v>
      </c>
      <c r="C207" s="1">
        <v>622110</v>
      </c>
      <c r="D207" t="s">
        <v>14</v>
      </c>
    </row>
    <row r="208" spans="1:4" x14ac:dyDescent="0.2">
      <c r="A208">
        <v>4915801</v>
      </c>
      <c r="B208" t="s">
        <v>2116</v>
      </c>
      <c r="C208" s="1">
        <v>622110</v>
      </c>
      <c r="D208" t="s">
        <v>14</v>
      </c>
    </row>
    <row r="209" spans="1:4" x14ac:dyDescent="0.2">
      <c r="A209">
        <v>7017331</v>
      </c>
      <c r="B209" t="s">
        <v>2682</v>
      </c>
      <c r="C209" s="1">
        <v>622110</v>
      </c>
      <c r="D209" t="s">
        <v>14</v>
      </c>
    </row>
    <row r="210" spans="1:4" x14ac:dyDescent="0.2">
      <c r="A210">
        <v>3416407</v>
      </c>
      <c r="B210" t="s">
        <v>1634</v>
      </c>
      <c r="C210" s="1">
        <v>622110</v>
      </c>
      <c r="D210" t="s">
        <v>14</v>
      </c>
    </row>
    <row r="211" spans="1:4" x14ac:dyDescent="0.2">
      <c r="A211">
        <v>18216830</v>
      </c>
      <c r="B211" t="s">
        <v>2228</v>
      </c>
      <c r="C211" s="1">
        <v>622110</v>
      </c>
      <c r="D211" t="s">
        <v>14</v>
      </c>
    </row>
    <row r="212" spans="1:4" x14ac:dyDescent="0.2">
      <c r="A212">
        <v>103921014</v>
      </c>
      <c r="B212" t="s">
        <v>1865</v>
      </c>
      <c r="C212" s="1">
        <v>622110</v>
      </c>
      <c r="D212" t="s">
        <v>14</v>
      </c>
    </row>
    <row r="213" spans="1:4" x14ac:dyDescent="0.2">
      <c r="A213">
        <v>189219963</v>
      </c>
      <c r="B213" t="s">
        <v>2028</v>
      </c>
      <c r="C213" s="1">
        <v>622110</v>
      </c>
      <c r="D213" t="s">
        <v>14</v>
      </c>
    </row>
    <row r="214" spans="1:4" x14ac:dyDescent="0.2">
      <c r="A214">
        <v>28617403</v>
      </c>
      <c r="B214" t="s">
        <v>1500</v>
      </c>
      <c r="C214" s="1">
        <v>622310</v>
      </c>
      <c r="D214" t="s">
        <v>177</v>
      </c>
    </row>
    <row r="215" spans="1:4" x14ac:dyDescent="0.2">
      <c r="A215">
        <v>7349868</v>
      </c>
      <c r="B215" t="s">
        <v>502</v>
      </c>
      <c r="C215" s="1">
        <v>622110</v>
      </c>
      <c r="D215" t="s">
        <v>130</v>
      </c>
    </row>
    <row r="216" spans="1:4" x14ac:dyDescent="0.2">
      <c r="A216">
        <v>104021078</v>
      </c>
      <c r="B216" t="s">
        <v>2383</v>
      </c>
      <c r="C216" s="1">
        <v>622110</v>
      </c>
      <c r="D216" t="s">
        <v>14</v>
      </c>
    </row>
    <row r="217" spans="1:4" x14ac:dyDescent="0.2">
      <c r="A217">
        <v>7549781</v>
      </c>
      <c r="B217" t="s">
        <v>1881</v>
      </c>
      <c r="C217" s="1">
        <v>622110</v>
      </c>
      <c r="D217" t="s">
        <v>130</v>
      </c>
    </row>
    <row r="218" spans="1:4" x14ac:dyDescent="0.2">
      <c r="A218">
        <v>19117011</v>
      </c>
      <c r="B218" t="s">
        <v>2155</v>
      </c>
      <c r="C218" s="1">
        <v>622110</v>
      </c>
      <c r="D218" t="s">
        <v>14</v>
      </c>
    </row>
    <row r="219" spans="1:4" x14ac:dyDescent="0.2">
      <c r="A219">
        <v>120614701</v>
      </c>
      <c r="B219" t="s">
        <v>887</v>
      </c>
      <c r="C219" s="1">
        <v>622210</v>
      </c>
      <c r="D219" t="s">
        <v>3065</v>
      </c>
    </row>
    <row r="220" spans="1:4" x14ac:dyDescent="0.2">
      <c r="A220">
        <v>11949779</v>
      </c>
      <c r="B220" t="s">
        <v>2467</v>
      </c>
      <c r="C220" s="1">
        <v>622310</v>
      </c>
      <c r="D220" t="s">
        <v>177</v>
      </c>
    </row>
    <row r="221" spans="1:4" x14ac:dyDescent="0.2">
      <c r="A221">
        <v>5821921</v>
      </c>
      <c r="B221" t="s">
        <v>944</v>
      </c>
      <c r="C221" s="1">
        <v>622110</v>
      </c>
      <c r="D221" t="s">
        <v>14</v>
      </c>
    </row>
    <row r="222" spans="1:4" x14ac:dyDescent="0.2">
      <c r="A222">
        <v>18319390</v>
      </c>
      <c r="B222" t="s">
        <v>1627</v>
      </c>
      <c r="C222" s="1">
        <v>622110</v>
      </c>
      <c r="D222" t="s">
        <v>14</v>
      </c>
    </row>
    <row r="223" spans="1:4" x14ac:dyDescent="0.2">
      <c r="A223">
        <v>1308302</v>
      </c>
      <c r="B223" t="s">
        <v>2596</v>
      </c>
      <c r="C223" s="1">
        <v>622210</v>
      </c>
      <c r="D223" t="s">
        <v>624</v>
      </c>
    </row>
    <row r="224" spans="1:4" x14ac:dyDescent="0.2">
      <c r="A224">
        <v>13808360</v>
      </c>
      <c r="B224" t="s">
        <v>1539</v>
      </c>
      <c r="C224" s="1">
        <v>622110</v>
      </c>
      <c r="D224" t="s">
        <v>14</v>
      </c>
    </row>
    <row r="225" spans="1:4" x14ac:dyDescent="0.2">
      <c r="A225">
        <v>109608360</v>
      </c>
      <c r="B225" t="s">
        <v>1594</v>
      </c>
      <c r="C225" s="1">
        <v>622310</v>
      </c>
      <c r="D225" t="s">
        <v>177</v>
      </c>
    </row>
    <row r="226" spans="1:4" x14ac:dyDescent="0.2">
      <c r="A226">
        <v>8708318</v>
      </c>
      <c r="B226" t="s">
        <v>2606</v>
      </c>
      <c r="C226" s="1">
        <v>622110</v>
      </c>
      <c r="D226" t="s">
        <v>14</v>
      </c>
    </row>
    <row r="227" spans="1:4" x14ac:dyDescent="0.2">
      <c r="A227">
        <v>714760</v>
      </c>
      <c r="B227" t="s">
        <v>2652</v>
      </c>
      <c r="C227" s="1">
        <v>622110</v>
      </c>
      <c r="D227" t="s">
        <v>14</v>
      </c>
    </row>
    <row r="228" spans="1:4" x14ac:dyDescent="0.2">
      <c r="A228">
        <v>23317837</v>
      </c>
      <c r="B228" t="s">
        <v>2121</v>
      </c>
      <c r="C228" s="1">
        <v>622110</v>
      </c>
      <c r="D228" t="s">
        <v>14</v>
      </c>
    </row>
    <row r="229" spans="1:4" x14ac:dyDescent="0.2">
      <c r="A229">
        <v>12917866</v>
      </c>
      <c r="B229" t="s">
        <v>2133</v>
      </c>
      <c r="C229" s="1">
        <v>622110</v>
      </c>
      <c r="D229" t="s">
        <v>14</v>
      </c>
    </row>
    <row r="230" spans="1:4" x14ac:dyDescent="0.2">
      <c r="A230">
        <v>1008094</v>
      </c>
      <c r="B230" t="s">
        <v>1528</v>
      </c>
      <c r="C230" s="1">
        <v>622210</v>
      </c>
      <c r="D230" t="s">
        <v>624</v>
      </c>
    </row>
    <row r="231" spans="1:4" x14ac:dyDescent="0.2">
      <c r="A231">
        <v>118</v>
      </c>
      <c r="B231" t="s">
        <v>2178</v>
      </c>
      <c r="C231" s="1">
        <v>622110</v>
      </c>
      <c r="D231" t="s">
        <v>14</v>
      </c>
    </row>
    <row r="232" spans="1:4" x14ac:dyDescent="0.2">
      <c r="A232">
        <v>15319601</v>
      </c>
      <c r="B232" t="s">
        <v>2663</v>
      </c>
      <c r="C232" s="1">
        <v>622210</v>
      </c>
      <c r="D232" t="s">
        <v>3065</v>
      </c>
    </row>
    <row r="233" spans="1:4" x14ac:dyDescent="0.2">
      <c r="A233">
        <v>3649783</v>
      </c>
      <c r="B233" t="s">
        <v>2972</v>
      </c>
      <c r="C233" s="1">
        <v>622110</v>
      </c>
      <c r="D233" t="s">
        <v>14</v>
      </c>
    </row>
    <row r="234" spans="1:4" x14ac:dyDescent="0.2">
      <c r="A234">
        <v>8408012</v>
      </c>
      <c r="B234" t="s">
        <v>2586</v>
      </c>
      <c r="C234" s="1">
        <v>622110</v>
      </c>
      <c r="D234" t="s">
        <v>14</v>
      </c>
    </row>
    <row r="235" spans="1:4" x14ac:dyDescent="0.2">
      <c r="A235">
        <v>16917701</v>
      </c>
      <c r="B235" t="s">
        <v>1492</v>
      </c>
      <c r="C235" s="1">
        <v>622110</v>
      </c>
      <c r="D235" t="s">
        <v>14</v>
      </c>
    </row>
    <row r="236" spans="1:4" x14ac:dyDescent="0.2">
      <c r="A236">
        <v>4819026</v>
      </c>
      <c r="B236" t="s">
        <v>2158</v>
      </c>
      <c r="C236" s="1">
        <v>622110</v>
      </c>
      <c r="D236" t="s">
        <v>14</v>
      </c>
    </row>
    <row r="237" spans="1:4" x14ac:dyDescent="0.2">
      <c r="A237">
        <v>6017822</v>
      </c>
      <c r="B237" t="s">
        <v>585</v>
      </c>
      <c r="C237" s="1">
        <v>622110</v>
      </c>
      <c r="D237" t="s">
        <v>14</v>
      </c>
    </row>
    <row r="238" spans="1:4" x14ac:dyDescent="0.2">
      <c r="A238">
        <v>4617701</v>
      </c>
      <c r="B238" t="s">
        <v>2153</v>
      </c>
      <c r="C238" s="1">
        <v>622210</v>
      </c>
      <c r="D238" t="s">
        <v>3065</v>
      </c>
    </row>
    <row r="239" spans="1:4" x14ac:dyDescent="0.2">
      <c r="A239">
        <v>11219464</v>
      </c>
      <c r="B239" t="s">
        <v>2140</v>
      </c>
      <c r="C239" s="1">
        <v>622110</v>
      </c>
      <c r="D239" t="s">
        <v>14</v>
      </c>
    </row>
    <row r="240" spans="1:4" x14ac:dyDescent="0.2">
      <c r="A240">
        <v>9619143</v>
      </c>
      <c r="B240" t="s">
        <v>2114</v>
      </c>
      <c r="C240" s="1">
        <v>622110</v>
      </c>
      <c r="D240" t="s">
        <v>14</v>
      </c>
    </row>
    <row r="241" spans="1:4" x14ac:dyDescent="0.2">
      <c r="A241">
        <v>23717901</v>
      </c>
      <c r="B241" t="s">
        <v>2106</v>
      </c>
      <c r="C241" s="1">
        <v>622110</v>
      </c>
      <c r="D241" t="s">
        <v>14</v>
      </c>
    </row>
    <row r="242" spans="1:4" x14ac:dyDescent="0.2">
      <c r="A242">
        <v>7819139</v>
      </c>
      <c r="B242" t="s">
        <v>2110</v>
      </c>
      <c r="C242" s="1">
        <v>622210</v>
      </c>
      <c r="D242" t="s">
        <v>3065</v>
      </c>
    </row>
    <row r="243" spans="1:4" x14ac:dyDescent="0.2">
      <c r="A243">
        <v>25019104</v>
      </c>
      <c r="B243" t="s">
        <v>583</v>
      </c>
      <c r="C243" s="1">
        <v>622110</v>
      </c>
      <c r="D243" t="s">
        <v>187</v>
      </c>
    </row>
    <row r="244" spans="1:4" x14ac:dyDescent="0.2">
      <c r="A244">
        <v>5108401</v>
      </c>
      <c r="B244" t="s">
        <v>1507</v>
      </c>
      <c r="C244" s="1">
        <v>622210</v>
      </c>
      <c r="D244" t="s">
        <v>624</v>
      </c>
    </row>
    <row r="245" spans="1:4" x14ac:dyDescent="0.2">
      <c r="A245">
        <v>20819104</v>
      </c>
      <c r="B245" t="s">
        <v>579</v>
      </c>
      <c r="C245" s="1">
        <v>622110</v>
      </c>
      <c r="D245" t="s">
        <v>14</v>
      </c>
    </row>
    <row r="246" spans="1:4" x14ac:dyDescent="0.2">
      <c r="A246">
        <v>11308037</v>
      </c>
      <c r="B246" t="s">
        <v>1515</v>
      </c>
      <c r="C246" s="1">
        <v>622110</v>
      </c>
      <c r="D246" t="s">
        <v>14</v>
      </c>
    </row>
    <row r="247" spans="1:4" x14ac:dyDescent="0.2">
      <c r="A247">
        <v>13619107</v>
      </c>
      <c r="B247" t="s">
        <v>577</v>
      </c>
      <c r="C247" s="1">
        <v>622110</v>
      </c>
      <c r="D247" t="s">
        <v>14</v>
      </c>
    </row>
    <row r="248" spans="1:4" x14ac:dyDescent="0.2">
      <c r="A248">
        <v>11008240</v>
      </c>
      <c r="B248" t="s">
        <v>1512</v>
      </c>
      <c r="C248" s="1">
        <v>622110</v>
      </c>
      <c r="D248" t="s">
        <v>14</v>
      </c>
    </row>
    <row r="249" spans="1:4" x14ac:dyDescent="0.2">
      <c r="A249">
        <v>2608240</v>
      </c>
      <c r="B249" t="s">
        <v>2575</v>
      </c>
      <c r="C249" s="1">
        <v>622310</v>
      </c>
      <c r="D249" t="s">
        <v>177</v>
      </c>
    </row>
    <row r="250" spans="1:4" x14ac:dyDescent="0.2">
      <c r="A250">
        <v>11419131</v>
      </c>
      <c r="B250" t="s">
        <v>2694</v>
      </c>
      <c r="C250" s="1">
        <v>622210</v>
      </c>
      <c r="D250" t="s">
        <v>3065</v>
      </c>
    </row>
    <row r="251" spans="1:4" x14ac:dyDescent="0.2">
      <c r="A251">
        <v>21419130</v>
      </c>
      <c r="B251" t="s">
        <v>581</v>
      </c>
      <c r="C251" s="1">
        <v>622110</v>
      </c>
      <c r="D251" t="s">
        <v>14</v>
      </c>
    </row>
    <row r="252" spans="1:4" x14ac:dyDescent="0.2">
      <c r="A252">
        <v>8519122</v>
      </c>
      <c r="B252" t="s">
        <v>2692</v>
      </c>
      <c r="C252" s="1">
        <v>622110</v>
      </c>
      <c r="D252" t="s">
        <v>14</v>
      </c>
    </row>
    <row r="253" spans="1:4" x14ac:dyDescent="0.2">
      <c r="A253">
        <v>21619140</v>
      </c>
      <c r="B253" t="s">
        <v>2696</v>
      </c>
      <c r="C253" s="1">
        <v>622110</v>
      </c>
      <c r="D253" t="s">
        <v>63</v>
      </c>
    </row>
    <row r="254" spans="1:4" x14ac:dyDescent="0.2">
      <c r="A254">
        <v>13319401</v>
      </c>
      <c r="B254" t="s">
        <v>2143</v>
      </c>
      <c r="C254" s="1">
        <v>622110</v>
      </c>
      <c r="D254" t="s">
        <v>14</v>
      </c>
    </row>
    <row r="255" spans="1:4" x14ac:dyDescent="0.2">
      <c r="A255">
        <v>3117815</v>
      </c>
      <c r="B255" t="s">
        <v>2689</v>
      </c>
      <c r="C255" s="1">
        <v>622110</v>
      </c>
      <c r="D255" t="s">
        <v>14</v>
      </c>
    </row>
    <row r="256" spans="1:4" x14ac:dyDescent="0.2">
      <c r="A256">
        <v>8608002</v>
      </c>
      <c r="B256" t="s">
        <v>2572</v>
      </c>
      <c r="C256" s="1">
        <v>622110</v>
      </c>
      <c r="D256" t="s">
        <v>14</v>
      </c>
    </row>
    <row r="257" spans="1:4" x14ac:dyDescent="0.2">
      <c r="A257">
        <v>12119124</v>
      </c>
      <c r="B257" t="s">
        <v>573</v>
      </c>
      <c r="C257" s="1">
        <v>622110</v>
      </c>
      <c r="D257" t="s">
        <v>14</v>
      </c>
    </row>
    <row r="258" spans="1:4" x14ac:dyDescent="0.2">
      <c r="A258">
        <v>4908053</v>
      </c>
      <c r="B258" t="s">
        <v>1503</v>
      </c>
      <c r="C258" s="1">
        <v>622310</v>
      </c>
      <c r="D258" t="s">
        <v>63</v>
      </c>
    </row>
    <row r="259" spans="1:4" x14ac:dyDescent="0.2">
      <c r="A259">
        <v>8119111</v>
      </c>
      <c r="B259" t="s">
        <v>2112</v>
      </c>
      <c r="C259" s="1">
        <v>622110</v>
      </c>
      <c r="D259" t="s">
        <v>14</v>
      </c>
    </row>
    <row r="260" spans="1:4" x14ac:dyDescent="0.2">
      <c r="A260">
        <v>120114222</v>
      </c>
      <c r="B260" t="s">
        <v>881</v>
      </c>
      <c r="C260" s="1">
        <v>622310</v>
      </c>
      <c r="D260" t="s">
        <v>63</v>
      </c>
    </row>
    <row r="261" spans="1:4" x14ac:dyDescent="0.2">
      <c r="A261">
        <v>17519001</v>
      </c>
      <c r="B261" t="s">
        <v>2146</v>
      </c>
      <c r="C261" s="1">
        <v>622110</v>
      </c>
      <c r="D261" t="s">
        <v>14</v>
      </c>
    </row>
    <row r="262" spans="1:4" x14ac:dyDescent="0.2">
      <c r="A262">
        <v>7519046</v>
      </c>
      <c r="B262" t="s">
        <v>2137</v>
      </c>
      <c r="C262" s="1">
        <v>622110</v>
      </c>
      <c r="D262" t="s">
        <v>14</v>
      </c>
    </row>
    <row r="263" spans="1:4" x14ac:dyDescent="0.2">
      <c r="A263">
        <v>3214215</v>
      </c>
      <c r="B263" t="s">
        <v>678</v>
      </c>
      <c r="C263" s="1">
        <v>622110</v>
      </c>
      <c r="D263" t="s">
        <v>14</v>
      </c>
    </row>
    <row r="264" spans="1:4" x14ac:dyDescent="0.2">
      <c r="A264">
        <v>3408060</v>
      </c>
      <c r="B264" t="s">
        <v>2569</v>
      </c>
      <c r="C264" s="1">
        <v>622210</v>
      </c>
      <c r="D264" t="s">
        <v>3065</v>
      </c>
    </row>
    <row r="265" spans="1:4" x14ac:dyDescent="0.2">
      <c r="A265">
        <v>108508046</v>
      </c>
      <c r="B265" t="s">
        <v>2626</v>
      </c>
      <c r="C265" s="1">
        <v>622310</v>
      </c>
      <c r="D265" t="s">
        <v>105</v>
      </c>
    </row>
    <row r="266" spans="1:4" x14ac:dyDescent="0.2">
      <c r="A266">
        <v>13918104</v>
      </c>
      <c r="B266" t="s">
        <v>2127</v>
      </c>
      <c r="C266" s="1">
        <v>622110</v>
      </c>
      <c r="D266" t="s">
        <v>14</v>
      </c>
    </row>
    <row r="267" spans="1:4" x14ac:dyDescent="0.2">
      <c r="A267">
        <v>2718069</v>
      </c>
      <c r="B267" t="s">
        <v>2705</v>
      </c>
      <c r="C267" s="1">
        <v>622210</v>
      </c>
      <c r="D267" t="s">
        <v>3065</v>
      </c>
    </row>
    <row r="268" spans="1:4" x14ac:dyDescent="0.2">
      <c r="A268">
        <v>18518901</v>
      </c>
      <c r="B268" t="s">
        <v>2659</v>
      </c>
      <c r="C268" s="1">
        <v>622110</v>
      </c>
      <c r="D268" t="s">
        <v>14</v>
      </c>
    </row>
    <row r="269" spans="1:4" x14ac:dyDescent="0.2">
      <c r="A269">
        <v>25718103</v>
      </c>
      <c r="B269" t="s">
        <v>2131</v>
      </c>
      <c r="C269" s="1">
        <v>622310</v>
      </c>
      <c r="D269" t="s">
        <v>177</v>
      </c>
    </row>
    <row r="270" spans="1:4" x14ac:dyDescent="0.2">
      <c r="A270">
        <v>11614843</v>
      </c>
      <c r="B270" t="s">
        <v>732</v>
      </c>
      <c r="C270" s="1">
        <v>622110</v>
      </c>
      <c r="D270" t="s">
        <v>14</v>
      </c>
    </row>
    <row r="271" spans="1:4" x14ac:dyDescent="0.2">
      <c r="A271">
        <v>908618</v>
      </c>
      <c r="B271" t="s">
        <v>2612</v>
      </c>
      <c r="C271" s="1">
        <v>622210</v>
      </c>
      <c r="D271" t="s">
        <v>3065</v>
      </c>
    </row>
    <row r="272" spans="1:4" x14ac:dyDescent="0.2">
      <c r="A272">
        <v>11108629</v>
      </c>
      <c r="B272" t="s">
        <v>929</v>
      </c>
      <c r="C272" s="1">
        <v>622110</v>
      </c>
      <c r="D272" t="s">
        <v>14</v>
      </c>
    </row>
    <row r="273" spans="1:4" x14ac:dyDescent="0.2">
      <c r="A273">
        <v>10518634</v>
      </c>
      <c r="B273" t="s">
        <v>2702</v>
      </c>
      <c r="C273" s="1">
        <v>622310</v>
      </c>
      <c r="D273" t="s">
        <v>105</v>
      </c>
    </row>
    <row r="274" spans="1:4" x14ac:dyDescent="0.2">
      <c r="A274">
        <v>28516947</v>
      </c>
      <c r="B274" t="s">
        <v>2182</v>
      </c>
      <c r="C274" s="1">
        <v>622110</v>
      </c>
      <c r="D274" t="s">
        <v>14</v>
      </c>
    </row>
    <row r="275" spans="1:4" x14ac:dyDescent="0.2">
      <c r="A275">
        <v>110308534</v>
      </c>
      <c r="B275" t="s">
        <v>2629</v>
      </c>
      <c r="C275" s="1">
        <v>622110</v>
      </c>
      <c r="D275" t="s">
        <v>14</v>
      </c>
    </row>
    <row r="276" spans="1:4" x14ac:dyDescent="0.2">
      <c r="A276">
        <v>2908755</v>
      </c>
      <c r="B276" t="s">
        <v>1565</v>
      </c>
      <c r="C276" s="1">
        <v>622310</v>
      </c>
      <c r="D276" t="s">
        <v>177</v>
      </c>
    </row>
    <row r="277" spans="1:4" x14ac:dyDescent="0.2">
      <c r="A277">
        <v>16818764</v>
      </c>
      <c r="B277" t="s">
        <v>2123</v>
      </c>
      <c r="C277" s="1">
        <v>622110</v>
      </c>
      <c r="D277" t="s">
        <v>14</v>
      </c>
    </row>
    <row r="278" spans="1:4" x14ac:dyDescent="0.2">
      <c r="A278">
        <v>3908755</v>
      </c>
      <c r="B278" t="s">
        <v>1569</v>
      </c>
      <c r="C278" s="1">
        <v>622210</v>
      </c>
      <c r="D278" t="s">
        <v>3065</v>
      </c>
    </row>
    <row r="279" spans="1:4" x14ac:dyDescent="0.2">
      <c r="A279">
        <v>108808701</v>
      </c>
      <c r="B279" t="s">
        <v>1585</v>
      </c>
      <c r="C279" s="1">
        <v>622310</v>
      </c>
      <c r="D279" t="s">
        <v>105</v>
      </c>
    </row>
    <row r="280" spans="1:4" x14ac:dyDescent="0.2">
      <c r="A280">
        <v>117114810</v>
      </c>
      <c r="B280" t="s">
        <v>847</v>
      </c>
      <c r="C280" s="1">
        <v>622110</v>
      </c>
      <c r="D280" t="s">
        <v>14</v>
      </c>
    </row>
    <row r="281" spans="1:4" x14ac:dyDescent="0.2">
      <c r="A281">
        <v>109408502</v>
      </c>
      <c r="B281" t="s">
        <v>1587</v>
      </c>
      <c r="C281" s="1">
        <v>622210</v>
      </c>
      <c r="D281" t="s">
        <v>3065</v>
      </c>
    </row>
    <row r="282" spans="1:4" x14ac:dyDescent="0.2">
      <c r="A282">
        <v>1314905</v>
      </c>
      <c r="B282" t="s">
        <v>2222</v>
      </c>
      <c r="C282" s="1">
        <v>622110</v>
      </c>
      <c r="D282" t="s">
        <v>14</v>
      </c>
    </row>
    <row r="283" spans="1:4" x14ac:dyDescent="0.2">
      <c r="A283">
        <v>9408724</v>
      </c>
      <c r="B283" t="s">
        <v>1571</v>
      </c>
      <c r="C283" s="1">
        <v>622110</v>
      </c>
      <c r="D283" t="s">
        <v>14</v>
      </c>
    </row>
    <row r="284" spans="1:4" x14ac:dyDescent="0.2">
      <c r="A284">
        <v>10307728</v>
      </c>
      <c r="B284" t="s">
        <v>2620</v>
      </c>
      <c r="C284" s="1">
        <v>622110</v>
      </c>
      <c r="D284" t="s">
        <v>14</v>
      </c>
    </row>
    <row r="285" spans="1:4" x14ac:dyDescent="0.2">
      <c r="A285">
        <v>10208857</v>
      </c>
      <c r="B285" t="s">
        <v>2609</v>
      </c>
      <c r="C285" s="1">
        <v>622110</v>
      </c>
      <c r="D285" t="s">
        <v>14</v>
      </c>
    </row>
    <row r="286" spans="1:4" x14ac:dyDescent="0.2">
      <c r="A286">
        <v>108108901</v>
      </c>
      <c r="B286" t="s">
        <v>1583</v>
      </c>
      <c r="C286" s="1">
        <v>622310</v>
      </c>
      <c r="D286" t="s">
        <v>63</v>
      </c>
    </row>
    <row r="287" spans="1:4" x14ac:dyDescent="0.2">
      <c r="A287">
        <v>1808901</v>
      </c>
      <c r="B287" t="s">
        <v>1558</v>
      </c>
      <c r="C287" s="1">
        <v>622310</v>
      </c>
      <c r="D287" t="s">
        <v>624</v>
      </c>
    </row>
    <row r="288" spans="1:4" x14ac:dyDescent="0.2">
      <c r="A288">
        <v>1618501</v>
      </c>
      <c r="B288" t="s">
        <v>2149</v>
      </c>
      <c r="C288" s="1">
        <v>622310</v>
      </c>
      <c r="D288" t="s">
        <v>177</v>
      </c>
    </row>
    <row r="289" spans="1:4" x14ac:dyDescent="0.2">
      <c r="A289">
        <v>108307724</v>
      </c>
      <c r="B289" t="s">
        <v>2623</v>
      </c>
      <c r="C289" s="1">
        <v>622310</v>
      </c>
      <c r="D289" t="s">
        <v>177</v>
      </c>
    </row>
    <row r="290" spans="1:4" x14ac:dyDescent="0.2">
      <c r="A290">
        <v>2307977</v>
      </c>
      <c r="B290" t="s">
        <v>2583</v>
      </c>
      <c r="C290" s="1">
        <v>622310</v>
      </c>
      <c r="D290" t="s">
        <v>624</v>
      </c>
    </row>
    <row r="291" spans="1:4" x14ac:dyDescent="0.2">
      <c r="A291">
        <v>9807733</v>
      </c>
      <c r="B291" t="s">
        <v>2085</v>
      </c>
      <c r="C291" s="1">
        <v>622110</v>
      </c>
      <c r="D291" t="s">
        <v>14</v>
      </c>
    </row>
    <row r="292" spans="1:4" x14ac:dyDescent="0.2">
      <c r="A292">
        <v>119614420</v>
      </c>
      <c r="B292" t="s">
        <v>878</v>
      </c>
      <c r="C292" s="1">
        <v>622110</v>
      </c>
      <c r="D292" t="s">
        <v>14</v>
      </c>
    </row>
    <row r="293" spans="1:4" x14ac:dyDescent="0.2">
      <c r="A293">
        <v>10608820</v>
      </c>
      <c r="B293" t="s">
        <v>2082</v>
      </c>
      <c r="C293" s="1">
        <v>622110</v>
      </c>
      <c r="D293" t="s">
        <v>14</v>
      </c>
    </row>
    <row r="294" spans="1:4" x14ac:dyDescent="0.2">
      <c r="A294">
        <v>1708861</v>
      </c>
      <c r="B294" t="s">
        <v>1555</v>
      </c>
      <c r="C294" s="1">
        <v>622310</v>
      </c>
      <c r="D294" t="s">
        <v>105</v>
      </c>
    </row>
    <row r="295" spans="1:4" x14ac:dyDescent="0.2">
      <c r="A295">
        <v>10007701</v>
      </c>
      <c r="B295" t="s">
        <v>2617</v>
      </c>
      <c r="C295" s="1">
        <v>622110</v>
      </c>
      <c r="D295" t="s">
        <v>14</v>
      </c>
    </row>
    <row r="296" spans="1:4" x14ac:dyDescent="0.2">
      <c r="A296">
        <v>21210305</v>
      </c>
      <c r="B296" t="s">
        <v>1002</v>
      </c>
      <c r="C296" s="1">
        <v>622110</v>
      </c>
      <c r="D296" t="s">
        <v>14</v>
      </c>
    </row>
    <row r="297" spans="1:4" x14ac:dyDescent="0.2">
      <c r="A297">
        <v>4507092</v>
      </c>
      <c r="B297" t="s">
        <v>2601</v>
      </c>
      <c r="C297" s="1">
        <v>622310</v>
      </c>
      <c r="D297" t="s">
        <v>63</v>
      </c>
    </row>
    <row r="298" spans="1:4" x14ac:dyDescent="0.2">
      <c r="A298">
        <v>107807962</v>
      </c>
      <c r="B298" t="s">
        <v>1574</v>
      </c>
      <c r="C298" s="1">
        <v>622310</v>
      </c>
      <c r="D298" t="s">
        <v>177</v>
      </c>
    </row>
    <row r="299" spans="1:4" x14ac:dyDescent="0.2">
      <c r="A299">
        <v>5514607</v>
      </c>
      <c r="B299" t="s">
        <v>682</v>
      </c>
      <c r="C299" s="1">
        <v>622110</v>
      </c>
      <c r="D299" t="s">
        <v>14</v>
      </c>
    </row>
    <row r="300" spans="1:4" x14ac:dyDescent="0.2">
      <c r="A300">
        <v>9918801</v>
      </c>
      <c r="B300" t="s">
        <v>2698</v>
      </c>
      <c r="C300" s="1">
        <v>622110</v>
      </c>
      <c r="D300" t="s">
        <v>14</v>
      </c>
    </row>
    <row r="301" spans="1:4" x14ac:dyDescent="0.2">
      <c r="A301">
        <v>8207901</v>
      </c>
      <c r="B301" t="s">
        <v>2604</v>
      </c>
      <c r="C301" s="1">
        <v>622110</v>
      </c>
      <c r="D301" t="s">
        <v>14</v>
      </c>
    </row>
    <row r="302" spans="1:4" x14ac:dyDescent="0.2">
      <c r="A302">
        <v>4307950</v>
      </c>
      <c r="B302" t="s">
        <v>1562</v>
      </c>
      <c r="C302" s="1">
        <v>622210</v>
      </c>
      <c r="D302" t="s">
        <v>3065</v>
      </c>
    </row>
    <row r="303" spans="1:4" x14ac:dyDescent="0.2">
      <c r="A303">
        <v>10314424</v>
      </c>
      <c r="B303" t="s">
        <v>894</v>
      </c>
      <c r="C303" s="1">
        <v>622110</v>
      </c>
      <c r="D303" t="s">
        <v>187</v>
      </c>
    </row>
    <row r="304" spans="1:4" x14ac:dyDescent="0.2">
      <c r="A304">
        <v>121</v>
      </c>
      <c r="B304" t="s">
        <v>1792</v>
      </c>
      <c r="C304" s="1">
        <v>622110</v>
      </c>
      <c r="D304" t="s">
        <v>14</v>
      </c>
    </row>
    <row r="305" spans="1:4" x14ac:dyDescent="0.2">
      <c r="A305">
        <v>6707860</v>
      </c>
      <c r="B305" t="s">
        <v>1553</v>
      </c>
      <c r="C305" s="1">
        <v>622110</v>
      </c>
      <c r="D305" t="s">
        <v>14</v>
      </c>
    </row>
    <row r="306" spans="1:4" x14ac:dyDescent="0.2">
      <c r="A306">
        <v>25618472</v>
      </c>
      <c r="B306" t="s">
        <v>2656</v>
      </c>
      <c r="C306" s="1">
        <v>622210</v>
      </c>
      <c r="D306" t="s">
        <v>3065</v>
      </c>
    </row>
    <row r="307" spans="1:4" x14ac:dyDescent="0.2">
      <c r="A307">
        <v>13207206</v>
      </c>
      <c r="B307" t="s">
        <v>1547</v>
      </c>
      <c r="C307" s="1">
        <v>622110</v>
      </c>
      <c r="D307" t="s">
        <v>14</v>
      </c>
    </row>
    <row r="308" spans="1:4" x14ac:dyDescent="0.2">
      <c r="A308">
        <v>6607834</v>
      </c>
      <c r="B308" t="s">
        <v>2614</v>
      </c>
      <c r="C308" s="1">
        <v>622110</v>
      </c>
      <c r="D308" t="s">
        <v>14</v>
      </c>
    </row>
    <row r="309" spans="1:4" x14ac:dyDescent="0.2">
      <c r="A309">
        <v>6107112</v>
      </c>
      <c r="B309" t="s">
        <v>2592</v>
      </c>
      <c r="C309" s="1">
        <v>622110</v>
      </c>
      <c r="D309" t="s">
        <v>14</v>
      </c>
    </row>
    <row r="310" spans="1:4" x14ac:dyDescent="0.2">
      <c r="A310">
        <v>5307052</v>
      </c>
      <c r="B310" t="s">
        <v>2589</v>
      </c>
      <c r="C310" s="1">
        <v>622310</v>
      </c>
      <c r="D310" t="s">
        <v>177</v>
      </c>
    </row>
    <row r="311" spans="1:4" x14ac:dyDescent="0.2">
      <c r="A311">
        <v>107907002</v>
      </c>
      <c r="B311" t="s">
        <v>1577</v>
      </c>
      <c r="C311" s="1">
        <v>622110</v>
      </c>
      <c r="D311" t="s">
        <v>14</v>
      </c>
    </row>
    <row r="312" spans="1:4" x14ac:dyDescent="0.2">
      <c r="A312">
        <v>5607005</v>
      </c>
      <c r="B312" t="s">
        <v>2079</v>
      </c>
      <c r="C312" s="1">
        <v>622210</v>
      </c>
      <c r="D312" t="s">
        <v>3065</v>
      </c>
    </row>
    <row r="313" spans="1:4" x14ac:dyDescent="0.2">
      <c r="A313">
        <v>7507018</v>
      </c>
      <c r="B313" t="s">
        <v>1536</v>
      </c>
      <c r="C313" s="1">
        <v>622110</v>
      </c>
      <c r="D313" t="s">
        <v>14</v>
      </c>
    </row>
    <row r="314" spans="1:4" x14ac:dyDescent="0.2">
      <c r="A314">
        <v>2207102</v>
      </c>
      <c r="B314" t="s">
        <v>1531</v>
      </c>
      <c r="C314" s="1">
        <v>622210</v>
      </c>
      <c r="D314" t="s">
        <v>3065</v>
      </c>
    </row>
    <row r="315" spans="1:4" x14ac:dyDescent="0.2">
      <c r="A315">
        <v>6207102</v>
      </c>
      <c r="B315" t="s">
        <v>2594</v>
      </c>
      <c r="C315" s="1">
        <v>622110</v>
      </c>
      <c r="D315" t="s">
        <v>14</v>
      </c>
    </row>
    <row r="316" spans="1:4" x14ac:dyDescent="0.2">
      <c r="A316">
        <v>16611235</v>
      </c>
      <c r="B316" t="s">
        <v>801</v>
      </c>
      <c r="C316" s="1">
        <v>622110</v>
      </c>
      <c r="D316" t="s">
        <v>14</v>
      </c>
    </row>
    <row r="317" spans="1:4" x14ac:dyDescent="0.2">
      <c r="A317">
        <v>16911209</v>
      </c>
      <c r="B317" t="s">
        <v>803</v>
      </c>
      <c r="C317" s="1">
        <v>622110</v>
      </c>
      <c r="D317" t="s">
        <v>14</v>
      </c>
    </row>
    <row r="318" spans="1:4" x14ac:dyDescent="0.2">
      <c r="A318">
        <v>13607032</v>
      </c>
      <c r="B318" t="s">
        <v>2599</v>
      </c>
      <c r="C318" s="1">
        <v>622310</v>
      </c>
      <c r="D318" t="s">
        <v>624</v>
      </c>
    </row>
    <row r="319" spans="1:4" x14ac:dyDescent="0.2">
      <c r="A319">
        <v>7007109</v>
      </c>
      <c r="B319" t="s">
        <v>1533</v>
      </c>
      <c r="C319" s="1">
        <v>622110</v>
      </c>
      <c r="D319" t="s">
        <v>14</v>
      </c>
    </row>
    <row r="320" spans="1:4" x14ac:dyDescent="0.2">
      <c r="A320">
        <v>115411234</v>
      </c>
      <c r="B320" t="s">
        <v>836</v>
      </c>
      <c r="C320" s="1">
        <v>622110</v>
      </c>
      <c r="D320" t="s">
        <v>14</v>
      </c>
    </row>
    <row r="321" spans="1:4" x14ac:dyDescent="0.2">
      <c r="A321">
        <v>17011215</v>
      </c>
      <c r="B321" t="s">
        <v>807</v>
      </c>
      <c r="C321" s="1">
        <v>622110</v>
      </c>
      <c r="D321" t="s">
        <v>14</v>
      </c>
    </row>
    <row r="322" spans="1:4" x14ac:dyDescent="0.2">
      <c r="A322">
        <v>119511201</v>
      </c>
      <c r="B322" t="s">
        <v>876</v>
      </c>
      <c r="C322" s="1">
        <v>622110</v>
      </c>
      <c r="D322" t="s">
        <v>14</v>
      </c>
    </row>
    <row r="323" spans="1:4" x14ac:dyDescent="0.2">
      <c r="A323">
        <v>108007306</v>
      </c>
      <c r="B323" t="s">
        <v>1580</v>
      </c>
      <c r="C323" s="1">
        <v>622110</v>
      </c>
      <c r="D323" t="s">
        <v>14</v>
      </c>
    </row>
    <row r="324" spans="1:4" x14ac:dyDescent="0.2">
      <c r="A324">
        <v>16411203</v>
      </c>
      <c r="B324" t="s">
        <v>799</v>
      </c>
      <c r="C324" s="1">
        <v>622110</v>
      </c>
      <c r="D324" t="s">
        <v>14</v>
      </c>
    </row>
    <row r="325" spans="1:4" x14ac:dyDescent="0.2">
      <c r="A325">
        <v>16211201</v>
      </c>
      <c r="B325" t="s">
        <v>795</v>
      </c>
      <c r="C325" s="1">
        <v>622110</v>
      </c>
      <c r="D325" t="s">
        <v>14</v>
      </c>
    </row>
    <row r="326" spans="1:4" x14ac:dyDescent="0.2">
      <c r="A326">
        <v>16111212</v>
      </c>
      <c r="B326" t="s">
        <v>792</v>
      </c>
      <c r="C326" s="1">
        <v>622110</v>
      </c>
      <c r="D326" t="s">
        <v>14</v>
      </c>
    </row>
    <row r="327" spans="1:4" x14ac:dyDescent="0.2">
      <c r="A327">
        <v>12807094</v>
      </c>
      <c r="B327" t="s">
        <v>1542</v>
      </c>
      <c r="C327" s="1">
        <v>622110</v>
      </c>
      <c r="D327" t="s">
        <v>14</v>
      </c>
    </row>
    <row r="328" spans="1:4" x14ac:dyDescent="0.2">
      <c r="A328">
        <v>109707094</v>
      </c>
      <c r="B328" t="s">
        <v>1596</v>
      </c>
      <c r="C328" s="1">
        <v>622210</v>
      </c>
      <c r="D328" t="s">
        <v>3065</v>
      </c>
    </row>
    <row r="329" spans="1:4" x14ac:dyDescent="0.2">
      <c r="A329">
        <v>17910003</v>
      </c>
      <c r="B329" t="s">
        <v>809</v>
      </c>
      <c r="C329" s="1">
        <v>622110</v>
      </c>
      <c r="D329" t="s">
        <v>14</v>
      </c>
    </row>
    <row r="330" spans="1:4" x14ac:dyDescent="0.2">
      <c r="A330">
        <v>6507461</v>
      </c>
      <c r="B330" t="s">
        <v>1550</v>
      </c>
      <c r="C330" s="1">
        <v>622110</v>
      </c>
      <c r="D330" t="s">
        <v>14</v>
      </c>
    </row>
    <row r="331" spans="1:4" x14ac:dyDescent="0.2">
      <c r="A331">
        <v>13614513</v>
      </c>
      <c r="B331" t="s">
        <v>765</v>
      </c>
      <c r="C331" s="1">
        <v>622110</v>
      </c>
      <c r="D331" t="s">
        <v>14</v>
      </c>
    </row>
    <row r="332" spans="1:4" x14ac:dyDescent="0.2">
      <c r="A332">
        <v>18810019</v>
      </c>
      <c r="B332" t="s">
        <v>814</v>
      </c>
      <c r="C332" s="1">
        <v>622210</v>
      </c>
      <c r="D332" t="s">
        <v>3065</v>
      </c>
    </row>
    <row r="333" spans="1:4" x14ac:dyDescent="0.2">
      <c r="A333">
        <v>6007470</v>
      </c>
      <c r="B333" t="s">
        <v>1525</v>
      </c>
      <c r="C333" s="1">
        <v>622110</v>
      </c>
      <c r="D333" t="s">
        <v>14</v>
      </c>
    </row>
    <row r="334" spans="1:4" x14ac:dyDescent="0.2">
      <c r="A334">
        <v>117510021</v>
      </c>
      <c r="B334" t="s">
        <v>1081</v>
      </c>
      <c r="C334" s="1">
        <v>622310</v>
      </c>
      <c r="D334" t="s">
        <v>624</v>
      </c>
    </row>
    <row r="335" spans="1:4" x14ac:dyDescent="0.2">
      <c r="A335">
        <v>118910021</v>
      </c>
      <c r="B335" t="s">
        <v>874</v>
      </c>
      <c r="C335" s="1">
        <v>622110</v>
      </c>
      <c r="D335" t="s">
        <v>14</v>
      </c>
    </row>
    <row r="336" spans="1:4" x14ac:dyDescent="0.2">
      <c r="A336">
        <v>107663</v>
      </c>
      <c r="B336" t="s">
        <v>2580</v>
      </c>
      <c r="C336" s="1">
        <v>622310</v>
      </c>
      <c r="D336" t="s">
        <v>177</v>
      </c>
    </row>
    <row r="337" spans="1:4" x14ac:dyDescent="0.2">
      <c r="A337">
        <v>19611373</v>
      </c>
      <c r="B337" t="s">
        <v>817</v>
      </c>
      <c r="C337" s="1">
        <v>622110</v>
      </c>
      <c r="D337" t="s">
        <v>14</v>
      </c>
    </row>
    <row r="338" spans="1:4" x14ac:dyDescent="0.2">
      <c r="A338">
        <v>118710025</v>
      </c>
      <c r="B338" t="s">
        <v>870</v>
      </c>
      <c r="C338" s="1">
        <v>622110</v>
      </c>
      <c r="D338" t="s">
        <v>14</v>
      </c>
    </row>
    <row r="339" spans="1:4" x14ac:dyDescent="0.2">
      <c r="A339">
        <v>19711414</v>
      </c>
      <c r="B339" t="s">
        <v>821</v>
      </c>
      <c r="C339" s="1">
        <v>622110</v>
      </c>
      <c r="D339" t="s">
        <v>14</v>
      </c>
    </row>
    <row r="340" spans="1:4" x14ac:dyDescent="0.2">
      <c r="A340">
        <v>116810035</v>
      </c>
      <c r="B340" t="s">
        <v>843</v>
      </c>
      <c r="C340" s="1">
        <v>622310</v>
      </c>
      <c r="D340" t="s">
        <v>105</v>
      </c>
    </row>
    <row r="341" spans="1:4" x14ac:dyDescent="0.2">
      <c r="A341">
        <v>116710037</v>
      </c>
      <c r="B341" t="s">
        <v>841</v>
      </c>
      <c r="C341" s="1">
        <v>622110</v>
      </c>
      <c r="D341" t="s">
        <v>14</v>
      </c>
    </row>
    <row r="342" spans="1:4" x14ac:dyDescent="0.2">
      <c r="A342">
        <v>12607666</v>
      </c>
      <c r="B342" t="s">
        <v>1522</v>
      </c>
      <c r="C342" s="1">
        <v>622110</v>
      </c>
      <c r="D342" t="s">
        <v>14</v>
      </c>
    </row>
    <row r="343" spans="1:4" x14ac:dyDescent="0.2">
      <c r="A343">
        <v>20311355</v>
      </c>
      <c r="B343" t="s">
        <v>825</v>
      </c>
      <c r="C343" s="1">
        <v>622110</v>
      </c>
      <c r="D343" t="s">
        <v>14</v>
      </c>
    </row>
    <row r="344" spans="1:4" x14ac:dyDescent="0.2">
      <c r="A344">
        <v>18610032</v>
      </c>
      <c r="B344" t="s">
        <v>812</v>
      </c>
      <c r="C344" s="1">
        <v>622110</v>
      </c>
      <c r="D344" t="s">
        <v>63</v>
      </c>
    </row>
    <row r="345" spans="1:4" x14ac:dyDescent="0.2">
      <c r="A345">
        <v>118810032</v>
      </c>
      <c r="B345" t="s">
        <v>872</v>
      </c>
      <c r="C345" s="1">
        <v>622110</v>
      </c>
      <c r="D345" t="s">
        <v>14</v>
      </c>
    </row>
    <row r="346" spans="1:4" x14ac:dyDescent="0.2">
      <c r="A346">
        <v>12207652</v>
      </c>
      <c r="B346" t="s">
        <v>1518</v>
      </c>
      <c r="C346" s="1">
        <v>622110</v>
      </c>
      <c r="D346" t="s">
        <v>14</v>
      </c>
    </row>
    <row r="347" spans="1:4" x14ac:dyDescent="0.2">
      <c r="A347">
        <v>7011510</v>
      </c>
      <c r="B347" t="s">
        <v>693</v>
      </c>
      <c r="C347" s="1">
        <v>622110</v>
      </c>
      <c r="D347" t="s">
        <v>14</v>
      </c>
    </row>
    <row r="348" spans="1:4" x14ac:dyDescent="0.2">
      <c r="A348">
        <v>116910457</v>
      </c>
      <c r="B348" t="s">
        <v>845</v>
      </c>
      <c r="C348" s="1">
        <v>622110</v>
      </c>
      <c r="D348" t="s">
        <v>14</v>
      </c>
    </row>
    <row r="349" spans="1:4" x14ac:dyDescent="0.2">
      <c r="A349">
        <v>10610468</v>
      </c>
      <c r="B349" t="s">
        <v>904</v>
      </c>
      <c r="C349" s="1">
        <v>622110</v>
      </c>
      <c r="D349" t="s">
        <v>187</v>
      </c>
    </row>
    <row r="350" spans="1:4" x14ac:dyDescent="0.2">
      <c r="A350">
        <v>16310461</v>
      </c>
      <c r="B350" t="s">
        <v>797</v>
      </c>
      <c r="C350" s="1">
        <v>622110</v>
      </c>
      <c r="D350" t="s">
        <v>14</v>
      </c>
    </row>
    <row r="351" spans="1:4" x14ac:dyDescent="0.2">
      <c r="A351">
        <v>15610467</v>
      </c>
      <c r="B351" t="s">
        <v>788</v>
      </c>
      <c r="C351" s="1">
        <v>622110</v>
      </c>
      <c r="D351" t="s">
        <v>14</v>
      </c>
    </row>
    <row r="352" spans="1:4" x14ac:dyDescent="0.2">
      <c r="A352">
        <v>15310466</v>
      </c>
      <c r="B352" t="s">
        <v>785</v>
      </c>
      <c r="C352" s="1">
        <v>622110</v>
      </c>
      <c r="D352" t="s">
        <v>14</v>
      </c>
    </row>
    <row r="353" spans="1:4" x14ac:dyDescent="0.2">
      <c r="A353">
        <v>15210036</v>
      </c>
      <c r="B353" t="s">
        <v>805</v>
      </c>
      <c r="C353" s="1">
        <v>622110</v>
      </c>
      <c r="D353" t="s">
        <v>14</v>
      </c>
    </row>
    <row r="354" spans="1:4" x14ac:dyDescent="0.2">
      <c r="A354">
        <v>109507675</v>
      </c>
      <c r="B354" t="s">
        <v>1591</v>
      </c>
      <c r="C354" s="1">
        <v>622110</v>
      </c>
      <c r="D354" t="s">
        <v>14</v>
      </c>
    </row>
    <row r="355" spans="1:4" x14ac:dyDescent="0.2">
      <c r="A355">
        <v>118510466</v>
      </c>
      <c r="B355" t="s">
        <v>861</v>
      </c>
      <c r="C355" s="1">
        <v>622110</v>
      </c>
      <c r="D355" t="s">
        <v>14</v>
      </c>
    </row>
    <row r="356" spans="1:4" x14ac:dyDescent="0.2">
      <c r="A356">
        <v>6411030</v>
      </c>
      <c r="B356" t="s">
        <v>685</v>
      </c>
      <c r="C356" s="1">
        <v>622110</v>
      </c>
      <c r="D356" t="s">
        <v>14</v>
      </c>
    </row>
    <row r="357" spans="1:4" x14ac:dyDescent="0.2">
      <c r="A357">
        <v>120511501</v>
      </c>
      <c r="B357" t="s">
        <v>884</v>
      </c>
      <c r="C357" s="1">
        <v>622110</v>
      </c>
      <c r="D357" t="s">
        <v>14</v>
      </c>
    </row>
    <row r="358" spans="1:4" x14ac:dyDescent="0.2">
      <c r="A358">
        <v>121310703</v>
      </c>
      <c r="B358" t="s">
        <v>891</v>
      </c>
      <c r="C358" s="1">
        <v>622210</v>
      </c>
      <c r="D358" t="s">
        <v>3065</v>
      </c>
    </row>
    <row r="359" spans="1:4" x14ac:dyDescent="0.2">
      <c r="A359">
        <v>6511554</v>
      </c>
      <c r="B359" t="s">
        <v>690</v>
      </c>
      <c r="C359" s="1">
        <v>622110</v>
      </c>
      <c r="D359" t="s">
        <v>14</v>
      </c>
    </row>
    <row r="360" spans="1:4" x14ac:dyDescent="0.2">
      <c r="A360">
        <v>115310802</v>
      </c>
      <c r="B360" t="s">
        <v>833</v>
      </c>
      <c r="C360" s="1">
        <v>622110</v>
      </c>
      <c r="D360" t="s">
        <v>14</v>
      </c>
    </row>
    <row r="361" spans="1:4" x14ac:dyDescent="0.2">
      <c r="A361">
        <v>14110522</v>
      </c>
      <c r="B361" t="s">
        <v>768</v>
      </c>
      <c r="C361" s="1">
        <v>622110</v>
      </c>
      <c r="D361" t="s">
        <v>14</v>
      </c>
    </row>
    <row r="362" spans="1:4" x14ac:dyDescent="0.2">
      <c r="A362">
        <v>10110960</v>
      </c>
      <c r="B362" t="s">
        <v>714</v>
      </c>
      <c r="C362" s="1">
        <v>622110</v>
      </c>
      <c r="D362" t="s">
        <v>14</v>
      </c>
    </row>
    <row r="363" spans="1:4" x14ac:dyDescent="0.2">
      <c r="A363">
        <v>114511542</v>
      </c>
      <c r="B363" t="s">
        <v>829</v>
      </c>
      <c r="C363" s="1">
        <v>622110</v>
      </c>
      <c r="D363" t="s">
        <v>14</v>
      </c>
    </row>
    <row r="364" spans="1:4" x14ac:dyDescent="0.2">
      <c r="A364">
        <v>120812742</v>
      </c>
      <c r="B364" t="s">
        <v>1738</v>
      </c>
      <c r="C364" s="1">
        <v>622110</v>
      </c>
      <c r="D364" t="s">
        <v>14</v>
      </c>
    </row>
    <row r="365" spans="1:4" x14ac:dyDescent="0.2">
      <c r="A365">
        <v>9310924</v>
      </c>
      <c r="B365" t="s">
        <v>703</v>
      </c>
      <c r="C365" s="1">
        <v>622110</v>
      </c>
      <c r="D365" t="s">
        <v>14</v>
      </c>
    </row>
    <row r="366" spans="1:4" x14ac:dyDescent="0.2">
      <c r="A366">
        <v>14510591</v>
      </c>
      <c r="B366" t="s">
        <v>772</v>
      </c>
      <c r="C366" s="1">
        <v>622110</v>
      </c>
      <c r="D366" t="s">
        <v>14</v>
      </c>
    </row>
    <row r="367" spans="1:4" x14ac:dyDescent="0.2">
      <c r="A367">
        <v>115710605</v>
      </c>
      <c r="B367" t="s">
        <v>838</v>
      </c>
      <c r="C367" s="1">
        <v>622210</v>
      </c>
      <c r="D367" t="s">
        <v>3065</v>
      </c>
    </row>
    <row r="368" spans="1:4" x14ac:dyDescent="0.2">
      <c r="A368">
        <v>14810595</v>
      </c>
      <c r="B368" t="s">
        <v>776</v>
      </c>
      <c r="C368" s="1">
        <v>622110</v>
      </c>
      <c r="D368" t="s">
        <v>63</v>
      </c>
    </row>
    <row r="369" spans="1:4" x14ac:dyDescent="0.2">
      <c r="A369">
        <v>12810901</v>
      </c>
      <c r="B369" t="s">
        <v>755</v>
      </c>
      <c r="C369" s="1">
        <v>622110</v>
      </c>
      <c r="D369" t="s">
        <v>14</v>
      </c>
    </row>
    <row r="370" spans="1:4" x14ac:dyDescent="0.2">
      <c r="A370">
        <v>15110532</v>
      </c>
      <c r="B370" t="s">
        <v>783</v>
      </c>
      <c r="C370" s="1">
        <v>622110</v>
      </c>
      <c r="D370" t="s">
        <v>14</v>
      </c>
    </row>
    <row r="371" spans="1:4" x14ac:dyDescent="0.2">
      <c r="A371">
        <v>12311706</v>
      </c>
      <c r="B371" t="s">
        <v>750</v>
      </c>
      <c r="C371" s="1">
        <v>622110</v>
      </c>
      <c r="D371" t="s">
        <v>14</v>
      </c>
    </row>
    <row r="372" spans="1:4" x14ac:dyDescent="0.2">
      <c r="A372">
        <v>12211743</v>
      </c>
      <c r="B372" t="s">
        <v>747</v>
      </c>
      <c r="C372" s="1">
        <v>622110</v>
      </c>
      <c r="D372" t="s">
        <v>14</v>
      </c>
    </row>
    <row r="373" spans="1:4" x14ac:dyDescent="0.2">
      <c r="A373">
        <v>1913856</v>
      </c>
      <c r="B373" t="s">
        <v>2226</v>
      </c>
      <c r="C373" s="1">
        <v>622110</v>
      </c>
      <c r="D373" t="s">
        <v>130</v>
      </c>
    </row>
    <row r="374" spans="1:4" x14ac:dyDescent="0.2">
      <c r="A374">
        <v>13212428</v>
      </c>
      <c r="B374" t="s">
        <v>762</v>
      </c>
      <c r="C374" s="1">
        <v>622110</v>
      </c>
      <c r="D374" t="s">
        <v>130</v>
      </c>
    </row>
    <row r="375" spans="1:4" x14ac:dyDescent="0.2">
      <c r="A375">
        <v>8313210</v>
      </c>
      <c r="B375" t="s">
        <v>696</v>
      </c>
      <c r="C375" s="1">
        <v>622110</v>
      </c>
      <c r="D375" t="s">
        <v>14</v>
      </c>
    </row>
    <row r="376" spans="1:4" x14ac:dyDescent="0.2">
      <c r="A376">
        <v>171613210</v>
      </c>
      <c r="B376" t="s">
        <v>959</v>
      </c>
      <c r="C376" s="1">
        <v>622210</v>
      </c>
      <c r="D376" t="s">
        <v>3065</v>
      </c>
    </row>
    <row r="377" spans="1:4" x14ac:dyDescent="0.2">
      <c r="A377">
        <v>8712550</v>
      </c>
      <c r="B377" t="s">
        <v>700</v>
      </c>
      <c r="C377" s="1">
        <v>622110</v>
      </c>
      <c r="D377" t="s">
        <v>14</v>
      </c>
    </row>
    <row r="378" spans="1:4" x14ac:dyDescent="0.2">
      <c r="A378">
        <v>2706856</v>
      </c>
      <c r="B378" t="s">
        <v>2091</v>
      </c>
      <c r="C378" s="1">
        <v>622110</v>
      </c>
      <c r="D378" t="s">
        <v>14</v>
      </c>
    </row>
    <row r="379" spans="1:4" x14ac:dyDescent="0.2">
      <c r="A379">
        <v>25710536</v>
      </c>
      <c r="B379" t="s">
        <v>897</v>
      </c>
      <c r="C379" s="1">
        <v>622210</v>
      </c>
      <c r="D379" t="s">
        <v>3065</v>
      </c>
    </row>
    <row r="380" spans="1:4" x14ac:dyDescent="0.2">
      <c r="A380">
        <v>3611790</v>
      </c>
      <c r="B380" t="s">
        <v>1687</v>
      </c>
      <c r="C380" s="1">
        <v>622110</v>
      </c>
      <c r="D380" t="s">
        <v>14</v>
      </c>
    </row>
    <row r="381" spans="1:4" x14ac:dyDescent="0.2">
      <c r="A381">
        <v>2912601</v>
      </c>
      <c r="B381" t="s">
        <v>673</v>
      </c>
      <c r="C381" s="1">
        <v>622110</v>
      </c>
      <c r="D381" t="s">
        <v>14</v>
      </c>
    </row>
    <row r="382" spans="1:4" x14ac:dyDescent="0.2">
      <c r="A382">
        <v>118012601</v>
      </c>
      <c r="B382" t="s">
        <v>1690</v>
      </c>
      <c r="C382" s="1">
        <v>622110</v>
      </c>
      <c r="D382" t="s">
        <v>14</v>
      </c>
    </row>
    <row r="383" spans="1:4" x14ac:dyDescent="0.2">
      <c r="A383">
        <v>1606460</v>
      </c>
      <c r="B383" t="s">
        <v>1619</v>
      </c>
      <c r="C383" s="1">
        <v>622110</v>
      </c>
      <c r="D383" t="s">
        <v>14</v>
      </c>
    </row>
    <row r="384" spans="1:4" x14ac:dyDescent="0.2">
      <c r="A384">
        <v>13112401</v>
      </c>
      <c r="B384" t="s">
        <v>758</v>
      </c>
      <c r="C384" s="1">
        <v>622110</v>
      </c>
      <c r="D384" t="s">
        <v>14</v>
      </c>
    </row>
    <row r="385" spans="1:4" x14ac:dyDescent="0.2">
      <c r="A385">
        <v>2506418</v>
      </c>
      <c r="B385" t="s">
        <v>1621</v>
      </c>
      <c r="C385" s="1">
        <v>622110</v>
      </c>
      <c r="D385" t="s">
        <v>14</v>
      </c>
    </row>
    <row r="386" spans="1:4" x14ac:dyDescent="0.2">
      <c r="A386">
        <v>1206776</v>
      </c>
      <c r="B386" t="s">
        <v>2649</v>
      </c>
      <c r="C386" s="1">
        <v>622110</v>
      </c>
      <c r="D386" t="s">
        <v>14</v>
      </c>
    </row>
    <row r="387" spans="1:4" x14ac:dyDescent="0.2">
      <c r="A387">
        <v>3106516</v>
      </c>
      <c r="B387" t="s">
        <v>2636</v>
      </c>
      <c r="C387" s="1">
        <v>622110</v>
      </c>
      <c r="D387" t="s">
        <v>187</v>
      </c>
    </row>
    <row r="388" spans="1:4" x14ac:dyDescent="0.2">
      <c r="A388">
        <v>11811968</v>
      </c>
      <c r="B388" t="s">
        <v>741</v>
      </c>
      <c r="C388" s="1">
        <v>622110</v>
      </c>
      <c r="D388" t="s">
        <v>14</v>
      </c>
    </row>
    <row r="389" spans="1:4" x14ac:dyDescent="0.2">
      <c r="A389">
        <v>406069</v>
      </c>
      <c r="B389" t="s">
        <v>2093</v>
      </c>
      <c r="C389" s="1">
        <v>622110</v>
      </c>
      <c r="D389" t="s">
        <v>14</v>
      </c>
    </row>
    <row r="390" spans="1:4" x14ac:dyDescent="0.2">
      <c r="A390">
        <v>3380649</v>
      </c>
      <c r="B390" t="s">
        <v>1198</v>
      </c>
      <c r="C390" s="1">
        <v>622310</v>
      </c>
      <c r="D390" t="s">
        <v>1201</v>
      </c>
    </row>
    <row r="391" spans="1:4" x14ac:dyDescent="0.2">
      <c r="A391">
        <v>3006492</v>
      </c>
      <c r="B391" t="s">
        <v>2336</v>
      </c>
      <c r="C391" s="1">
        <v>622310</v>
      </c>
      <c r="D391" t="s">
        <v>1201</v>
      </c>
    </row>
    <row r="392" spans="1:4" x14ac:dyDescent="0.2">
      <c r="A392">
        <v>11911901</v>
      </c>
      <c r="B392" t="s">
        <v>744</v>
      </c>
      <c r="C392" s="1">
        <v>622110</v>
      </c>
      <c r="D392" t="s">
        <v>14</v>
      </c>
    </row>
    <row r="393" spans="1:4" x14ac:dyDescent="0.2">
      <c r="A393">
        <v>1406450</v>
      </c>
      <c r="B393" t="s">
        <v>2639</v>
      </c>
      <c r="C393" s="1">
        <v>622110</v>
      </c>
      <c r="D393" t="s">
        <v>14</v>
      </c>
    </row>
    <row r="394" spans="1:4" x14ac:dyDescent="0.2">
      <c r="A394">
        <v>2406010</v>
      </c>
      <c r="B394" t="s">
        <v>2642</v>
      </c>
      <c r="C394" s="1">
        <v>622110</v>
      </c>
      <c r="D394" t="s">
        <v>14</v>
      </c>
    </row>
    <row r="395" spans="1:4" x14ac:dyDescent="0.2">
      <c r="A395">
        <v>2806050</v>
      </c>
      <c r="B395" t="s">
        <v>1623</v>
      </c>
      <c r="C395" s="1">
        <v>622110</v>
      </c>
      <c r="D395" t="s">
        <v>14</v>
      </c>
    </row>
    <row r="396" spans="1:4" x14ac:dyDescent="0.2">
      <c r="A396">
        <v>3706053</v>
      </c>
      <c r="B396" t="s">
        <v>2634</v>
      </c>
      <c r="C396" s="1">
        <v>622310</v>
      </c>
      <c r="D396" t="s">
        <v>1201</v>
      </c>
    </row>
    <row r="397" spans="1:4" x14ac:dyDescent="0.2">
      <c r="A397">
        <v>2906032</v>
      </c>
      <c r="B397" t="s">
        <v>2644</v>
      </c>
      <c r="C397" s="1">
        <v>622110</v>
      </c>
      <c r="D397" t="s">
        <v>14</v>
      </c>
    </row>
    <row r="398" spans="1:4" x14ac:dyDescent="0.2">
      <c r="A398">
        <v>5901230</v>
      </c>
      <c r="B398" t="s">
        <v>2172</v>
      </c>
      <c r="C398" s="1">
        <v>622110</v>
      </c>
      <c r="D398" t="s">
        <v>14</v>
      </c>
    </row>
    <row r="399" spans="1:4" x14ac:dyDescent="0.2">
      <c r="A399">
        <v>3306106</v>
      </c>
      <c r="B399" t="s">
        <v>2647</v>
      </c>
      <c r="C399" s="1">
        <v>622110</v>
      </c>
      <c r="D399" t="s">
        <v>63</v>
      </c>
    </row>
    <row r="400" spans="1:4" x14ac:dyDescent="0.2">
      <c r="A400">
        <v>5912010</v>
      </c>
      <c r="B400" t="s">
        <v>2215</v>
      </c>
      <c r="C400" s="1">
        <v>622110</v>
      </c>
      <c r="D400" t="s">
        <v>14</v>
      </c>
    </row>
    <row r="401" spans="1:4" x14ac:dyDescent="0.2">
      <c r="A401">
        <v>117412010</v>
      </c>
      <c r="B401" t="s">
        <v>850</v>
      </c>
      <c r="C401" s="1">
        <v>622110</v>
      </c>
      <c r="D401" t="s">
        <v>14</v>
      </c>
    </row>
    <row r="402" spans="1:4" x14ac:dyDescent="0.2">
      <c r="A402">
        <v>117712180</v>
      </c>
      <c r="B402" t="s">
        <v>853</v>
      </c>
      <c r="C402" s="1">
        <v>622310</v>
      </c>
      <c r="D402" t="s">
        <v>218</v>
      </c>
    </row>
    <row r="403" spans="1:4" x14ac:dyDescent="0.2">
      <c r="A403">
        <v>9912180</v>
      </c>
      <c r="B403" t="s">
        <v>706</v>
      </c>
      <c r="C403" s="1">
        <v>622110</v>
      </c>
      <c r="D403" t="s">
        <v>14</v>
      </c>
    </row>
    <row r="404" spans="1:4" x14ac:dyDescent="0.2">
      <c r="A404">
        <v>4201201</v>
      </c>
      <c r="B404" t="s">
        <v>1643</v>
      </c>
      <c r="C404" s="1">
        <v>622110</v>
      </c>
      <c r="D404" t="s">
        <v>14</v>
      </c>
    </row>
    <row r="405" spans="1:4" x14ac:dyDescent="0.2">
      <c r="A405">
        <v>1806226</v>
      </c>
      <c r="B405" t="s">
        <v>1616</v>
      </c>
      <c r="C405" s="1">
        <v>622110</v>
      </c>
      <c r="D405" t="s">
        <v>14</v>
      </c>
    </row>
    <row r="406" spans="1:4" x14ac:dyDescent="0.2">
      <c r="A406">
        <v>13501085</v>
      </c>
      <c r="B406" t="s">
        <v>1838</v>
      </c>
      <c r="C406" s="1">
        <v>622310</v>
      </c>
      <c r="D406" t="s">
        <v>105</v>
      </c>
    </row>
    <row r="407" spans="1:4" x14ac:dyDescent="0.2">
      <c r="A407">
        <v>3906250</v>
      </c>
      <c r="B407" t="s">
        <v>406</v>
      </c>
      <c r="C407" s="1">
        <v>622210</v>
      </c>
      <c r="D407" t="s">
        <v>3065</v>
      </c>
    </row>
    <row r="408" spans="1:4" x14ac:dyDescent="0.2">
      <c r="A408">
        <v>4701199</v>
      </c>
      <c r="B408" t="s">
        <v>1674</v>
      </c>
      <c r="C408" s="1">
        <v>622110</v>
      </c>
      <c r="D408" t="s">
        <v>14</v>
      </c>
    </row>
    <row r="409" spans="1:4" x14ac:dyDescent="0.2">
      <c r="A409">
        <v>12701104</v>
      </c>
      <c r="B409" t="s">
        <v>414</v>
      </c>
      <c r="C409" s="1">
        <v>622110</v>
      </c>
      <c r="D409" t="s">
        <v>63</v>
      </c>
    </row>
    <row r="410" spans="1:4" x14ac:dyDescent="0.2">
      <c r="A410">
        <v>1501040</v>
      </c>
      <c r="B410" t="s">
        <v>1671</v>
      </c>
      <c r="C410" s="1">
        <v>622110</v>
      </c>
      <c r="D410" t="s">
        <v>3065</v>
      </c>
    </row>
    <row r="411" spans="1:4" x14ac:dyDescent="0.2">
      <c r="A411">
        <v>12801109</v>
      </c>
      <c r="B411" t="s">
        <v>2376</v>
      </c>
      <c r="C411" s="1">
        <v>622310</v>
      </c>
      <c r="D411" t="s">
        <v>105</v>
      </c>
    </row>
    <row r="412" spans="1:4" x14ac:dyDescent="0.2">
      <c r="A412">
        <v>25812866</v>
      </c>
      <c r="B412" t="s">
        <v>900</v>
      </c>
      <c r="C412" s="1">
        <v>622210</v>
      </c>
      <c r="D412" t="s">
        <v>3065</v>
      </c>
    </row>
    <row r="413" spans="1:4" x14ac:dyDescent="0.2">
      <c r="A413">
        <v>10912866</v>
      </c>
      <c r="B413" t="s">
        <v>718</v>
      </c>
      <c r="C413" s="1">
        <v>622110</v>
      </c>
      <c r="D413" t="s">
        <v>14</v>
      </c>
    </row>
    <row r="414" spans="1:4" x14ac:dyDescent="0.2">
      <c r="A414">
        <v>12001056</v>
      </c>
      <c r="B414" t="s">
        <v>427</v>
      </c>
      <c r="C414" s="1">
        <v>622310</v>
      </c>
      <c r="D414" t="s">
        <v>177</v>
      </c>
    </row>
    <row r="415" spans="1:4" x14ac:dyDescent="0.2">
      <c r="A415">
        <v>6901062</v>
      </c>
      <c r="B415" t="s">
        <v>1778</v>
      </c>
      <c r="C415" s="1">
        <v>622110</v>
      </c>
      <c r="D415" t="s">
        <v>187</v>
      </c>
    </row>
    <row r="416" spans="1:4" x14ac:dyDescent="0.2">
      <c r="A416">
        <v>306260</v>
      </c>
      <c r="B416" t="s">
        <v>1613</v>
      </c>
      <c r="C416" s="1">
        <v>622110</v>
      </c>
      <c r="D416" t="s">
        <v>14</v>
      </c>
    </row>
    <row r="417" spans="1:4" x14ac:dyDescent="0.2">
      <c r="A417">
        <v>5001082</v>
      </c>
      <c r="B417" t="s">
        <v>2211</v>
      </c>
      <c r="C417" s="1">
        <v>622110</v>
      </c>
      <c r="D417" t="s">
        <v>14</v>
      </c>
    </row>
    <row r="418" spans="1:4" x14ac:dyDescent="0.2">
      <c r="A418">
        <v>11801542</v>
      </c>
      <c r="B418" t="s">
        <v>492</v>
      </c>
      <c r="C418" s="1">
        <v>622310</v>
      </c>
      <c r="D418" t="s">
        <v>105</v>
      </c>
    </row>
    <row r="419" spans="1:4" x14ac:dyDescent="0.2">
      <c r="A419">
        <v>5802721</v>
      </c>
      <c r="B419" t="s">
        <v>2170</v>
      </c>
      <c r="C419" s="1">
        <v>622110</v>
      </c>
      <c r="D419" t="s">
        <v>14</v>
      </c>
    </row>
    <row r="420" spans="1:4" x14ac:dyDescent="0.2">
      <c r="A420">
        <v>11402720</v>
      </c>
      <c r="B420" t="s">
        <v>420</v>
      </c>
      <c r="C420" s="1">
        <v>622210</v>
      </c>
      <c r="D420" t="s">
        <v>3065</v>
      </c>
    </row>
    <row r="421" spans="1:4" x14ac:dyDescent="0.2">
      <c r="A421">
        <v>9802703</v>
      </c>
      <c r="B421" t="s">
        <v>389</v>
      </c>
      <c r="C421" s="1">
        <v>622210</v>
      </c>
      <c r="D421" t="s">
        <v>3065</v>
      </c>
    </row>
    <row r="422" spans="1:4" x14ac:dyDescent="0.2">
      <c r="A422">
        <v>3602740</v>
      </c>
      <c r="B422" t="s">
        <v>1641</v>
      </c>
      <c r="C422" s="1">
        <v>622110</v>
      </c>
      <c r="D422" t="s">
        <v>14</v>
      </c>
    </row>
    <row r="423" spans="1:4" x14ac:dyDescent="0.2">
      <c r="A423">
        <v>5301605</v>
      </c>
      <c r="B423" t="s">
        <v>1659</v>
      </c>
      <c r="C423" s="1">
        <v>622110</v>
      </c>
      <c r="D423" t="s">
        <v>14</v>
      </c>
    </row>
    <row r="424" spans="1:4" x14ac:dyDescent="0.2">
      <c r="A424">
        <v>9401605</v>
      </c>
      <c r="B424" t="s">
        <v>475</v>
      </c>
      <c r="C424" s="1">
        <v>622210</v>
      </c>
      <c r="D424" t="s">
        <v>177</v>
      </c>
    </row>
    <row r="425" spans="1:4" x14ac:dyDescent="0.2">
      <c r="A425">
        <v>13925027</v>
      </c>
      <c r="B425" t="s">
        <v>495</v>
      </c>
      <c r="C425" s="1">
        <v>622210</v>
      </c>
      <c r="D425" t="s">
        <v>3065</v>
      </c>
    </row>
    <row r="426" spans="1:4" x14ac:dyDescent="0.2">
      <c r="A426">
        <v>2002703</v>
      </c>
      <c r="B426" t="s">
        <v>2165</v>
      </c>
      <c r="C426" s="1">
        <v>622110</v>
      </c>
      <c r="D426" t="s">
        <v>14</v>
      </c>
    </row>
    <row r="427" spans="1:4" x14ac:dyDescent="0.2">
      <c r="A427">
        <v>702557</v>
      </c>
      <c r="B427" t="s">
        <v>1637</v>
      </c>
      <c r="C427" s="1">
        <v>622110</v>
      </c>
      <c r="D427" t="s">
        <v>14</v>
      </c>
    </row>
    <row r="428" spans="1:4" x14ac:dyDescent="0.2">
      <c r="A428">
        <v>10713676</v>
      </c>
      <c r="B428" t="s">
        <v>710</v>
      </c>
      <c r="C428" s="1">
        <v>622110</v>
      </c>
      <c r="D428" t="s">
        <v>14</v>
      </c>
    </row>
    <row r="429" spans="1:4" x14ac:dyDescent="0.2">
      <c r="A429">
        <v>12402745</v>
      </c>
      <c r="B429" t="s">
        <v>438</v>
      </c>
      <c r="C429" s="1">
        <v>622310</v>
      </c>
      <c r="D429" t="s">
        <v>177</v>
      </c>
    </row>
    <row r="430" spans="1:4" x14ac:dyDescent="0.2">
      <c r="A430">
        <v>4902780</v>
      </c>
      <c r="B430" t="s">
        <v>2167</v>
      </c>
      <c r="C430" s="1">
        <v>622110</v>
      </c>
      <c r="D430" t="s">
        <v>14</v>
      </c>
    </row>
    <row r="431" spans="1:4" x14ac:dyDescent="0.2">
      <c r="A431">
        <v>2802540</v>
      </c>
      <c r="B431" t="s">
        <v>2175</v>
      </c>
      <c r="C431" s="1">
        <v>622110</v>
      </c>
      <c r="D431" t="s">
        <v>14</v>
      </c>
    </row>
    <row r="432" spans="1:4" x14ac:dyDescent="0.2">
      <c r="A432">
        <v>3001440</v>
      </c>
      <c r="B432" t="s">
        <v>1656</v>
      </c>
      <c r="C432" s="1">
        <v>622110</v>
      </c>
      <c r="D432" t="s">
        <v>14</v>
      </c>
    </row>
    <row r="433" spans="1:4" x14ac:dyDescent="0.2">
      <c r="A433">
        <v>2701510</v>
      </c>
      <c r="B433" t="s">
        <v>1654</v>
      </c>
      <c r="C433" s="1">
        <v>622110</v>
      </c>
      <c r="D433" t="s">
        <v>14</v>
      </c>
    </row>
    <row r="434" spans="1:4" x14ac:dyDescent="0.2">
      <c r="A434">
        <v>901752</v>
      </c>
      <c r="B434" t="s">
        <v>2205</v>
      </c>
      <c r="C434" s="1">
        <v>622110</v>
      </c>
      <c r="D434" t="s">
        <v>14</v>
      </c>
    </row>
    <row r="435" spans="1:4" x14ac:dyDescent="0.2">
      <c r="A435">
        <v>6402554</v>
      </c>
      <c r="B435" t="s">
        <v>2185</v>
      </c>
      <c r="C435" s="1">
        <v>622110</v>
      </c>
      <c r="D435" t="s">
        <v>14</v>
      </c>
    </row>
    <row r="436" spans="1:4" x14ac:dyDescent="0.2">
      <c r="A436">
        <v>12302346</v>
      </c>
      <c r="B436" t="s">
        <v>2366</v>
      </c>
      <c r="C436" s="1">
        <v>622210</v>
      </c>
      <c r="D436" t="s">
        <v>3065</v>
      </c>
    </row>
    <row r="437" spans="1:4" x14ac:dyDescent="0.2">
      <c r="A437">
        <v>2901701</v>
      </c>
      <c r="B437" t="s">
        <v>2208</v>
      </c>
      <c r="C437" s="1">
        <v>622110</v>
      </c>
      <c r="D437" t="s">
        <v>14</v>
      </c>
    </row>
    <row r="438" spans="1:4" x14ac:dyDescent="0.2">
      <c r="A438">
        <v>21276104</v>
      </c>
      <c r="B438" t="s">
        <v>1061</v>
      </c>
      <c r="C438" s="1">
        <v>622110</v>
      </c>
      <c r="D438" t="s">
        <v>14</v>
      </c>
    </row>
    <row r="439" spans="1:4" x14ac:dyDescent="0.2">
      <c r="A439">
        <v>19676104</v>
      </c>
      <c r="B439" t="s">
        <v>620</v>
      </c>
      <c r="C439" s="1">
        <v>622110</v>
      </c>
      <c r="D439" t="s">
        <v>63</v>
      </c>
    </row>
    <row r="440" spans="1:4" x14ac:dyDescent="0.2">
      <c r="A440">
        <v>155080909</v>
      </c>
      <c r="B440" t="s">
        <v>1855</v>
      </c>
      <c r="C440" s="1">
        <v>622110</v>
      </c>
      <c r="D440" t="s">
        <v>14</v>
      </c>
    </row>
    <row r="441" spans="1:4" x14ac:dyDescent="0.2">
      <c r="A441">
        <v>4680918</v>
      </c>
      <c r="B441" t="s">
        <v>2276</v>
      </c>
      <c r="C441" s="1">
        <v>622210</v>
      </c>
      <c r="D441" t="s">
        <v>3065</v>
      </c>
    </row>
    <row r="442" spans="1:4" x14ac:dyDescent="0.2">
      <c r="A442">
        <v>4176015</v>
      </c>
      <c r="B442" t="s">
        <v>1018</v>
      </c>
      <c r="C442" s="1">
        <v>622110</v>
      </c>
      <c r="D442" t="s">
        <v>14</v>
      </c>
    </row>
    <row r="443" spans="1:4" x14ac:dyDescent="0.2">
      <c r="A443">
        <v>8381050</v>
      </c>
      <c r="B443" t="s">
        <v>1851</v>
      </c>
      <c r="C443" s="1">
        <v>622110</v>
      </c>
      <c r="D443" t="s">
        <v>14</v>
      </c>
    </row>
    <row r="444" spans="1:4" x14ac:dyDescent="0.2">
      <c r="A444">
        <v>13177954</v>
      </c>
      <c r="B444" t="s">
        <v>87</v>
      </c>
      <c r="C444" s="1">
        <v>622110</v>
      </c>
      <c r="D444" t="s">
        <v>14</v>
      </c>
    </row>
    <row r="445" spans="1:4" x14ac:dyDescent="0.2">
      <c r="A445">
        <v>155280918</v>
      </c>
      <c r="B445" t="s">
        <v>2276</v>
      </c>
      <c r="C445" s="1">
        <v>622210</v>
      </c>
      <c r="D445" t="s">
        <v>3065</v>
      </c>
    </row>
    <row r="446" spans="1:4" x14ac:dyDescent="0.2">
      <c r="A446">
        <v>12580129</v>
      </c>
      <c r="B446" t="s">
        <v>1830</v>
      </c>
      <c r="C446" s="1">
        <v>622110</v>
      </c>
      <c r="D446" t="s">
        <v>63</v>
      </c>
    </row>
    <row r="447" spans="1:4" x14ac:dyDescent="0.2">
      <c r="A447">
        <v>1080122</v>
      </c>
      <c r="B447" t="s">
        <v>2307</v>
      </c>
      <c r="C447" s="1">
        <v>622110</v>
      </c>
      <c r="D447" t="s">
        <v>14</v>
      </c>
    </row>
    <row r="448" spans="1:4" x14ac:dyDescent="0.2">
      <c r="A448">
        <v>4180130</v>
      </c>
      <c r="B448" t="s">
        <v>2888</v>
      </c>
      <c r="C448" s="1">
        <v>622210</v>
      </c>
      <c r="D448" t="s">
        <v>3065</v>
      </c>
    </row>
    <row r="449" spans="1:4" x14ac:dyDescent="0.2">
      <c r="A449">
        <v>21475034</v>
      </c>
      <c r="B449" t="s">
        <v>1063</v>
      </c>
      <c r="C449" s="1">
        <v>622110</v>
      </c>
      <c r="D449" t="s">
        <v>14</v>
      </c>
    </row>
    <row r="450" spans="1:4" x14ac:dyDescent="0.2">
      <c r="A450">
        <v>3680210</v>
      </c>
      <c r="B450" t="s">
        <v>2829</v>
      </c>
      <c r="C450" s="1">
        <v>622310</v>
      </c>
      <c r="D450" t="s">
        <v>105</v>
      </c>
    </row>
    <row r="451" spans="1:4" x14ac:dyDescent="0.2">
      <c r="A451">
        <v>2680210</v>
      </c>
      <c r="B451" t="s">
        <v>2369</v>
      </c>
      <c r="C451" s="1">
        <v>622110</v>
      </c>
      <c r="D451" t="s">
        <v>14</v>
      </c>
    </row>
    <row r="452" spans="1:4" x14ac:dyDescent="0.2">
      <c r="A452">
        <v>3980138</v>
      </c>
      <c r="B452" t="s">
        <v>2371</v>
      </c>
      <c r="C452" s="1">
        <v>622110</v>
      </c>
      <c r="D452" t="s">
        <v>14</v>
      </c>
    </row>
    <row r="453" spans="1:4" x14ac:dyDescent="0.2">
      <c r="A453">
        <v>153780218</v>
      </c>
      <c r="B453" t="s">
        <v>1181</v>
      </c>
      <c r="C453" s="1">
        <v>622110</v>
      </c>
      <c r="D453" t="s">
        <v>63</v>
      </c>
    </row>
    <row r="454" spans="1:4" x14ac:dyDescent="0.2">
      <c r="A454">
        <v>6001453</v>
      </c>
      <c r="B454" t="s">
        <v>2199</v>
      </c>
      <c r="C454" s="1">
        <v>622110</v>
      </c>
      <c r="D454" t="s">
        <v>14</v>
      </c>
    </row>
    <row r="455" spans="1:4" x14ac:dyDescent="0.2">
      <c r="A455">
        <v>1401420</v>
      </c>
      <c r="B455" t="s">
        <v>2196</v>
      </c>
      <c r="C455" s="1">
        <v>622110</v>
      </c>
      <c r="D455" t="s">
        <v>14</v>
      </c>
    </row>
    <row r="456" spans="1:4" x14ac:dyDescent="0.2">
      <c r="A456">
        <v>6002401</v>
      </c>
      <c r="B456" t="s">
        <v>1789</v>
      </c>
      <c r="C456" s="1">
        <v>622110</v>
      </c>
      <c r="D456" t="s">
        <v>187</v>
      </c>
    </row>
    <row r="457" spans="1:4" x14ac:dyDescent="0.2">
      <c r="A457">
        <v>4002062</v>
      </c>
      <c r="B457" t="s">
        <v>441</v>
      </c>
      <c r="C457" s="1">
        <v>622110</v>
      </c>
      <c r="D457" t="s">
        <v>14</v>
      </c>
    </row>
    <row r="458" spans="1:4" x14ac:dyDescent="0.2">
      <c r="A458">
        <v>13002072</v>
      </c>
      <c r="B458" t="s">
        <v>1213</v>
      </c>
      <c r="C458" s="1">
        <v>622310</v>
      </c>
      <c r="D458" t="s">
        <v>177</v>
      </c>
    </row>
    <row r="459" spans="1:4" x14ac:dyDescent="0.2">
      <c r="A459">
        <v>11102021</v>
      </c>
      <c r="B459" t="s">
        <v>1861</v>
      </c>
      <c r="C459" s="1">
        <v>622310</v>
      </c>
      <c r="D459" t="s">
        <v>63</v>
      </c>
    </row>
    <row r="460" spans="1:4" x14ac:dyDescent="0.2">
      <c r="A460">
        <v>3502492</v>
      </c>
      <c r="B460" t="s">
        <v>435</v>
      </c>
      <c r="C460" s="1">
        <v>622110</v>
      </c>
      <c r="D460" t="s">
        <v>14</v>
      </c>
    </row>
    <row r="461" spans="1:4" x14ac:dyDescent="0.2">
      <c r="A461">
        <v>11302026</v>
      </c>
      <c r="B461" t="s">
        <v>1204</v>
      </c>
      <c r="C461" s="1">
        <v>622310</v>
      </c>
      <c r="D461" t="s">
        <v>177</v>
      </c>
    </row>
    <row r="462" spans="1:4" x14ac:dyDescent="0.2">
      <c r="A462">
        <v>12602537</v>
      </c>
      <c r="B462" t="s">
        <v>444</v>
      </c>
      <c r="C462" s="1">
        <v>622310</v>
      </c>
      <c r="D462" t="s">
        <v>177</v>
      </c>
    </row>
    <row r="463" spans="1:4" x14ac:dyDescent="0.2">
      <c r="A463">
        <v>3802462</v>
      </c>
      <c r="B463" t="s">
        <v>1664</v>
      </c>
      <c r="C463" s="1">
        <v>622110</v>
      </c>
      <c r="D463" t="s">
        <v>14</v>
      </c>
    </row>
    <row r="464" spans="1:4" x14ac:dyDescent="0.2">
      <c r="A464">
        <v>13302453</v>
      </c>
      <c r="B464" t="s">
        <v>1210</v>
      </c>
      <c r="C464" s="1">
        <v>622210</v>
      </c>
      <c r="D464" t="s">
        <v>3065</v>
      </c>
    </row>
    <row r="465" spans="1:4" x14ac:dyDescent="0.2">
      <c r="A465">
        <v>10902167</v>
      </c>
      <c r="B465" t="s">
        <v>510</v>
      </c>
      <c r="C465" s="1">
        <v>622210</v>
      </c>
      <c r="D465" t="s">
        <v>3065</v>
      </c>
    </row>
    <row r="466" spans="1:4" x14ac:dyDescent="0.2">
      <c r="A466">
        <v>3780218</v>
      </c>
      <c r="B466" t="s">
        <v>2827</v>
      </c>
      <c r="C466" s="1">
        <v>622210</v>
      </c>
      <c r="D466" t="s">
        <v>3065</v>
      </c>
    </row>
    <row r="467" spans="1:4" x14ac:dyDescent="0.2">
      <c r="A467">
        <v>3080218</v>
      </c>
      <c r="B467" t="s">
        <v>2265</v>
      </c>
      <c r="C467" s="1">
        <v>622110</v>
      </c>
      <c r="D467" t="s">
        <v>14</v>
      </c>
    </row>
    <row r="468" spans="1:4" x14ac:dyDescent="0.2">
      <c r="A468">
        <v>174380220</v>
      </c>
      <c r="B468" t="s">
        <v>2803</v>
      </c>
      <c r="C468" s="1">
        <v>622110</v>
      </c>
      <c r="D468" t="s">
        <v>187</v>
      </c>
    </row>
    <row r="469" spans="1:4" x14ac:dyDescent="0.2">
      <c r="A469">
        <v>1180012</v>
      </c>
      <c r="B469" t="s">
        <v>2262</v>
      </c>
      <c r="C469" s="1">
        <v>622110</v>
      </c>
      <c r="D469" t="s">
        <v>14</v>
      </c>
    </row>
    <row r="470" spans="1:4" x14ac:dyDescent="0.2">
      <c r="A470">
        <v>177180020</v>
      </c>
      <c r="B470" t="s">
        <v>2818</v>
      </c>
      <c r="C470" s="1">
        <v>622110</v>
      </c>
      <c r="D470" t="s">
        <v>14</v>
      </c>
    </row>
    <row r="471" spans="1:4" x14ac:dyDescent="0.2">
      <c r="A471">
        <v>1780027</v>
      </c>
      <c r="B471" t="s">
        <v>2287</v>
      </c>
      <c r="C471" s="1">
        <v>622110</v>
      </c>
      <c r="D471" t="s">
        <v>14</v>
      </c>
    </row>
    <row r="472" spans="1:4" x14ac:dyDescent="0.2">
      <c r="A472">
        <v>680011</v>
      </c>
      <c r="B472" t="s">
        <v>2831</v>
      </c>
      <c r="C472" s="1">
        <v>622310</v>
      </c>
      <c r="D472" t="s">
        <v>105</v>
      </c>
    </row>
    <row r="473" spans="1:4" x14ac:dyDescent="0.2">
      <c r="A473">
        <v>580011</v>
      </c>
      <c r="B473" t="s">
        <v>2890</v>
      </c>
      <c r="C473" s="1">
        <v>622310</v>
      </c>
      <c r="D473" t="s">
        <v>177</v>
      </c>
    </row>
    <row r="474" spans="1:4" x14ac:dyDescent="0.2">
      <c r="A474">
        <v>780229</v>
      </c>
      <c r="B474" t="s">
        <v>2892</v>
      </c>
      <c r="C474" s="1">
        <v>622310</v>
      </c>
      <c r="D474" t="s">
        <v>105</v>
      </c>
    </row>
    <row r="475" spans="1:4" x14ac:dyDescent="0.2">
      <c r="A475">
        <v>21876240</v>
      </c>
      <c r="B475" t="s">
        <v>1067</v>
      </c>
      <c r="C475" s="1">
        <v>622110</v>
      </c>
      <c r="D475" t="s">
        <v>14</v>
      </c>
    </row>
    <row r="476" spans="1:4" x14ac:dyDescent="0.2">
      <c r="A476">
        <v>177380233</v>
      </c>
      <c r="B476" t="s">
        <v>2814</v>
      </c>
      <c r="C476" s="1">
        <v>622110</v>
      </c>
      <c r="D476" t="s">
        <v>14</v>
      </c>
    </row>
    <row r="477" spans="1:4" x14ac:dyDescent="0.2">
      <c r="A477">
        <v>1980501</v>
      </c>
      <c r="B477" t="s">
        <v>2290</v>
      </c>
      <c r="C477" s="1">
        <v>622110</v>
      </c>
      <c r="D477" t="s">
        <v>14</v>
      </c>
    </row>
    <row r="478" spans="1:4" x14ac:dyDescent="0.2">
      <c r="A478">
        <v>6281036</v>
      </c>
      <c r="B478" t="s">
        <v>2885</v>
      </c>
      <c r="C478" s="1">
        <v>622110</v>
      </c>
      <c r="D478" t="s">
        <v>14</v>
      </c>
    </row>
    <row r="479" spans="1:4" x14ac:dyDescent="0.2">
      <c r="A479">
        <v>7380821</v>
      </c>
      <c r="B479" t="s">
        <v>2260</v>
      </c>
      <c r="C479" s="1">
        <v>622110</v>
      </c>
      <c r="D479" t="s">
        <v>130</v>
      </c>
    </row>
    <row r="480" spans="1:4" x14ac:dyDescent="0.2">
      <c r="A480">
        <v>7180534</v>
      </c>
      <c r="B480" t="s">
        <v>2256</v>
      </c>
      <c r="C480" s="1">
        <v>622310</v>
      </c>
      <c r="D480" t="s">
        <v>105</v>
      </c>
    </row>
    <row r="481" spans="1:4" x14ac:dyDescent="0.2">
      <c r="A481">
        <v>178959701</v>
      </c>
      <c r="B481" t="s">
        <v>2824</v>
      </c>
      <c r="C481" s="1">
        <v>622210</v>
      </c>
      <c r="D481" t="s">
        <v>3065</v>
      </c>
    </row>
    <row r="482" spans="1:4" x14ac:dyDescent="0.2">
      <c r="A482">
        <v>9980631</v>
      </c>
      <c r="B482" t="s">
        <v>2908</v>
      </c>
      <c r="C482" s="1">
        <v>622110</v>
      </c>
      <c r="D482" t="s">
        <v>14</v>
      </c>
    </row>
    <row r="483" spans="1:4" x14ac:dyDescent="0.2">
      <c r="A483">
        <v>57375494</v>
      </c>
      <c r="B483" t="s">
        <v>933</v>
      </c>
      <c r="C483" s="1">
        <v>622110</v>
      </c>
      <c r="D483" t="s">
        <v>130</v>
      </c>
    </row>
    <row r="484" spans="1:4" x14ac:dyDescent="0.2">
      <c r="A484">
        <v>2859923</v>
      </c>
      <c r="B484" t="s">
        <v>2733</v>
      </c>
      <c r="C484" s="1">
        <v>622110</v>
      </c>
      <c r="D484" t="s">
        <v>130</v>
      </c>
    </row>
    <row r="485" spans="1:4" x14ac:dyDescent="0.2">
      <c r="A485">
        <v>16482001</v>
      </c>
      <c r="B485" t="s">
        <v>1782</v>
      </c>
      <c r="C485" s="1">
        <v>622110</v>
      </c>
      <c r="D485" t="s">
        <v>187</v>
      </c>
    </row>
    <row r="486" spans="1:4" x14ac:dyDescent="0.2">
      <c r="A486">
        <v>6380807</v>
      </c>
      <c r="B486" t="s">
        <v>2253</v>
      </c>
      <c r="C486" s="1">
        <v>622110</v>
      </c>
      <c r="D486" t="s">
        <v>130</v>
      </c>
    </row>
    <row r="487" spans="1:4" x14ac:dyDescent="0.2">
      <c r="A487">
        <v>2759644</v>
      </c>
      <c r="B487" t="s">
        <v>2050</v>
      </c>
      <c r="C487" s="1">
        <v>622110</v>
      </c>
      <c r="D487" t="s">
        <v>130</v>
      </c>
    </row>
    <row r="488" spans="1:4" x14ac:dyDescent="0.2">
      <c r="A488">
        <v>3382609</v>
      </c>
      <c r="B488" t="s">
        <v>1496</v>
      </c>
      <c r="C488" s="1">
        <v>622310</v>
      </c>
      <c r="D488" t="s">
        <v>177</v>
      </c>
    </row>
    <row r="489" spans="1:4" x14ac:dyDescent="0.2">
      <c r="A489">
        <v>10180758</v>
      </c>
      <c r="B489" t="s">
        <v>2267</v>
      </c>
      <c r="C489" s="1">
        <v>622110</v>
      </c>
      <c r="D489" t="s">
        <v>130</v>
      </c>
    </row>
    <row r="490" spans="1:4" x14ac:dyDescent="0.2">
      <c r="A490">
        <v>4659417</v>
      </c>
      <c r="B490" t="s">
        <v>1770</v>
      </c>
      <c r="C490" s="1">
        <v>622110</v>
      </c>
      <c r="D490" t="s">
        <v>130</v>
      </c>
    </row>
    <row r="491" spans="1:4" x14ac:dyDescent="0.2">
      <c r="A491">
        <v>5159405</v>
      </c>
      <c r="B491" t="s">
        <v>990</v>
      </c>
      <c r="C491" s="1">
        <v>622110</v>
      </c>
      <c r="D491" t="s">
        <v>14</v>
      </c>
    </row>
    <row r="492" spans="1:4" x14ac:dyDescent="0.2">
      <c r="A492">
        <v>4759102</v>
      </c>
      <c r="B492" t="s">
        <v>2877</v>
      </c>
      <c r="C492" s="1">
        <v>622310</v>
      </c>
      <c r="D492" t="s">
        <v>105</v>
      </c>
    </row>
    <row r="493" spans="1:4" x14ac:dyDescent="0.2">
      <c r="A493">
        <v>4959107</v>
      </c>
      <c r="B493" t="s">
        <v>2435</v>
      </c>
      <c r="C493" s="1">
        <v>622110</v>
      </c>
      <c r="D493" t="s">
        <v>14</v>
      </c>
    </row>
    <row r="494" spans="1:4" x14ac:dyDescent="0.2">
      <c r="A494">
        <v>4859101</v>
      </c>
      <c r="B494" t="s">
        <v>2024</v>
      </c>
      <c r="C494" s="1">
        <v>622110</v>
      </c>
      <c r="D494" t="s">
        <v>14</v>
      </c>
    </row>
    <row r="495" spans="1:4" x14ac:dyDescent="0.2">
      <c r="A495">
        <v>184759101</v>
      </c>
      <c r="B495" t="s">
        <v>2509</v>
      </c>
      <c r="C495" s="1">
        <v>622310</v>
      </c>
      <c r="D495" t="s">
        <v>177</v>
      </c>
    </row>
    <row r="496" spans="1:4" x14ac:dyDescent="0.2">
      <c r="A496">
        <v>153482801</v>
      </c>
      <c r="B496" t="s">
        <v>2879</v>
      </c>
      <c r="C496" s="1">
        <v>622110</v>
      </c>
      <c r="D496" t="s">
        <v>14</v>
      </c>
    </row>
    <row r="497" spans="1:4" x14ac:dyDescent="0.2">
      <c r="A497">
        <v>17182801</v>
      </c>
      <c r="B497" t="s">
        <v>1786</v>
      </c>
      <c r="C497" s="1">
        <v>622110</v>
      </c>
      <c r="D497" t="s">
        <v>187</v>
      </c>
    </row>
    <row r="498" spans="1:4" x14ac:dyDescent="0.2">
      <c r="A498">
        <v>9564850</v>
      </c>
      <c r="B498" t="s">
        <v>1306</v>
      </c>
      <c r="C498" s="1">
        <v>622110</v>
      </c>
      <c r="D498" t="s">
        <v>130</v>
      </c>
    </row>
    <row r="499" spans="1:4" x14ac:dyDescent="0.2">
      <c r="A499">
        <v>9464804</v>
      </c>
      <c r="B499" t="s">
        <v>1304</v>
      </c>
      <c r="C499" s="1">
        <v>622310</v>
      </c>
      <c r="D499" t="s">
        <v>105</v>
      </c>
    </row>
    <row r="500" spans="1:4" x14ac:dyDescent="0.2">
      <c r="A500">
        <v>18064804</v>
      </c>
      <c r="B500" t="s">
        <v>1260</v>
      </c>
      <c r="C500" s="1">
        <v>622110</v>
      </c>
      <c r="D500" t="s">
        <v>14</v>
      </c>
    </row>
    <row r="501" spans="1:4" x14ac:dyDescent="0.2">
      <c r="A501">
        <v>9364804</v>
      </c>
      <c r="B501" t="s">
        <v>1302</v>
      </c>
      <c r="C501" s="1">
        <v>622110</v>
      </c>
      <c r="D501" t="s">
        <v>14</v>
      </c>
    </row>
    <row r="502" spans="1:4" x14ac:dyDescent="0.2">
      <c r="A502">
        <v>7864801</v>
      </c>
      <c r="B502" t="s">
        <v>1260</v>
      </c>
      <c r="C502" s="1">
        <v>622110</v>
      </c>
      <c r="D502" t="s">
        <v>14</v>
      </c>
    </row>
    <row r="503" spans="1:4" x14ac:dyDescent="0.2">
      <c r="A503">
        <v>9264804</v>
      </c>
      <c r="B503" t="s">
        <v>1300</v>
      </c>
      <c r="C503" s="1">
        <v>622110</v>
      </c>
      <c r="D503" t="s">
        <v>14</v>
      </c>
    </row>
    <row r="504" spans="1:4" x14ac:dyDescent="0.2">
      <c r="A504">
        <v>1565625</v>
      </c>
      <c r="B504" t="s">
        <v>1398</v>
      </c>
      <c r="C504" s="1">
        <v>622110</v>
      </c>
      <c r="D504" t="s">
        <v>130</v>
      </c>
    </row>
    <row r="505" spans="1:4" x14ac:dyDescent="0.2">
      <c r="A505">
        <v>6264836</v>
      </c>
      <c r="B505" t="s">
        <v>2497</v>
      </c>
      <c r="C505" s="1">
        <v>622110</v>
      </c>
      <c r="D505" t="s">
        <v>130</v>
      </c>
    </row>
    <row r="506" spans="1:4" x14ac:dyDescent="0.2">
      <c r="A506">
        <v>1665708</v>
      </c>
      <c r="B506" t="s">
        <v>2545</v>
      </c>
      <c r="C506" s="1">
        <v>622110</v>
      </c>
      <c r="D506" t="s">
        <v>130</v>
      </c>
    </row>
    <row r="507" spans="1:4" x14ac:dyDescent="0.2">
      <c r="A507">
        <v>5759501</v>
      </c>
      <c r="B507" t="s">
        <v>597</v>
      </c>
      <c r="C507" s="1">
        <v>622110</v>
      </c>
      <c r="D507" t="s">
        <v>14</v>
      </c>
    </row>
    <row r="508" spans="1:4" x14ac:dyDescent="0.2">
      <c r="A508">
        <v>16264772</v>
      </c>
      <c r="B508" t="s">
        <v>1284</v>
      </c>
      <c r="C508" s="1">
        <v>622110</v>
      </c>
      <c r="D508" t="s">
        <v>14</v>
      </c>
    </row>
    <row r="509" spans="1:4" x14ac:dyDescent="0.2">
      <c r="A509">
        <v>5502601</v>
      </c>
      <c r="B509" t="s">
        <v>1646</v>
      </c>
      <c r="C509" s="1">
        <v>622110</v>
      </c>
      <c r="D509" t="s">
        <v>14</v>
      </c>
    </row>
    <row r="510" spans="1:4" x14ac:dyDescent="0.2">
      <c r="A510">
        <v>10302131</v>
      </c>
      <c r="B510" t="s">
        <v>1194</v>
      </c>
      <c r="C510" s="1">
        <v>622310</v>
      </c>
      <c r="D510" t="s">
        <v>177</v>
      </c>
    </row>
    <row r="511" spans="1:4" x14ac:dyDescent="0.2">
      <c r="A511">
        <v>10402130</v>
      </c>
      <c r="B511" t="s">
        <v>1196</v>
      </c>
      <c r="C511" s="1">
        <v>622210</v>
      </c>
      <c r="D511" t="s">
        <v>3065</v>
      </c>
    </row>
    <row r="512" spans="1:4" x14ac:dyDescent="0.2">
      <c r="A512">
        <v>7402124</v>
      </c>
      <c r="B512" t="s">
        <v>1652</v>
      </c>
      <c r="C512" s="1">
        <v>622110</v>
      </c>
      <c r="D512" t="s">
        <v>14</v>
      </c>
    </row>
    <row r="513" spans="1:4" x14ac:dyDescent="0.2">
      <c r="A513">
        <v>9602130</v>
      </c>
      <c r="B513" t="s">
        <v>487</v>
      </c>
      <c r="C513" s="1">
        <v>622210</v>
      </c>
      <c r="D513" t="s">
        <v>3065</v>
      </c>
    </row>
    <row r="514" spans="1:4" x14ac:dyDescent="0.2">
      <c r="A514">
        <v>4402169</v>
      </c>
      <c r="B514" t="s">
        <v>2163</v>
      </c>
      <c r="C514" s="1">
        <v>622110</v>
      </c>
      <c r="D514" t="s">
        <v>14</v>
      </c>
    </row>
    <row r="515" spans="1:4" x14ac:dyDescent="0.2">
      <c r="A515">
        <v>10202135</v>
      </c>
      <c r="B515" t="s">
        <v>1833</v>
      </c>
      <c r="C515" s="1">
        <v>622110</v>
      </c>
      <c r="D515" t="s">
        <v>63</v>
      </c>
    </row>
    <row r="516" spans="1:4" x14ac:dyDescent="0.2">
      <c r="A516">
        <v>9902478</v>
      </c>
      <c r="B516" t="s">
        <v>1858</v>
      </c>
      <c r="C516" s="1">
        <v>622210</v>
      </c>
      <c r="D516" t="s">
        <v>3065</v>
      </c>
    </row>
    <row r="517" spans="1:4" x14ac:dyDescent="0.2">
      <c r="A517">
        <v>1202215</v>
      </c>
      <c r="B517" t="s">
        <v>485</v>
      </c>
      <c r="C517" s="1">
        <v>622110</v>
      </c>
      <c r="D517" t="s">
        <v>14</v>
      </c>
    </row>
    <row r="518" spans="1:4" x14ac:dyDescent="0.2">
      <c r="A518">
        <v>7502115</v>
      </c>
      <c r="B518" t="s">
        <v>2194</v>
      </c>
      <c r="C518" s="1">
        <v>622110</v>
      </c>
      <c r="D518" t="s">
        <v>14</v>
      </c>
    </row>
    <row r="519" spans="1:4" x14ac:dyDescent="0.2">
      <c r="A519">
        <v>16164772</v>
      </c>
      <c r="B519" t="s">
        <v>2000</v>
      </c>
      <c r="C519" s="1">
        <v>622210</v>
      </c>
      <c r="D519" t="s">
        <v>3065</v>
      </c>
    </row>
    <row r="520" spans="1:4" x14ac:dyDescent="0.2">
      <c r="A520">
        <v>18465721</v>
      </c>
      <c r="B520" t="s">
        <v>1410</v>
      </c>
      <c r="C520" s="1">
        <v>622310</v>
      </c>
      <c r="D520" t="s">
        <v>624</v>
      </c>
    </row>
    <row r="521" spans="1:4" x14ac:dyDescent="0.2">
      <c r="A521">
        <v>18565804</v>
      </c>
      <c r="B521" t="s">
        <v>1413</v>
      </c>
      <c r="C521" s="1">
        <v>622310</v>
      </c>
      <c r="D521" t="s">
        <v>177</v>
      </c>
    </row>
    <row r="522" spans="1:4" x14ac:dyDescent="0.2">
      <c r="A522">
        <v>1865807</v>
      </c>
      <c r="B522" t="s">
        <v>1264</v>
      </c>
      <c r="C522" s="1">
        <v>622110</v>
      </c>
      <c r="D522" t="s">
        <v>14</v>
      </c>
    </row>
    <row r="523" spans="1:4" x14ac:dyDescent="0.2">
      <c r="A523">
        <v>5365807</v>
      </c>
      <c r="B523" t="s">
        <v>2493</v>
      </c>
      <c r="C523" s="1">
        <v>622310</v>
      </c>
      <c r="D523" t="s">
        <v>177</v>
      </c>
    </row>
    <row r="524" spans="1:4" x14ac:dyDescent="0.2">
      <c r="A524">
        <v>2365804</v>
      </c>
      <c r="B524" t="s">
        <v>2710</v>
      </c>
      <c r="C524" s="1">
        <v>622310</v>
      </c>
      <c r="D524" t="s">
        <v>105</v>
      </c>
    </row>
    <row r="525" spans="1:4" x14ac:dyDescent="0.2">
      <c r="A525">
        <v>2265804</v>
      </c>
      <c r="B525" t="s">
        <v>2006</v>
      </c>
      <c r="C525" s="1">
        <v>622110</v>
      </c>
      <c r="D525" t="s">
        <v>14</v>
      </c>
    </row>
    <row r="526" spans="1:4" x14ac:dyDescent="0.2">
      <c r="A526">
        <v>1765806</v>
      </c>
      <c r="B526" t="s">
        <v>2517</v>
      </c>
      <c r="C526" s="1">
        <v>622210</v>
      </c>
      <c r="D526" t="s">
        <v>3065</v>
      </c>
    </row>
    <row r="527" spans="1:4" x14ac:dyDescent="0.2">
      <c r="A527">
        <v>2065802</v>
      </c>
      <c r="B527" t="s">
        <v>1267</v>
      </c>
      <c r="C527" s="1">
        <v>622110</v>
      </c>
      <c r="D527" t="s">
        <v>14</v>
      </c>
    </row>
    <row r="528" spans="1:4" x14ac:dyDescent="0.2">
      <c r="A528">
        <v>3664744</v>
      </c>
      <c r="B528" t="s">
        <v>1415</v>
      </c>
      <c r="C528" s="1">
        <v>622110</v>
      </c>
      <c r="D528" t="s">
        <v>130</v>
      </c>
    </row>
    <row r="529" spans="1:4" x14ac:dyDescent="0.2">
      <c r="A529">
        <v>2164730</v>
      </c>
      <c r="B529" t="s">
        <v>1290</v>
      </c>
      <c r="C529" s="1">
        <v>622110</v>
      </c>
      <c r="D529" t="s">
        <v>14</v>
      </c>
    </row>
    <row r="530" spans="1:4" x14ac:dyDescent="0.2">
      <c r="A530">
        <v>10265613</v>
      </c>
      <c r="B530" t="s">
        <v>2531</v>
      </c>
      <c r="C530" s="1">
        <v>622110</v>
      </c>
      <c r="D530" t="s">
        <v>14</v>
      </c>
    </row>
    <row r="531" spans="1:4" x14ac:dyDescent="0.2">
      <c r="A531">
        <v>11764724</v>
      </c>
      <c r="B531" t="s">
        <v>1388</v>
      </c>
      <c r="C531" s="1">
        <v>622110</v>
      </c>
      <c r="D531" t="s">
        <v>130</v>
      </c>
    </row>
    <row r="532" spans="1:4" x14ac:dyDescent="0.2">
      <c r="A532">
        <v>764701</v>
      </c>
      <c r="B532" t="s">
        <v>3001</v>
      </c>
      <c r="C532" s="1">
        <v>622110</v>
      </c>
      <c r="D532" t="s">
        <v>130</v>
      </c>
    </row>
    <row r="533" spans="1:4" x14ac:dyDescent="0.2">
      <c r="A533">
        <v>5764012</v>
      </c>
      <c r="B533" t="s">
        <v>1297</v>
      </c>
      <c r="C533" s="1">
        <v>622110</v>
      </c>
      <c r="D533" t="s">
        <v>14</v>
      </c>
    </row>
    <row r="534" spans="1:4" x14ac:dyDescent="0.2">
      <c r="A534">
        <v>4264131</v>
      </c>
      <c r="B534" t="s">
        <v>1996</v>
      </c>
      <c r="C534" s="1">
        <v>622110</v>
      </c>
      <c r="D534" t="s">
        <v>14</v>
      </c>
    </row>
    <row r="535" spans="1:4" x14ac:dyDescent="0.2">
      <c r="A535">
        <v>4064134</v>
      </c>
      <c r="B535" t="s">
        <v>1276</v>
      </c>
      <c r="C535" s="1">
        <v>622210</v>
      </c>
      <c r="D535" t="s">
        <v>3065</v>
      </c>
    </row>
    <row r="536" spans="1:4" x14ac:dyDescent="0.2">
      <c r="A536">
        <v>2764735</v>
      </c>
      <c r="B536" t="s">
        <v>2010</v>
      </c>
      <c r="C536" s="1">
        <v>622110</v>
      </c>
      <c r="D536" t="s">
        <v>14</v>
      </c>
    </row>
    <row r="537" spans="1:4" x14ac:dyDescent="0.2">
      <c r="A537">
        <v>6664132</v>
      </c>
      <c r="B537" t="s">
        <v>1278</v>
      </c>
      <c r="C537" s="1">
        <v>622110</v>
      </c>
      <c r="D537" t="s">
        <v>14</v>
      </c>
    </row>
    <row r="538" spans="1:4" x14ac:dyDescent="0.2">
      <c r="A538">
        <v>6964130</v>
      </c>
      <c r="B538" t="s">
        <v>1280</v>
      </c>
      <c r="C538" s="1">
        <v>622210</v>
      </c>
      <c r="D538" t="s">
        <v>3065</v>
      </c>
    </row>
    <row r="539" spans="1:4" x14ac:dyDescent="0.2">
      <c r="A539">
        <v>7364108</v>
      </c>
      <c r="B539" t="s">
        <v>2499</v>
      </c>
      <c r="C539" s="1">
        <v>622110</v>
      </c>
      <c r="D539" t="s">
        <v>14</v>
      </c>
    </row>
    <row r="540" spans="1:4" x14ac:dyDescent="0.2">
      <c r="A540">
        <v>3764108</v>
      </c>
      <c r="B540" t="s">
        <v>2502</v>
      </c>
      <c r="C540" s="1">
        <v>622210</v>
      </c>
      <c r="D540" t="s">
        <v>3065</v>
      </c>
    </row>
    <row r="541" spans="1:4" x14ac:dyDescent="0.2">
      <c r="A541">
        <v>7564063</v>
      </c>
      <c r="B541" t="s">
        <v>2998</v>
      </c>
      <c r="C541" s="1">
        <v>622110</v>
      </c>
      <c r="D541" t="s">
        <v>14</v>
      </c>
    </row>
    <row r="542" spans="1:4" x14ac:dyDescent="0.2">
      <c r="A542">
        <v>7864128</v>
      </c>
      <c r="B542" t="s">
        <v>1092</v>
      </c>
      <c r="C542" s="1">
        <v>622110</v>
      </c>
      <c r="D542" t="s">
        <v>187</v>
      </c>
    </row>
    <row r="543" spans="1:4" x14ac:dyDescent="0.2">
      <c r="A543">
        <v>5564133</v>
      </c>
      <c r="B543" t="s">
        <v>1998</v>
      </c>
      <c r="C543" s="1">
        <v>622210</v>
      </c>
      <c r="D543" t="s">
        <v>3065</v>
      </c>
    </row>
    <row r="544" spans="1:4" x14ac:dyDescent="0.2">
      <c r="A544">
        <v>7464139</v>
      </c>
      <c r="B544" t="s">
        <v>1282</v>
      </c>
      <c r="C544" s="1">
        <v>622110</v>
      </c>
      <c r="D544" t="s">
        <v>14</v>
      </c>
    </row>
    <row r="545" spans="1:4" x14ac:dyDescent="0.2">
      <c r="A545">
        <v>964116</v>
      </c>
      <c r="B545" t="s">
        <v>2991</v>
      </c>
      <c r="C545" s="1">
        <v>622110</v>
      </c>
      <c r="D545" t="s">
        <v>14</v>
      </c>
    </row>
    <row r="546" spans="1:4" x14ac:dyDescent="0.2">
      <c r="A546">
        <v>18164116</v>
      </c>
      <c r="B546" t="s">
        <v>2021</v>
      </c>
      <c r="C546" s="1">
        <v>622210</v>
      </c>
      <c r="D546" t="s">
        <v>3065</v>
      </c>
    </row>
    <row r="547" spans="1:4" x14ac:dyDescent="0.2">
      <c r="A547">
        <v>3964118</v>
      </c>
      <c r="B547" t="s">
        <v>1269</v>
      </c>
      <c r="C547" s="1">
        <v>622310</v>
      </c>
      <c r="D547" t="s">
        <v>105</v>
      </c>
    </row>
    <row r="548" spans="1:4" x14ac:dyDescent="0.2">
      <c r="A548">
        <v>3564057</v>
      </c>
      <c r="B548" t="s">
        <v>1273</v>
      </c>
      <c r="C548" s="1">
        <v>622110</v>
      </c>
      <c r="D548" t="s">
        <v>14</v>
      </c>
    </row>
    <row r="549" spans="1:4" x14ac:dyDescent="0.2">
      <c r="A549">
        <v>6865360</v>
      </c>
      <c r="B549" t="s">
        <v>1392</v>
      </c>
      <c r="C549" s="1">
        <v>622210</v>
      </c>
      <c r="D549" t="s">
        <v>3065</v>
      </c>
    </row>
    <row r="550" spans="1:4" x14ac:dyDescent="0.2">
      <c r="A550">
        <v>16465483</v>
      </c>
      <c r="B550" t="s">
        <v>1385</v>
      </c>
      <c r="C550" s="1">
        <v>622110</v>
      </c>
      <c r="D550" t="s">
        <v>14</v>
      </c>
    </row>
    <row r="551" spans="1:4" x14ac:dyDescent="0.2">
      <c r="A551">
        <v>5864089</v>
      </c>
      <c r="B551" t="s">
        <v>2507</v>
      </c>
      <c r="C551" s="1">
        <v>622110</v>
      </c>
      <c r="D551" t="s">
        <v>14</v>
      </c>
    </row>
    <row r="552" spans="1:4" x14ac:dyDescent="0.2">
      <c r="A552">
        <v>183364068</v>
      </c>
      <c r="B552" t="s">
        <v>2119</v>
      </c>
      <c r="C552" s="1">
        <v>622210</v>
      </c>
      <c r="D552" t="s">
        <v>3065</v>
      </c>
    </row>
    <row r="553" spans="1:4" x14ac:dyDescent="0.2">
      <c r="A553">
        <v>4164068</v>
      </c>
      <c r="B553" t="s">
        <v>2495</v>
      </c>
      <c r="C553" s="1">
        <v>622110</v>
      </c>
      <c r="D553" t="s">
        <v>14</v>
      </c>
    </row>
    <row r="554" spans="1:4" x14ac:dyDescent="0.2">
      <c r="A554">
        <v>6564093</v>
      </c>
      <c r="B554" t="s">
        <v>2542</v>
      </c>
      <c r="C554" s="1">
        <v>622110</v>
      </c>
      <c r="D554" t="s">
        <v>14</v>
      </c>
    </row>
    <row r="555" spans="1:4" x14ac:dyDescent="0.2">
      <c r="A555">
        <v>2359230</v>
      </c>
      <c r="B555" t="s">
        <v>2577</v>
      </c>
      <c r="C555" s="1">
        <v>622110</v>
      </c>
      <c r="D555" t="s">
        <v>130</v>
      </c>
    </row>
    <row r="556" spans="1:4" x14ac:dyDescent="0.2">
      <c r="A556">
        <v>10863935</v>
      </c>
      <c r="B556" t="s">
        <v>1331</v>
      </c>
      <c r="C556" s="1">
        <v>622110</v>
      </c>
      <c r="D556" t="s">
        <v>14</v>
      </c>
    </row>
    <row r="557" spans="1:4" x14ac:dyDescent="0.2">
      <c r="A557">
        <v>564502</v>
      </c>
      <c r="B557" t="s">
        <v>1294</v>
      </c>
      <c r="C557" s="1">
        <v>622210</v>
      </c>
      <c r="D557" t="s">
        <v>3065</v>
      </c>
    </row>
    <row r="558" spans="1:4" x14ac:dyDescent="0.2">
      <c r="A558">
        <v>364506</v>
      </c>
      <c r="B558" t="s">
        <v>2002</v>
      </c>
      <c r="C558" s="1">
        <v>622310</v>
      </c>
      <c r="D558" t="s">
        <v>105</v>
      </c>
    </row>
    <row r="559" spans="1:4" x14ac:dyDescent="0.2">
      <c r="A559">
        <v>464506</v>
      </c>
      <c r="B559" t="s">
        <v>2501</v>
      </c>
      <c r="C559" s="1">
        <v>622110</v>
      </c>
      <c r="D559" t="s">
        <v>14</v>
      </c>
    </row>
    <row r="560" spans="1:4" x14ac:dyDescent="0.2">
      <c r="A560">
        <v>18265065</v>
      </c>
      <c r="B560" t="s">
        <v>1407</v>
      </c>
      <c r="C560" s="1">
        <v>622210</v>
      </c>
      <c r="D560" t="s">
        <v>3065</v>
      </c>
    </row>
    <row r="561" spans="1:4" x14ac:dyDescent="0.2">
      <c r="A561">
        <v>4564446</v>
      </c>
      <c r="B561" t="s">
        <v>1286</v>
      </c>
      <c r="C561" s="1">
        <v>622110</v>
      </c>
      <c r="D561" t="s">
        <v>130</v>
      </c>
    </row>
    <row r="562" spans="1:4" x14ac:dyDescent="0.2">
      <c r="A562">
        <v>8164067</v>
      </c>
      <c r="B562" t="s">
        <v>1395</v>
      </c>
      <c r="C562" s="1">
        <v>622110</v>
      </c>
      <c r="D562" t="s">
        <v>130</v>
      </c>
    </row>
    <row r="563" spans="1:4" x14ac:dyDescent="0.2">
      <c r="A563">
        <v>10564085</v>
      </c>
      <c r="B563" t="s">
        <v>1401</v>
      </c>
      <c r="C563" s="1">
        <v>622110</v>
      </c>
      <c r="D563" t="s">
        <v>130</v>
      </c>
    </row>
    <row r="564" spans="1:4" x14ac:dyDescent="0.2">
      <c r="A564">
        <v>9865301</v>
      </c>
      <c r="B564" t="s">
        <v>2535</v>
      </c>
      <c r="C564" s="1">
        <v>622110</v>
      </c>
      <c r="D564" t="s">
        <v>14</v>
      </c>
    </row>
    <row r="565" spans="1:4" x14ac:dyDescent="0.2">
      <c r="A565">
        <v>10965351</v>
      </c>
      <c r="B565" t="s">
        <v>2512</v>
      </c>
      <c r="C565" s="1">
        <v>622110</v>
      </c>
      <c r="D565" t="s">
        <v>130</v>
      </c>
    </row>
    <row r="566" spans="1:4" x14ac:dyDescent="0.2">
      <c r="A566">
        <v>4765560</v>
      </c>
      <c r="B566" t="s">
        <v>1365</v>
      </c>
      <c r="C566" s="1">
        <v>622110</v>
      </c>
      <c r="D566" t="s">
        <v>130</v>
      </c>
    </row>
    <row r="567" spans="1:4" x14ac:dyDescent="0.2">
      <c r="A567">
        <v>6164429</v>
      </c>
      <c r="B567" t="s">
        <v>1271</v>
      </c>
      <c r="C567" s="1">
        <v>622110</v>
      </c>
      <c r="D567" t="s">
        <v>14</v>
      </c>
    </row>
    <row r="568" spans="1:4" x14ac:dyDescent="0.2">
      <c r="A568">
        <v>9965401</v>
      </c>
      <c r="B568" t="s">
        <v>1377</v>
      </c>
      <c r="C568" s="1">
        <v>622110</v>
      </c>
      <c r="D568" t="s">
        <v>14</v>
      </c>
    </row>
    <row r="569" spans="1:4" x14ac:dyDescent="0.2">
      <c r="A569">
        <v>11065340</v>
      </c>
      <c r="B569" t="s">
        <v>1349</v>
      </c>
      <c r="C569" s="1">
        <v>622110</v>
      </c>
      <c r="D569" t="s">
        <v>14</v>
      </c>
    </row>
    <row r="570" spans="1:4" x14ac:dyDescent="0.2">
      <c r="A570">
        <v>3464633</v>
      </c>
      <c r="B570" t="s">
        <v>2533</v>
      </c>
      <c r="C570" s="1">
        <v>622110</v>
      </c>
      <c r="D570" t="s">
        <v>130</v>
      </c>
    </row>
    <row r="571" spans="1:4" x14ac:dyDescent="0.2">
      <c r="A571">
        <v>4365233</v>
      </c>
      <c r="B571" t="s">
        <v>2012</v>
      </c>
      <c r="C571" s="1">
        <v>622110</v>
      </c>
      <c r="D571" t="s">
        <v>14</v>
      </c>
    </row>
    <row r="572" spans="1:4" x14ac:dyDescent="0.2">
      <c r="A572">
        <v>17965109</v>
      </c>
      <c r="B572" t="s">
        <v>2987</v>
      </c>
      <c r="C572" s="1">
        <v>622110</v>
      </c>
      <c r="D572" t="s">
        <v>14</v>
      </c>
    </row>
    <row r="573" spans="1:4" x14ac:dyDescent="0.2">
      <c r="A573">
        <v>6365101</v>
      </c>
      <c r="B573" t="s">
        <v>3007</v>
      </c>
      <c r="C573" s="1">
        <v>622110</v>
      </c>
      <c r="D573" t="s">
        <v>14</v>
      </c>
    </row>
    <row r="574" spans="1:4" x14ac:dyDescent="0.2">
      <c r="A574">
        <v>5164402</v>
      </c>
      <c r="B574" t="s">
        <v>2993</v>
      </c>
      <c r="C574" s="1">
        <v>622110</v>
      </c>
      <c r="D574" t="s">
        <v>130</v>
      </c>
    </row>
    <row r="575" spans="1:4" x14ac:dyDescent="0.2">
      <c r="A575">
        <v>17864601</v>
      </c>
      <c r="B575" t="s">
        <v>1404</v>
      </c>
      <c r="C575" s="1">
        <v>622110</v>
      </c>
      <c r="D575" t="s">
        <v>130</v>
      </c>
    </row>
    <row r="576" spans="1:4" x14ac:dyDescent="0.2">
      <c r="A576">
        <v>8665201</v>
      </c>
      <c r="B576" t="s">
        <v>560</v>
      </c>
      <c r="C576" s="1">
        <v>622110</v>
      </c>
      <c r="D576" t="s">
        <v>14</v>
      </c>
    </row>
    <row r="577" spans="1:4" x14ac:dyDescent="0.2">
      <c r="A577">
        <v>7663663</v>
      </c>
      <c r="B577" t="s">
        <v>1361</v>
      </c>
      <c r="C577" s="1">
        <v>622110</v>
      </c>
      <c r="D577" t="s">
        <v>130</v>
      </c>
    </row>
    <row r="578" spans="1:4" x14ac:dyDescent="0.2">
      <c r="A578">
        <v>265203</v>
      </c>
      <c r="B578" t="s">
        <v>2529</v>
      </c>
      <c r="C578" s="1">
        <v>622310</v>
      </c>
      <c r="D578" t="s">
        <v>177</v>
      </c>
    </row>
    <row r="579" spans="1:4" x14ac:dyDescent="0.2">
      <c r="A579">
        <v>5664424</v>
      </c>
      <c r="B579" t="s">
        <v>2539</v>
      </c>
      <c r="C579" s="1">
        <v>622110</v>
      </c>
      <c r="D579" t="s">
        <v>130</v>
      </c>
    </row>
    <row r="580" spans="1:4" x14ac:dyDescent="0.2">
      <c r="A580">
        <v>4663080</v>
      </c>
      <c r="B580" t="s">
        <v>2505</v>
      </c>
      <c r="C580" s="1">
        <v>622110</v>
      </c>
      <c r="D580" t="s">
        <v>130</v>
      </c>
    </row>
    <row r="581" spans="1:4" x14ac:dyDescent="0.2">
      <c r="A581">
        <v>5464683</v>
      </c>
      <c r="B581" t="s">
        <v>1352</v>
      </c>
      <c r="C581" s="1">
        <v>622110</v>
      </c>
      <c r="D581" t="s">
        <v>130</v>
      </c>
    </row>
    <row r="582" spans="1:4" x14ac:dyDescent="0.2">
      <c r="A582">
        <v>16363664</v>
      </c>
      <c r="B582" t="s">
        <v>1368</v>
      </c>
      <c r="C582" s="1">
        <v>622110</v>
      </c>
      <c r="D582" t="s">
        <v>130</v>
      </c>
    </row>
    <row r="583" spans="1:4" x14ac:dyDescent="0.2">
      <c r="A583">
        <v>12463640</v>
      </c>
      <c r="B583" t="s">
        <v>2789</v>
      </c>
      <c r="C583" s="1">
        <v>622210</v>
      </c>
      <c r="D583" t="s">
        <v>3065</v>
      </c>
    </row>
    <row r="584" spans="1:4" x14ac:dyDescent="0.2">
      <c r="A584">
        <v>12363640</v>
      </c>
      <c r="B584" t="s">
        <v>2787</v>
      </c>
      <c r="C584" s="1">
        <v>622110</v>
      </c>
      <c r="D584" t="s">
        <v>14</v>
      </c>
    </row>
    <row r="585" spans="1:4" x14ac:dyDescent="0.2">
      <c r="A585">
        <v>12163628</v>
      </c>
      <c r="B585" t="s">
        <v>1327</v>
      </c>
      <c r="C585" s="1">
        <v>622110</v>
      </c>
      <c r="D585" t="s">
        <v>130</v>
      </c>
    </row>
    <row r="586" spans="1:4" x14ac:dyDescent="0.2">
      <c r="A586">
        <v>4965041</v>
      </c>
      <c r="B586" t="s">
        <v>1357</v>
      </c>
      <c r="C586" s="1">
        <v>622110</v>
      </c>
      <c r="D586" t="s">
        <v>130</v>
      </c>
    </row>
    <row r="587" spans="1:4" x14ac:dyDescent="0.2">
      <c r="A587">
        <v>2458533</v>
      </c>
      <c r="B587" t="s">
        <v>568</v>
      </c>
      <c r="C587" s="1">
        <v>622110</v>
      </c>
      <c r="D587" t="s">
        <v>130</v>
      </c>
    </row>
    <row r="588" spans="1:4" x14ac:dyDescent="0.2">
      <c r="A588">
        <v>3363703</v>
      </c>
      <c r="B588" t="s">
        <v>929</v>
      </c>
      <c r="C588" s="1">
        <v>622110</v>
      </c>
      <c r="D588" t="s">
        <v>14</v>
      </c>
    </row>
    <row r="589" spans="1:4" x14ac:dyDescent="0.2">
      <c r="A589">
        <v>4863090</v>
      </c>
      <c r="B589" t="s">
        <v>1355</v>
      </c>
      <c r="C589" s="1">
        <v>622110</v>
      </c>
      <c r="D589" t="s">
        <v>14</v>
      </c>
    </row>
    <row r="590" spans="1:4" x14ac:dyDescent="0.2">
      <c r="A590">
        <v>15963556</v>
      </c>
      <c r="B590" t="s">
        <v>1371</v>
      </c>
      <c r="C590" s="1">
        <v>622110</v>
      </c>
      <c r="D590" t="s">
        <v>130</v>
      </c>
    </row>
    <row r="591" spans="1:4" x14ac:dyDescent="0.2">
      <c r="A591">
        <v>190063552</v>
      </c>
      <c r="B591" t="s">
        <v>2088</v>
      </c>
      <c r="C591" s="1">
        <v>622110</v>
      </c>
      <c r="D591" t="s">
        <v>14</v>
      </c>
    </row>
    <row r="592" spans="1:4" x14ac:dyDescent="0.2">
      <c r="A592">
        <v>9763775</v>
      </c>
      <c r="B592" t="s">
        <v>672</v>
      </c>
      <c r="C592" s="1">
        <v>622110</v>
      </c>
      <c r="D592" t="s">
        <v>130</v>
      </c>
    </row>
    <row r="593" spans="1:4" x14ac:dyDescent="0.2">
      <c r="A593">
        <v>8463019</v>
      </c>
      <c r="B593" t="s">
        <v>2519</v>
      </c>
      <c r="C593" s="1">
        <v>622110</v>
      </c>
      <c r="D593" t="s">
        <v>14</v>
      </c>
    </row>
    <row r="594" spans="1:4" x14ac:dyDescent="0.2">
      <c r="A594">
        <v>15763670</v>
      </c>
      <c r="B594" t="s">
        <v>1323</v>
      </c>
      <c r="C594" s="1">
        <v>622110</v>
      </c>
      <c r="D594" t="s">
        <v>130</v>
      </c>
    </row>
    <row r="595" spans="1:4" x14ac:dyDescent="0.2">
      <c r="A595">
        <v>11563385</v>
      </c>
      <c r="B595" t="s">
        <v>1338</v>
      </c>
      <c r="C595" s="1">
        <v>622110</v>
      </c>
      <c r="D595" t="s">
        <v>14</v>
      </c>
    </row>
    <row r="596" spans="1:4" x14ac:dyDescent="0.2">
      <c r="A596">
        <v>10363565</v>
      </c>
      <c r="B596" t="s">
        <v>1374</v>
      </c>
      <c r="C596" s="1">
        <v>622110</v>
      </c>
      <c r="D596" t="s">
        <v>130</v>
      </c>
    </row>
    <row r="597" spans="1:4" x14ac:dyDescent="0.2">
      <c r="A597">
        <v>10663368</v>
      </c>
      <c r="B597" t="s">
        <v>3004</v>
      </c>
      <c r="C597" s="1">
        <v>622110</v>
      </c>
      <c r="D597" t="s">
        <v>14</v>
      </c>
    </row>
    <row r="598" spans="1:4" x14ac:dyDescent="0.2">
      <c r="A598">
        <v>11863304</v>
      </c>
      <c r="B598" t="s">
        <v>1344</v>
      </c>
      <c r="C598" s="1">
        <v>622210</v>
      </c>
      <c r="D598" t="s">
        <v>3065</v>
      </c>
    </row>
    <row r="599" spans="1:4" x14ac:dyDescent="0.2">
      <c r="A599">
        <v>11663367</v>
      </c>
      <c r="B599" t="s">
        <v>1341</v>
      </c>
      <c r="C599" s="1">
        <v>622110</v>
      </c>
      <c r="D599" t="s">
        <v>14</v>
      </c>
    </row>
    <row r="600" spans="1:4" x14ac:dyDescent="0.2">
      <c r="A600">
        <v>14363128</v>
      </c>
      <c r="B600" t="s">
        <v>1419</v>
      </c>
      <c r="C600" s="1">
        <v>622110</v>
      </c>
      <c r="D600" t="s">
        <v>14</v>
      </c>
    </row>
    <row r="601" spans="1:4" x14ac:dyDescent="0.2">
      <c r="A601">
        <v>7963379</v>
      </c>
      <c r="B601" t="s">
        <v>2525</v>
      </c>
      <c r="C601" s="1">
        <v>622110</v>
      </c>
      <c r="D601" t="s">
        <v>130</v>
      </c>
    </row>
    <row r="602" spans="1:4" x14ac:dyDescent="0.2">
      <c r="A602">
        <v>2758538</v>
      </c>
      <c r="B602" t="s">
        <v>1752</v>
      </c>
      <c r="C602" s="1">
        <v>622110</v>
      </c>
      <c r="D602" t="s">
        <v>130</v>
      </c>
    </row>
    <row r="603" spans="1:4" x14ac:dyDescent="0.2">
      <c r="A603">
        <v>4258801</v>
      </c>
      <c r="B603" t="s">
        <v>1462</v>
      </c>
      <c r="C603" s="1">
        <v>622110</v>
      </c>
      <c r="D603" t="s">
        <v>130</v>
      </c>
    </row>
    <row r="604" spans="1:4" x14ac:dyDescent="0.2">
      <c r="A604">
        <v>12563017</v>
      </c>
      <c r="B604" t="s">
        <v>2708</v>
      </c>
      <c r="C604" s="1">
        <v>622110</v>
      </c>
      <c r="D604" t="s">
        <v>14</v>
      </c>
    </row>
    <row r="605" spans="1:4" x14ac:dyDescent="0.2">
      <c r="A605">
        <v>12863017</v>
      </c>
      <c r="B605" t="s">
        <v>1309</v>
      </c>
      <c r="C605" s="1">
        <v>622110</v>
      </c>
      <c r="D605" t="s">
        <v>14</v>
      </c>
    </row>
    <row r="606" spans="1:4" x14ac:dyDescent="0.2">
      <c r="A606">
        <v>13063017</v>
      </c>
      <c r="B606" t="s">
        <v>1316</v>
      </c>
      <c r="C606" s="1">
        <v>622310</v>
      </c>
      <c r="D606" t="s">
        <v>177</v>
      </c>
    </row>
    <row r="607" spans="1:4" x14ac:dyDescent="0.2">
      <c r="A607">
        <v>8463125</v>
      </c>
      <c r="B607" t="s">
        <v>2008</v>
      </c>
      <c r="C607" s="1">
        <v>622110</v>
      </c>
      <c r="D607" t="s">
        <v>187</v>
      </c>
    </row>
    <row r="608" spans="1:4" x14ac:dyDescent="0.2">
      <c r="A608">
        <v>14463131</v>
      </c>
      <c r="B608" t="s">
        <v>2996</v>
      </c>
      <c r="C608" s="1">
        <v>622110</v>
      </c>
      <c r="D608" t="s">
        <v>14</v>
      </c>
    </row>
    <row r="609" spans="1:4" x14ac:dyDescent="0.2">
      <c r="A609">
        <v>186963131</v>
      </c>
      <c r="B609" t="s">
        <v>2250</v>
      </c>
      <c r="C609" s="1">
        <v>622310</v>
      </c>
      <c r="D609" t="s">
        <v>624</v>
      </c>
    </row>
    <row r="610" spans="1:4" x14ac:dyDescent="0.2">
      <c r="A610">
        <v>14163128</v>
      </c>
      <c r="B610" t="s">
        <v>2004</v>
      </c>
      <c r="C610" s="1">
        <v>622110</v>
      </c>
      <c r="D610" t="s">
        <v>14</v>
      </c>
    </row>
    <row r="611" spans="1:4" x14ac:dyDescent="0.2">
      <c r="A611">
        <v>12963141</v>
      </c>
      <c r="B611" t="s">
        <v>1313</v>
      </c>
      <c r="C611" s="1">
        <v>622110</v>
      </c>
      <c r="D611" t="s">
        <v>14</v>
      </c>
    </row>
    <row r="612" spans="1:4" x14ac:dyDescent="0.2">
      <c r="A612">
        <v>11963376</v>
      </c>
      <c r="B612" t="s">
        <v>1346</v>
      </c>
      <c r="C612" s="1">
        <v>622110</v>
      </c>
      <c r="D612" t="s">
        <v>14</v>
      </c>
    </row>
    <row r="613" spans="1:4" x14ac:dyDescent="0.2">
      <c r="A613">
        <v>13363043</v>
      </c>
      <c r="B613" t="s">
        <v>1318</v>
      </c>
      <c r="C613" s="1">
        <v>622310</v>
      </c>
      <c r="D613" t="s">
        <v>177</v>
      </c>
    </row>
    <row r="614" spans="1:4" x14ac:dyDescent="0.2">
      <c r="A614">
        <v>11263301</v>
      </c>
      <c r="B614" t="s">
        <v>1335</v>
      </c>
      <c r="C614" s="1">
        <v>622110</v>
      </c>
      <c r="D614" t="s">
        <v>14</v>
      </c>
    </row>
    <row r="615" spans="1:4" x14ac:dyDescent="0.2">
      <c r="A615">
        <v>11163301</v>
      </c>
      <c r="B615" t="s">
        <v>2504</v>
      </c>
      <c r="C615" s="1">
        <v>622310</v>
      </c>
      <c r="D615" t="s">
        <v>105</v>
      </c>
    </row>
    <row r="616" spans="1:4" x14ac:dyDescent="0.2">
      <c r="A616">
        <v>12663044</v>
      </c>
      <c r="B616" t="s">
        <v>2016</v>
      </c>
      <c r="C616" s="1">
        <v>622110</v>
      </c>
      <c r="D616" t="s">
        <v>14</v>
      </c>
    </row>
    <row r="617" spans="1:4" x14ac:dyDescent="0.2">
      <c r="A617">
        <v>14563110</v>
      </c>
      <c r="B617" t="s">
        <v>1631</v>
      </c>
      <c r="C617" s="1">
        <v>622110</v>
      </c>
      <c r="D617" t="s">
        <v>14</v>
      </c>
    </row>
    <row r="618" spans="1:4" x14ac:dyDescent="0.2">
      <c r="A618">
        <v>15563111</v>
      </c>
      <c r="B618" t="s">
        <v>2515</v>
      </c>
      <c r="C618" s="1">
        <v>622110</v>
      </c>
      <c r="D618" t="s">
        <v>14</v>
      </c>
    </row>
    <row r="619" spans="1:4" x14ac:dyDescent="0.2">
      <c r="A619">
        <v>14663108</v>
      </c>
      <c r="B619" t="s">
        <v>2552</v>
      </c>
      <c r="C619" s="1">
        <v>622110</v>
      </c>
      <c r="D619" t="s">
        <v>14</v>
      </c>
    </row>
    <row r="620" spans="1:4" x14ac:dyDescent="0.2">
      <c r="A620">
        <v>18963112</v>
      </c>
      <c r="B620" t="s">
        <v>2550</v>
      </c>
      <c r="C620" s="1">
        <v>622210</v>
      </c>
      <c r="D620" t="s">
        <v>3065</v>
      </c>
    </row>
    <row r="621" spans="1:4" x14ac:dyDescent="0.2">
      <c r="A621">
        <v>13763133</v>
      </c>
      <c r="B621" t="s">
        <v>2019</v>
      </c>
      <c r="C621" s="1">
        <v>622210</v>
      </c>
      <c r="D621" t="s">
        <v>3065</v>
      </c>
    </row>
    <row r="622" spans="1:4" x14ac:dyDescent="0.2">
      <c r="A622">
        <v>13663136</v>
      </c>
      <c r="B622" t="s">
        <v>1321</v>
      </c>
      <c r="C622" s="1">
        <v>622110</v>
      </c>
      <c r="D622" t="s">
        <v>14</v>
      </c>
    </row>
    <row r="623" spans="1:4" x14ac:dyDescent="0.2">
      <c r="A623">
        <v>2058545</v>
      </c>
      <c r="B623" t="s">
        <v>2736</v>
      </c>
      <c r="C623" s="1">
        <v>622110</v>
      </c>
      <c r="D623" t="s">
        <v>130</v>
      </c>
    </row>
    <row r="624" spans="1:4" x14ac:dyDescent="0.2">
      <c r="A624">
        <v>5158554</v>
      </c>
      <c r="B624" t="s">
        <v>563</v>
      </c>
      <c r="C624" s="1">
        <v>622310</v>
      </c>
      <c r="D624" t="s">
        <v>105</v>
      </c>
    </row>
    <row r="625" spans="1:4" x14ac:dyDescent="0.2">
      <c r="A625">
        <v>458506</v>
      </c>
      <c r="B625" t="s">
        <v>2747</v>
      </c>
      <c r="C625" s="1">
        <v>622110</v>
      </c>
      <c r="D625" t="s">
        <v>14</v>
      </c>
    </row>
    <row r="626" spans="1:4" x14ac:dyDescent="0.2">
      <c r="A626">
        <v>1058852</v>
      </c>
      <c r="B626" t="s">
        <v>2767</v>
      </c>
      <c r="C626" s="1">
        <v>622110</v>
      </c>
      <c r="D626" t="s">
        <v>130</v>
      </c>
    </row>
    <row r="627" spans="1:4" x14ac:dyDescent="0.2">
      <c r="A627">
        <v>1358540</v>
      </c>
      <c r="B627" t="s">
        <v>2055</v>
      </c>
      <c r="C627" s="1">
        <v>622110</v>
      </c>
      <c r="D627" t="s">
        <v>130</v>
      </c>
    </row>
    <row r="628" spans="1:4" x14ac:dyDescent="0.2">
      <c r="A628">
        <v>3458730</v>
      </c>
      <c r="B628" t="s">
        <v>2064</v>
      </c>
      <c r="C628" s="1">
        <v>622110</v>
      </c>
      <c r="D628" t="s">
        <v>130</v>
      </c>
    </row>
    <row r="629" spans="1:4" x14ac:dyDescent="0.2">
      <c r="A629">
        <v>1158784</v>
      </c>
      <c r="B629" t="s">
        <v>1440</v>
      </c>
      <c r="C629" s="1">
        <v>622110</v>
      </c>
      <c r="D629" t="s">
        <v>130</v>
      </c>
    </row>
    <row r="630" spans="1:4" x14ac:dyDescent="0.2">
      <c r="A630">
        <v>6456187</v>
      </c>
      <c r="B630" t="s">
        <v>1987</v>
      </c>
      <c r="C630" s="1">
        <v>622110</v>
      </c>
      <c r="D630" t="s">
        <v>14</v>
      </c>
    </row>
    <row r="631" spans="1:4" x14ac:dyDescent="0.2">
      <c r="A631">
        <v>1458575</v>
      </c>
      <c r="B631" t="s">
        <v>2058</v>
      </c>
      <c r="C631" s="1">
        <v>622110</v>
      </c>
      <c r="D631" t="s">
        <v>130</v>
      </c>
    </row>
    <row r="632" spans="1:4" x14ac:dyDescent="0.2">
      <c r="A632">
        <v>9702146</v>
      </c>
      <c r="B632" t="s">
        <v>394</v>
      </c>
      <c r="C632" s="1">
        <v>622210</v>
      </c>
      <c r="D632" t="s">
        <v>3065</v>
      </c>
    </row>
    <row r="633" spans="1:4" x14ac:dyDescent="0.2">
      <c r="A633">
        <v>502215</v>
      </c>
      <c r="B633" t="s">
        <v>2188</v>
      </c>
      <c r="C633" s="1">
        <v>622110</v>
      </c>
      <c r="D633" t="s">
        <v>14</v>
      </c>
    </row>
    <row r="634" spans="1:4" x14ac:dyDescent="0.2">
      <c r="A634">
        <v>12502359</v>
      </c>
      <c r="B634" t="s">
        <v>1207</v>
      </c>
      <c r="C634" s="1">
        <v>622210</v>
      </c>
      <c r="D634" t="s">
        <v>3065</v>
      </c>
    </row>
    <row r="635" spans="1:4" x14ac:dyDescent="0.2">
      <c r="A635">
        <v>1102118</v>
      </c>
      <c r="B635" t="s">
        <v>2190</v>
      </c>
      <c r="C635" s="1">
        <v>622110</v>
      </c>
      <c r="D635" t="s">
        <v>14</v>
      </c>
    </row>
    <row r="636" spans="1:4" x14ac:dyDescent="0.2">
      <c r="A636">
        <v>11002138</v>
      </c>
      <c r="B636" t="s">
        <v>1836</v>
      </c>
      <c r="C636" s="1">
        <v>622310</v>
      </c>
      <c r="D636" t="s">
        <v>177</v>
      </c>
    </row>
    <row r="637" spans="1:4" x14ac:dyDescent="0.2">
      <c r="A637">
        <v>6902139</v>
      </c>
      <c r="B637" t="s">
        <v>1666</v>
      </c>
      <c r="C637" s="1">
        <v>622110</v>
      </c>
      <c r="D637" t="s">
        <v>14</v>
      </c>
    </row>
    <row r="638" spans="1:4" x14ac:dyDescent="0.2">
      <c r="A638">
        <v>8401730</v>
      </c>
      <c r="B638" t="s">
        <v>479</v>
      </c>
      <c r="C638" s="1">
        <v>622110</v>
      </c>
      <c r="D638" t="s">
        <v>187</v>
      </c>
    </row>
    <row r="639" spans="1:4" x14ac:dyDescent="0.2">
      <c r="A639">
        <v>6702143</v>
      </c>
      <c r="B639" t="s">
        <v>448</v>
      </c>
      <c r="C639" s="1">
        <v>622110</v>
      </c>
      <c r="D639" t="s">
        <v>14</v>
      </c>
    </row>
    <row r="640" spans="1:4" x14ac:dyDescent="0.2">
      <c r="A640">
        <v>2302114</v>
      </c>
      <c r="B640" t="s">
        <v>2192</v>
      </c>
      <c r="C640" s="1">
        <v>622110</v>
      </c>
      <c r="D640" t="s">
        <v>14</v>
      </c>
    </row>
    <row r="641" spans="1:4" x14ac:dyDescent="0.2">
      <c r="A641">
        <v>10502114</v>
      </c>
      <c r="B641" t="s">
        <v>414</v>
      </c>
      <c r="C641" s="1">
        <v>622110</v>
      </c>
      <c r="D641" t="s">
        <v>63</v>
      </c>
    </row>
    <row r="642" spans="1:4" x14ac:dyDescent="0.2">
      <c r="A642">
        <v>10602129</v>
      </c>
      <c r="B642" t="s">
        <v>418</v>
      </c>
      <c r="C642" s="1">
        <v>622310</v>
      </c>
      <c r="D642" t="s">
        <v>177</v>
      </c>
    </row>
    <row r="643" spans="1:4" x14ac:dyDescent="0.2">
      <c r="A643">
        <v>13701801</v>
      </c>
      <c r="B643" t="s">
        <v>2631</v>
      </c>
      <c r="C643" s="1">
        <v>622310</v>
      </c>
      <c r="D643" t="s">
        <v>177</v>
      </c>
    </row>
    <row r="644" spans="1:4" x14ac:dyDescent="0.2">
      <c r="A644">
        <v>8102149</v>
      </c>
      <c r="B644" t="s">
        <v>1668</v>
      </c>
      <c r="C644" s="1">
        <v>622110</v>
      </c>
      <c r="D644" t="s">
        <v>14</v>
      </c>
    </row>
    <row r="645" spans="1:4" x14ac:dyDescent="0.2">
      <c r="A645">
        <v>202176</v>
      </c>
      <c r="B645" t="s">
        <v>2202</v>
      </c>
      <c r="C645" s="1">
        <v>622110</v>
      </c>
      <c r="D645" t="s">
        <v>14</v>
      </c>
    </row>
    <row r="646" spans="1:4" x14ac:dyDescent="0.2">
      <c r="A646">
        <v>801852</v>
      </c>
      <c r="B646" t="s">
        <v>1661</v>
      </c>
      <c r="C646" s="1">
        <v>622110</v>
      </c>
      <c r="D646" t="s">
        <v>14</v>
      </c>
    </row>
    <row r="647" spans="1:4" x14ac:dyDescent="0.2">
      <c r="A647">
        <v>12101904</v>
      </c>
      <c r="B647" t="s">
        <v>423</v>
      </c>
      <c r="C647" s="1">
        <v>622210</v>
      </c>
      <c r="D647" t="s">
        <v>3065</v>
      </c>
    </row>
    <row r="648" spans="1:4" x14ac:dyDescent="0.2">
      <c r="A648">
        <v>3401844</v>
      </c>
      <c r="B648" t="s">
        <v>2363</v>
      </c>
      <c r="C648" s="1">
        <v>622110</v>
      </c>
      <c r="D648" t="s">
        <v>14</v>
      </c>
    </row>
    <row r="649" spans="1:4" x14ac:dyDescent="0.2">
      <c r="A649">
        <v>11601830</v>
      </c>
      <c r="B649" t="s">
        <v>2373</v>
      </c>
      <c r="C649" s="1">
        <v>622210</v>
      </c>
      <c r="D649" t="s">
        <v>3065</v>
      </c>
    </row>
    <row r="650" spans="1:4" x14ac:dyDescent="0.2">
      <c r="A650">
        <v>8201930</v>
      </c>
      <c r="B650" t="s">
        <v>489</v>
      </c>
      <c r="C650" s="1">
        <v>622110</v>
      </c>
      <c r="D650" t="s">
        <v>14</v>
      </c>
    </row>
    <row r="651" spans="1:4" x14ac:dyDescent="0.2">
      <c r="A651">
        <v>9501913</v>
      </c>
      <c r="B651" t="s">
        <v>482</v>
      </c>
      <c r="C651" s="1">
        <v>622110</v>
      </c>
      <c r="D651" t="s">
        <v>14</v>
      </c>
    </row>
    <row r="652" spans="1:4" x14ac:dyDescent="0.2">
      <c r="A652">
        <v>118212901</v>
      </c>
      <c r="B652" t="s">
        <v>857</v>
      </c>
      <c r="C652" s="1">
        <v>622110</v>
      </c>
      <c r="D652" t="s">
        <v>14</v>
      </c>
    </row>
    <row r="653" spans="1:4" x14ac:dyDescent="0.2">
      <c r="A653">
        <v>13049093</v>
      </c>
      <c r="B653" t="s">
        <v>2963</v>
      </c>
      <c r="C653" s="1">
        <v>622110</v>
      </c>
      <c r="D653" t="s">
        <v>14</v>
      </c>
    </row>
    <row r="654" spans="1:4" x14ac:dyDescent="0.2">
      <c r="A654">
        <v>13149091</v>
      </c>
      <c r="B654" t="s">
        <v>1216</v>
      </c>
      <c r="C654" s="1">
        <v>622110</v>
      </c>
      <c r="D654" t="s">
        <v>14</v>
      </c>
    </row>
    <row r="655" spans="1:4" x14ac:dyDescent="0.2">
      <c r="A655">
        <v>14049079</v>
      </c>
      <c r="B655" t="s">
        <v>534</v>
      </c>
      <c r="C655" s="1">
        <v>622110</v>
      </c>
      <c r="D655" t="s">
        <v>14</v>
      </c>
    </row>
    <row r="656" spans="1:4" x14ac:dyDescent="0.2">
      <c r="A656">
        <v>3349036</v>
      </c>
      <c r="B656" t="s">
        <v>1911</v>
      </c>
      <c r="C656" s="1">
        <v>622110</v>
      </c>
      <c r="D656" t="s">
        <v>14</v>
      </c>
    </row>
    <row r="657" spans="1:4" x14ac:dyDescent="0.2">
      <c r="A657">
        <v>7749037</v>
      </c>
      <c r="B657" t="s">
        <v>1875</v>
      </c>
      <c r="C657" s="1">
        <v>622110</v>
      </c>
      <c r="D657" t="s">
        <v>187</v>
      </c>
    </row>
    <row r="658" spans="1:4" x14ac:dyDescent="0.2">
      <c r="A658">
        <v>11749417</v>
      </c>
      <c r="B658" t="s">
        <v>1897</v>
      </c>
      <c r="C658" s="1">
        <v>622110</v>
      </c>
      <c r="D658" t="s">
        <v>14</v>
      </c>
    </row>
    <row r="659" spans="1:4" x14ac:dyDescent="0.2">
      <c r="A659">
        <v>1558746</v>
      </c>
      <c r="B659" t="s">
        <v>2770</v>
      </c>
      <c r="C659" s="1">
        <v>622110</v>
      </c>
      <c r="D659" t="s">
        <v>130</v>
      </c>
    </row>
    <row r="660" spans="1:4" x14ac:dyDescent="0.2">
      <c r="A660">
        <v>1649242</v>
      </c>
      <c r="B660" t="s">
        <v>516</v>
      </c>
      <c r="C660" s="1">
        <v>622110</v>
      </c>
      <c r="D660" t="s">
        <v>14</v>
      </c>
    </row>
    <row r="661" spans="1:4" x14ac:dyDescent="0.2">
      <c r="A661">
        <v>7656101</v>
      </c>
      <c r="B661" t="s">
        <v>1991</v>
      </c>
      <c r="C661" s="1">
        <v>622110</v>
      </c>
      <c r="D661" t="s">
        <v>130</v>
      </c>
    </row>
    <row r="662" spans="1:4" x14ac:dyDescent="0.2">
      <c r="A662">
        <v>5258701</v>
      </c>
      <c r="B662" t="s">
        <v>2774</v>
      </c>
      <c r="C662" s="1">
        <v>622110</v>
      </c>
      <c r="D662" t="s">
        <v>14</v>
      </c>
    </row>
    <row r="663" spans="1:4" x14ac:dyDescent="0.2">
      <c r="A663">
        <v>2558474</v>
      </c>
      <c r="B663" t="s">
        <v>1444</v>
      </c>
      <c r="C663" s="1">
        <v>622110</v>
      </c>
      <c r="D663" t="s">
        <v>130</v>
      </c>
    </row>
    <row r="664" spans="1:4" x14ac:dyDescent="0.2">
      <c r="A664">
        <v>5056031</v>
      </c>
      <c r="B664" t="s">
        <v>555</v>
      </c>
      <c r="C664" s="1">
        <v>622110</v>
      </c>
      <c r="D664" t="s">
        <v>14</v>
      </c>
    </row>
    <row r="665" spans="1:4" x14ac:dyDescent="0.2">
      <c r="A665">
        <v>10856087</v>
      </c>
      <c r="B665" t="s">
        <v>558</v>
      </c>
      <c r="C665" s="1">
        <v>622110</v>
      </c>
      <c r="D665" t="s">
        <v>130</v>
      </c>
    </row>
    <row r="666" spans="1:4" x14ac:dyDescent="0.2">
      <c r="A666">
        <v>4358401</v>
      </c>
      <c r="B666" t="s">
        <v>2757</v>
      </c>
      <c r="C666" s="1">
        <v>622110</v>
      </c>
      <c r="D666" t="s">
        <v>130</v>
      </c>
    </row>
    <row r="667" spans="1:4" x14ac:dyDescent="0.2">
      <c r="A667">
        <v>5058402</v>
      </c>
      <c r="B667" t="s">
        <v>1448</v>
      </c>
      <c r="C667" s="1">
        <v>622210</v>
      </c>
      <c r="D667" t="s">
        <v>3065</v>
      </c>
    </row>
    <row r="668" spans="1:4" x14ac:dyDescent="0.2">
      <c r="A668">
        <v>8756241</v>
      </c>
      <c r="B668" t="s">
        <v>2716</v>
      </c>
      <c r="C668" s="1">
        <v>622110</v>
      </c>
      <c r="D668" t="s">
        <v>130</v>
      </c>
    </row>
    <row r="669" spans="1:4" x14ac:dyDescent="0.2">
      <c r="A669">
        <v>8556265</v>
      </c>
      <c r="B669" t="s">
        <v>1253</v>
      </c>
      <c r="C669" s="1">
        <v>622110</v>
      </c>
      <c r="D669" t="s">
        <v>130</v>
      </c>
    </row>
    <row r="670" spans="1:4" x14ac:dyDescent="0.2">
      <c r="A670">
        <v>13056208</v>
      </c>
      <c r="B670" t="s">
        <v>2473</v>
      </c>
      <c r="C670" s="1">
        <v>622110</v>
      </c>
      <c r="D670" t="s">
        <v>130</v>
      </c>
    </row>
    <row r="671" spans="1:4" x14ac:dyDescent="0.2">
      <c r="A671">
        <v>9356085</v>
      </c>
      <c r="B671" t="s">
        <v>2099</v>
      </c>
      <c r="C671" s="1">
        <v>622110</v>
      </c>
      <c r="D671" t="s">
        <v>130</v>
      </c>
    </row>
    <row r="672" spans="1:4" x14ac:dyDescent="0.2">
      <c r="A672">
        <v>2158054</v>
      </c>
      <c r="B672" t="s">
        <v>2075</v>
      </c>
      <c r="C672" s="1">
        <v>622110</v>
      </c>
      <c r="D672" t="s">
        <v>130</v>
      </c>
    </row>
    <row r="673" spans="1:4" x14ac:dyDescent="0.2">
      <c r="A673">
        <v>2758421</v>
      </c>
      <c r="B673" t="s">
        <v>2563</v>
      </c>
      <c r="C673" s="1">
        <v>622110</v>
      </c>
      <c r="D673" t="s">
        <v>130</v>
      </c>
    </row>
    <row r="674" spans="1:4" x14ac:dyDescent="0.2">
      <c r="A674">
        <v>14456277</v>
      </c>
      <c r="B674" t="s">
        <v>2487</v>
      </c>
      <c r="C674" s="1">
        <v>622110</v>
      </c>
      <c r="D674" t="s">
        <v>130</v>
      </c>
    </row>
    <row r="675" spans="1:4" x14ac:dyDescent="0.2">
      <c r="A675">
        <v>4256007</v>
      </c>
      <c r="B675" t="s">
        <v>546</v>
      </c>
      <c r="C675" s="1">
        <v>622110</v>
      </c>
      <c r="D675" t="s">
        <v>14</v>
      </c>
    </row>
    <row r="676" spans="1:4" x14ac:dyDescent="0.2">
      <c r="A676">
        <v>3358072</v>
      </c>
      <c r="B676" t="s">
        <v>2743</v>
      </c>
      <c r="C676" s="1">
        <v>622110</v>
      </c>
      <c r="D676" t="s">
        <v>130</v>
      </c>
    </row>
    <row r="677" spans="1:4" x14ac:dyDescent="0.2">
      <c r="A677">
        <v>8156215</v>
      </c>
      <c r="B677" t="s">
        <v>2984</v>
      </c>
      <c r="C677" s="1">
        <v>622110</v>
      </c>
      <c r="D677" t="s">
        <v>130</v>
      </c>
    </row>
    <row r="678" spans="1:4" x14ac:dyDescent="0.2">
      <c r="A678">
        <v>4158368</v>
      </c>
      <c r="B678" t="s">
        <v>2763</v>
      </c>
      <c r="C678" s="1">
        <v>622110</v>
      </c>
      <c r="D678" t="s">
        <v>130</v>
      </c>
    </row>
    <row r="679" spans="1:4" x14ac:dyDescent="0.2">
      <c r="A679">
        <v>4155912</v>
      </c>
      <c r="B679" t="s">
        <v>1257</v>
      </c>
      <c r="C679" s="1">
        <v>622110</v>
      </c>
      <c r="D679" t="s">
        <v>14</v>
      </c>
    </row>
    <row r="680" spans="1:4" x14ac:dyDescent="0.2">
      <c r="A680">
        <v>7556093</v>
      </c>
      <c r="B680" t="s">
        <v>2712</v>
      </c>
      <c r="C680" s="1">
        <v>622110</v>
      </c>
      <c r="D680" t="s">
        <v>130</v>
      </c>
    </row>
    <row r="681" spans="1:4" x14ac:dyDescent="0.2">
      <c r="A681">
        <v>11056058</v>
      </c>
      <c r="B681" t="s">
        <v>2727</v>
      </c>
      <c r="C681" s="1">
        <v>622110</v>
      </c>
      <c r="D681" t="s">
        <v>130</v>
      </c>
    </row>
    <row r="682" spans="1:4" x14ac:dyDescent="0.2">
      <c r="A682">
        <v>1658425</v>
      </c>
      <c r="B682" t="s">
        <v>2739</v>
      </c>
      <c r="C682" s="1">
        <v>622110</v>
      </c>
      <c r="D682" t="s">
        <v>130</v>
      </c>
    </row>
    <row r="683" spans="1:4" x14ac:dyDescent="0.2">
      <c r="A683">
        <v>6855060</v>
      </c>
      <c r="B683" t="s">
        <v>1676</v>
      </c>
      <c r="C683" s="1">
        <v>622110</v>
      </c>
      <c r="D683" t="s">
        <v>14</v>
      </c>
    </row>
    <row r="684" spans="1:4" x14ac:dyDescent="0.2">
      <c r="A684">
        <v>8056334</v>
      </c>
      <c r="B684" t="s">
        <v>2217</v>
      </c>
      <c r="C684" s="1">
        <v>622110</v>
      </c>
      <c r="D684" t="s">
        <v>130</v>
      </c>
    </row>
    <row r="685" spans="1:4" x14ac:dyDescent="0.2">
      <c r="A685">
        <v>4558301</v>
      </c>
      <c r="B685" t="s">
        <v>2754</v>
      </c>
      <c r="C685" s="1">
        <v>622110</v>
      </c>
      <c r="D685" t="s">
        <v>130</v>
      </c>
    </row>
    <row r="686" spans="1:4" x14ac:dyDescent="0.2">
      <c r="A686">
        <v>175058103</v>
      </c>
      <c r="B686" t="s">
        <v>2777</v>
      </c>
      <c r="C686" s="1">
        <v>622110</v>
      </c>
      <c r="D686" t="s">
        <v>14</v>
      </c>
    </row>
    <row r="687" spans="1:4" x14ac:dyDescent="0.2">
      <c r="A687">
        <v>958104</v>
      </c>
      <c r="B687" t="s">
        <v>2751</v>
      </c>
      <c r="C687" s="1">
        <v>622110</v>
      </c>
      <c r="D687" t="s">
        <v>14</v>
      </c>
    </row>
    <row r="688" spans="1:4" x14ac:dyDescent="0.2">
      <c r="A688">
        <v>1858254</v>
      </c>
      <c r="B688" t="s">
        <v>2071</v>
      </c>
      <c r="C688" s="1">
        <v>622110</v>
      </c>
      <c r="D688" t="s">
        <v>130</v>
      </c>
    </row>
    <row r="689" spans="1:4" x14ac:dyDescent="0.2">
      <c r="A689">
        <v>2656308</v>
      </c>
      <c r="B689" t="s">
        <v>1971</v>
      </c>
      <c r="C689" s="1">
        <v>622110</v>
      </c>
      <c r="D689" t="s">
        <v>14</v>
      </c>
    </row>
    <row r="690" spans="1:4" x14ac:dyDescent="0.2">
      <c r="A690">
        <v>4058324</v>
      </c>
      <c r="B690" t="s">
        <v>1451</v>
      </c>
      <c r="C690" s="1">
        <v>622110</v>
      </c>
      <c r="D690" t="s">
        <v>130</v>
      </c>
    </row>
    <row r="691" spans="1:4" x14ac:dyDescent="0.2">
      <c r="A691">
        <v>187249016</v>
      </c>
      <c r="B691" t="s">
        <v>2048</v>
      </c>
      <c r="C691" s="1">
        <v>622210</v>
      </c>
      <c r="D691" t="s">
        <v>3065</v>
      </c>
    </row>
    <row r="692" spans="1:4" x14ac:dyDescent="0.2">
      <c r="A692">
        <v>175158122</v>
      </c>
      <c r="B692" t="s">
        <v>2800</v>
      </c>
      <c r="C692" s="1">
        <v>622110</v>
      </c>
      <c r="D692" t="s">
        <v>14</v>
      </c>
    </row>
    <row r="693" spans="1:4" x14ac:dyDescent="0.2">
      <c r="A693">
        <v>358122</v>
      </c>
      <c r="B693" t="s">
        <v>2777</v>
      </c>
      <c r="C693" s="1">
        <v>622110</v>
      </c>
      <c r="D693" t="s">
        <v>14</v>
      </c>
    </row>
    <row r="694" spans="1:4" x14ac:dyDescent="0.2">
      <c r="A694">
        <v>2658367</v>
      </c>
      <c r="B694" t="s">
        <v>1459</v>
      </c>
      <c r="C694" s="1">
        <v>622110</v>
      </c>
      <c r="D694" t="s">
        <v>130</v>
      </c>
    </row>
    <row r="695" spans="1:4" x14ac:dyDescent="0.2">
      <c r="A695">
        <v>17853821</v>
      </c>
      <c r="B695" t="s">
        <v>1712</v>
      </c>
      <c r="C695" s="1">
        <v>622110</v>
      </c>
      <c r="D695" t="s">
        <v>130</v>
      </c>
    </row>
    <row r="696" spans="1:4" x14ac:dyDescent="0.2">
      <c r="A696">
        <v>4153813</v>
      </c>
      <c r="B696" t="s">
        <v>1765</v>
      </c>
      <c r="C696" s="1">
        <v>622110</v>
      </c>
      <c r="D696" t="s">
        <v>14</v>
      </c>
    </row>
    <row r="697" spans="1:4" x14ac:dyDescent="0.2">
      <c r="A697">
        <v>1958257</v>
      </c>
      <c r="B697" t="s">
        <v>1455</v>
      </c>
      <c r="C697" s="1">
        <v>622110</v>
      </c>
      <c r="D697" t="s">
        <v>130</v>
      </c>
    </row>
    <row r="698" spans="1:4" x14ac:dyDescent="0.2">
      <c r="A698">
        <v>12356307</v>
      </c>
      <c r="B698" t="s">
        <v>1963</v>
      </c>
      <c r="C698" s="1">
        <v>622110</v>
      </c>
      <c r="D698" t="s">
        <v>14</v>
      </c>
    </row>
    <row r="699" spans="1:4" x14ac:dyDescent="0.2">
      <c r="A699">
        <v>14155009</v>
      </c>
      <c r="B699" t="s">
        <v>551</v>
      </c>
      <c r="C699" s="1">
        <v>622110</v>
      </c>
      <c r="D699" t="s">
        <v>130</v>
      </c>
    </row>
    <row r="700" spans="1:4" x14ac:dyDescent="0.2">
      <c r="A700">
        <v>4453818</v>
      </c>
      <c r="B700" t="s">
        <v>2933</v>
      </c>
      <c r="C700" s="1">
        <v>622110</v>
      </c>
      <c r="D700" t="s">
        <v>14</v>
      </c>
    </row>
    <row r="701" spans="1:4" x14ac:dyDescent="0.2">
      <c r="A701">
        <v>11155009</v>
      </c>
      <c r="B701" t="s">
        <v>551</v>
      </c>
      <c r="C701" s="1">
        <v>622110</v>
      </c>
      <c r="D701" t="s">
        <v>14</v>
      </c>
    </row>
    <row r="702" spans="1:4" x14ac:dyDescent="0.2">
      <c r="A702">
        <v>4253818</v>
      </c>
      <c r="B702" t="s">
        <v>2316</v>
      </c>
      <c r="C702" s="1">
        <v>622210</v>
      </c>
      <c r="D702" t="s">
        <v>3065</v>
      </c>
    </row>
    <row r="703" spans="1:4" x14ac:dyDescent="0.2">
      <c r="A703">
        <v>3858045</v>
      </c>
      <c r="B703" t="s">
        <v>2759</v>
      </c>
      <c r="C703" s="1">
        <v>622110</v>
      </c>
      <c r="D703" t="s">
        <v>130</v>
      </c>
    </row>
    <row r="704" spans="1:4" x14ac:dyDescent="0.2">
      <c r="A704">
        <v>7956347</v>
      </c>
      <c r="B704" t="s">
        <v>2476</v>
      </c>
      <c r="C704" s="1">
        <v>622110</v>
      </c>
      <c r="D704" t="s">
        <v>130</v>
      </c>
    </row>
    <row r="705" spans="1:4" x14ac:dyDescent="0.2">
      <c r="A705">
        <v>3555422</v>
      </c>
      <c r="B705" t="s">
        <v>1684</v>
      </c>
      <c r="C705" s="1">
        <v>622110</v>
      </c>
      <c r="D705" t="s">
        <v>14</v>
      </c>
    </row>
    <row r="706" spans="1:4" x14ac:dyDescent="0.2">
      <c r="A706">
        <v>5553530</v>
      </c>
      <c r="B706" t="s">
        <v>2347</v>
      </c>
      <c r="C706" s="1">
        <v>622110</v>
      </c>
      <c r="D706" t="s">
        <v>14</v>
      </c>
    </row>
    <row r="707" spans="1:4" x14ac:dyDescent="0.2">
      <c r="A707">
        <v>151753805</v>
      </c>
      <c r="B707" t="s">
        <v>1767</v>
      </c>
      <c r="C707" s="1">
        <v>622110</v>
      </c>
      <c r="D707" t="s">
        <v>130</v>
      </c>
    </row>
    <row r="708" spans="1:4" x14ac:dyDescent="0.2">
      <c r="A708">
        <v>58</v>
      </c>
      <c r="B708" t="s">
        <v>1089</v>
      </c>
      <c r="C708" s="1">
        <v>622110</v>
      </c>
      <c r="D708" t="s">
        <v>14</v>
      </c>
    </row>
    <row r="709" spans="1:4" x14ac:dyDescent="0.2">
      <c r="A709">
        <v>7055414</v>
      </c>
      <c r="B709" t="s">
        <v>754</v>
      </c>
      <c r="C709" s="1">
        <v>622110</v>
      </c>
      <c r="D709" t="s">
        <v>63</v>
      </c>
    </row>
    <row r="710" spans="1:4" x14ac:dyDescent="0.2">
      <c r="A710">
        <v>3756501</v>
      </c>
      <c r="B710" t="s">
        <v>2720</v>
      </c>
      <c r="C710" s="1">
        <v>622110</v>
      </c>
      <c r="D710" t="s">
        <v>14</v>
      </c>
    </row>
    <row r="711" spans="1:4" x14ac:dyDescent="0.2">
      <c r="A711">
        <v>655102</v>
      </c>
      <c r="B711" t="s">
        <v>1680</v>
      </c>
      <c r="C711" s="1">
        <v>622110</v>
      </c>
      <c r="D711" t="s">
        <v>14</v>
      </c>
    </row>
    <row r="712" spans="1:4" x14ac:dyDescent="0.2">
      <c r="A712">
        <v>1955103</v>
      </c>
      <c r="B712" t="s">
        <v>1973</v>
      </c>
      <c r="C712" s="1">
        <v>622110</v>
      </c>
      <c r="D712" t="s">
        <v>14</v>
      </c>
    </row>
    <row r="713" spans="1:4" x14ac:dyDescent="0.2">
      <c r="A713">
        <v>955101</v>
      </c>
      <c r="B713" t="s">
        <v>2783</v>
      </c>
      <c r="C713" s="1">
        <v>622110</v>
      </c>
      <c r="D713" t="s">
        <v>14</v>
      </c>
    </row>
    <row r="714" spans="1:4" x14ac:dyDescent="0.2">
      <c r="A714">
        <v>1555432</v>
      </c>
      <c r="B714" t="s">
        <v>2810</v>
      </c>
      <c r="C714" s="1">
        <v>622110</v>
      </c>
      <c r="D714" t="s">
        <v>14</v>
      </c>
    </row>
    <row r="715" spans="1:4" x14ac:dyDescent="0.2">
      <c r="A715">
        <v>3955125</v>
      </c>
      <c r="B715" t="s">
        <v>2725</v>
      </c>
      <c r="C715" s="1">
        <v>622110</v>
      </c>
      <c r="D715" t="s">
        <v>14</v>
      </c>
    </row>
    <row r="716" spans="1:4" x14ac:dyDescent="0.2">
      <c r="A716">
        <v>2055109</v>
      </c>
      <c r="B716" t="s">
        <v>1975</v>
      </c>
      <c r="C716" s="1">
        <v>622110</v>
      </c>
      <c r="D716" t="s">
        <v>14</v>
      </c>
    </row>
    <row r="717" spans="1:4" x14ac:dyDescent="0.2">
      <c r="A717">
        <v>4653533</v>
      </c>
      <c r="B717" t="s">
        <v>1807</v>
      </c>
      <c r="C717" s="1">
        <v>622110</v>
      </c>
      <c r="D717" t="s">
        <v>14</v>
      </c>
    </row>
    <row r="718" spans="1:4" x14ac:dyDescent="0.2">
      <c r="A718">
        <v>4553566</v>
      </c>
      <c r="B718" t="s">
        <v>2935</v>
      </c>
      <c r="C718" s="1">
        <v>622110</v>
      </c>
      <c r="D718" t="s">
        <v>14</v>
      </c>
    </row>
    <row r="719" spans="1:4" x14ac:dyDescent="0.2">
      <c r="A719">
        <v>5354601</v>
      </c>
      <c r="B719" t="s">
        <v>1794</v>
      </c>
      <c r="C719" s="1">
        <v>622110</v>
      </c>
      <c r="D719" t="s">
        <v>14</v>
      </c>
    </row>
    <row r="720" spans="1:4" x14ac:dyDescent="0.2">
      <c r="A720">
        <v>5454601</v>
      </c>
      <c r="B720" t="s">
        <v>2298</v>
      </c>
      <c r="C720" s="1">
        <v>622110</v>
      </c>
      <c r="D720" t="s">
        <v>14</v>
      </c>
    </row>
    <row r="721" spans="1:4" x14ac:dyDescent="0.2">
      <c r="A721">
        <v>13154665</v>
      </c>
      <c r="B721" t="s">
        <v>358</v>
      </c>
      <c r="C721" s="1">
        <v>622110</v>
      </c>
      <c r="D721" t="s">
        <v>14</v>
      </c>
    </row>
    <row r="722" spans="1:4" x14ac:dyDescent="0.2">
      <c r="A722">
        <v>3258249</v>
      </c>
      <c r="B722" t="s">
        <v>2779</v>
      </c>
      <c r="C722" s="1">
        <v>622110</v>
      </c>
      <c r="D722" t="s">
        <v>130</v>
      </c>
    </row>
    <row r="723" spans="1:4" x14ac:dyDescent="0.2">
      <c r="A723">
        <v>4958206</v>
      </c>
      <c r="B723" t="s">
        <v>2061</v>
      </c>
      <c r="C723" s="1">
        <v>622310</v>
      </c>
      <c r="D723" t="s">
        <v>177</v>
      </c>
    </row>
    <row r="724" spans="1:4" x14ac:dyDescent="0.2">
      <c r="A724">
        <v>558201</v>
      </c>
      <c r="B724" t="s">
        <v>2567</v>
      </c>
      <c r="C724" s="1">
        <v>622110</v>
      </c>
      <c r="D724" t="s">
        <v>14</v>
      </c>
    </row>
    <row r="725" spans="1:4" x14ac:dyDescent="0.2">
      <c r="A725">
        <v>9954022</v>
      </c>
      <c r="B725" t="s">
        <v>2323</v>
      </c>
      <c r="C725" s="1">
        <v>622110</v>
      </c>
      <c r="D725" t="s">
        <v>14</v>
      </c>
    </row>
    <row r="726" spans="1:4" x14ac:dyDescent="0.2">
      <c r="A726">
        <v>3558270</v>
      </c>
      <c r="B726" t="s">
        <v>2067</v>
      </c>
      <c r="C726" s="1">
        <v>622110</v>
      </c>
      <c r="D726" t="s">
        <v>130</v>
      </c>
    </row>
    <row r="727" spans="1:4" x14ac:dyDescent="0.2">
      <c r="A727">
        <v>11754016</v>
      </c>
      <c r="B727" t="s">
        <v>2329</v>
      </c>
      <c r="C727" s="1">
        <v>622110</v>
      </c>
      <c r="D727" t="s">
        <v>14</v>
      </c>
    </row>
    <row r="728" spans="1:4" x14ac:dyDescent="0.2">
      <c r="A728">
        <v>11053581</v>
      </c>
      <c r="B728" t="s">
        <v>1810</v>
      </c>
      <c r="C728" s="1">
        <v>622110</v>
      </c>
      <c r="D728" t="s">
        <v>14</v>
      </c>
    </row>
    <row r="729" spans="1:4" x14ac:dyDescent="0.2">
      <c r="A729">
        <v>172254002</v>
      </c>
      <c r="B729" t="s">
        <v>2796</v>
      </c>
      <c r="C729" s="1">
        <v>622110</v>
      </c>
      <c r="D729" t="s">
        <v>130</v>
      </c>
    </row>
    <row r="730" spans="1:4" x14ac:dyDescent="0.2">
      <c r="A730">
        <v>2958237</v>
      </c>
      <c r="B730" t="s">
        <v>2761</v>
      </c>
      <c r="C730" s="1">
        <v>622110</v>
      </c>
      <c r="D730" t="s">
        <v>130</v>
      </c>
    </row>
    <row r="731" spans="1:4" x14ac:dyDescent="0.2">
      <c r="A731">
        <v>11654002</v>
      </c>
      <c r="B731" t="s">
        <v>1168</v>
      </c>
      <c r="C731" s="1">
        <v>622110</v>
      </c>
      <c r="D731" t="s">
        <v>14</v>
      </c>
    </row>
    <row r="732" spans="1:4" x14ac:dyDescent="0.2">
      <c r="A732">
        <v>11153511</v>
      </c>
      <c r="B732" t="s">
        <v>1648</v>
      </c>
      <c r="C732" s="1">
        <v>622110</v>
      </c>
      <c r="D732" t="s">
        <v>14</v>
      </c>
    </row>
    <row r="733" spans="1:4" x14ac:dyDescent="0.2">
      <c r="A733">
        <v>11854017</v>
      </c>
      <c r="B733" t="s">
        <v>351</v>
      </c>
      <c r="C733" s="1">
        <v>622110</v>
      </c>
      <c r="D733" t="s">
        <v>14</v>
      </c>
    </row>
    <row r="734" spans="1:4" x14ac:dyDescent="0.2">
      <c r="A734">
        <v>150754656</v>
      </c>
      <c r="B734" t="s">
        <v>2304</v>
      </c>
      <c r="C734" s="1">
        <v>622110</v>
      </c>
      <c r="D734" t="s">
        <v>130</v>
      </c>
    </row>
    <row r="735" spans="1:4" x14ac:dyDescent="0.2">
      <c r="A735">
        <v>1253719</v>
      </c>
      <c r="B735" t="s">
        <v>2917</v>
      </c>
      <c r="C735" s="1">
        <v>622210</v>
      </c>
      <c r="D735" t="s">
        <v>3065</v>
      </c>
    </row>
    <row r="736" spans="1:4" x14ac:dyDescent="0.2">
      <c r="A736">
        <v>151854020</v>
      </c>
      <c r="B736" t="s">
        <v>2034</v>
      </c>
      <c r="C736" s="1">
        <v>622110</v>
      </c>
      <c r="D736" t="s">
        <v>130</v>
      </c>
    </row>
    <row r="737" spans="1:4" x14ac:dyDescent="0.2">
      <c r="A737">
        <v>11353548</v>
      </c>
      <c r="B737" t="s">
        <v>2352</v>
      </c>
      <c r="C737" s="1">
        <v>622110</v>
      </c>
      <c r="D737" t="s">
        <v>14</v>
      </c>
    </row>
    <row r="738" spans="1:4" x14ac:dyDescent="0.2">
      <c r="A738">
        <v>12954634</v>
      </c>
      <c r="B738" t="s">
        <v>1797</v>
      </c>
      <c r="C738" s="1">
        <v>622110</v>
      </c>
      <c r="D738" t="s">
        <v>14</v>
      </c>
    </row>
    <row r="739" spans="1:4" x14ac:dyDescent="0.2">
      <c r="A739">
        <v>12754773</v>
      </c>
      <c r="B739" t="s">
        <v>1800</v>
      </c>
      <c r="C739" s="1">
        <v>622110</v>
      </c>
      <c r="D739" t="s">
        <v>14</v>
      </c>
    </row>
    <row r="740" spans="1:4" x14ac:dyDescent="0.2">
      <c r="A740">
        <v>11453546</v>
      </c>
      <c r="B740" t="s">
        <v>2326</v>
      </c>
      <c r="C740" s="1">
        <v>622110</v>
      </c>
      <c r="D740" t="s">
        <v>14</v>
      </c>
    </row>
    <row r="741" spans="1:4" x14ac:dyDescent="0.2">
      <c r="A741">
        <v>152453578</v>
      </c>
      <c r="B741" t="s">
        <v>2906</v>
      </c>
      <c r="C741" s="1">
        <v>622110</v>
      </c>
      <c r="D741" t="s">
        <v>14</v>
      </c>
    </row>
    <row r="742" spans="1:4" x14ac:dyDescent="0.2">
      <c r="A742">
        <v>14256762</v>
      </c>
      <c r="B742" t="s">
        <v>1981</v>
      </c>
      <c r="C742" s="1">
        <v>622110</v>
      </c>
      <c r="D742" t="s">
        <v>130</v>
      </c>
    </row>
    <row r="743" spans="1:4" x14ac:dyDescent="0.2">
      <c r="A743">
        <v>11256762</v>
      </c>
      <c r="B743" t="s">
        <v>1981</v>
      </c>
      <c r="C743" s="1">
        <v>622110</v>
      </c>
      <c r="D743" t="s">
        <v>14</v>
      </c>
    </row>
    <row r="744" spans="1:4" x14ac:dyDescent="0.2">
      <c r="A744">
        <v>12253578</v>
      </c>
      <c r="B744" t="s">
        <v>1185</v>
      </c>
      <c r="C744" s="1">
        <v>622110</v>
      </c>
      <c r="D744" t="s">
        <v>14</v>
      </c>
    </row>
    <row r="745" spans="1:4" x14ac:dyDescent="0.2">
      <c r="A745">
        <v>16653705</v>
      </c>
      <c r="B745" t="s">
        <v>2278</v>
      </c>
      <c r="C745" s="1">
        <v>622110</v>
      </c>
      <c r="D745" t="s">
        <v>14</v>
      </c>
    </row>
    <row r="746" spans="1:4" x14ac:dyDescent="0.2">
      <c r="A746">
        <v>3353792</v>
      </c>
      <c r="B746" t="s">
        <v>2929</v>
      </c>
      <c r="C746" s="1">
        <v>622110</v>
      </c>
      <c r="D746" t="s">
        <v>14</v>
      </c>
    </row>
    <row r="747" spans="1:4" x14ac:dyDescent="0.2">
      <c r="A747">
        <v>1553715</v>
      </c>
      <c r="B747" t="s">
        <v>333</v>
      </c>
      <c r="C747" s="1">
        <v>622110</v>
      </c>
      <c r="D747" t="s">
        <v>14</v>
      </c>
    </row>
    <row r="748" spans="1:4" x14ac:dyDescent="0.2">
      <c r="A748">
        <v>3453589</v>
      </c>
      <c r="B748" t="s">
        <v>2314</v>
      </c>
      <c r="C748" s="1">
        <v>622110</v>
      </c>
      <c r="D748" t="s">
        <v>14</v>
      </c>
    </row>
    <row r="749" spans="1:4" x14ac:dyDescent="0.2">
      <c r="A749">
        <v>1353715</v>
      </c>
      <c r="B749" t="s">
        <v>2833</v>
      </c>
      <c r="C749" s="1">
        <v>622110</v>
      </c>
      <c r="D749" t="s">
        <v>14</v>
      </c>
    </row>
    <row r="750" spans="1:4" x14ac:dyDescent="0.2">
      <c r="A750">
        <v>1453715</v>
      </c>
      <c r="B750" t="s">
        <v>2897</v>
      </c>
      <c r="C750" s="1">
        <v>622310</v>
      </c>
      <c r="D750" t="s">
        <v>105</v>
      </c>
    </row>
    <row r="751" spans="1:4" x14ac:dyDescent="0.2">
      <c r="A751">
        <v>6554751</v>
      </c>
      <c r="B751" t="s">
        <v>2282</v>
      </c>
      <c r="C751" s="1">
        <v>622110</v>
      </c>
      <c r="D751" t="s">
        <v>14</v>
      </c>
    </row>
    <row r="752" spans="1:4" x14ac:dyDescent="0.2">
      <c r="A752">
        <v>10454024</v>
      </c>
      <c r="B752" t="s">
        <v>347</v>
      </c>
      <c r="C752" s="1">
        <v>622110</v>
      </c>
      <c r="D752" t="s">
        <v>14</v>
      </c>
    </row>
    <row r="753" spans="1:4" x14ac:dyDescent="0.2">
      <c r="A753">
        <v>749016</v>
      </c>
      <c r="B753" t="s">
        <v>2870</v>
      </c>
      <c r="C753" s="1">
        <v>622310</v>
      </c>
      <c r="D753" t="s">
        <v>105</v>
      </c>
    </row>
    <row r="754" spans="1:4" x14ac:dyDescent="0.2">
      <c r="A754">
        <v>549017</v>
      </c>
      <c r="B754" t="s">
        <v>1915</v>
      </c>
      <c r="C754" s="1">
        <v>622110</v>
      </c>
      <c r="D754" t="s">
        <v>14</v>
      </c>
    </row>
    <row r="755" spans="1:4" x14ac:dyDescent="0.2">
      <c r="A755">
        <v>9249442</v>
      </c>
      <c r="B755" t="s">
        <v>2868</v>
      </c>
      <c r="C755" s="1">
        <v>622310</v>
      </c>
      <c r="D755" t="s">
        <v>105</v>
      </c>
    </row>
    <row r="756" spans="1:4" x14ac:dyDescent="0.2">
      <c r="A756">
        <v>9049444</v>
      </c>
      <c r="B756" t="s">
        <v>2429</v>
      </c>
      <c r="C756" s="1">
        <v>622110</v>
      </c>
      <c r="D756" t="s">
        <v>14</v>
      </c>
    </row>
    <row r="757" spans="1:4" x14ac:dyDescent="0.2">
      <c r="A757">
        <v>6249519</v>
      </c>
      <c r="B757" t="s">
        <v>1942</v>
      </c>
      <c r="C757" s="1">
        <v>622110</v>
      </c>
      <c r="D757" t="s">
        <v>14</v>
      </c>
    </row>
    <row r="758" spans="1:4" x14ac:dyDescent="0.2">
      <c r="A758">
        <v>449058</v>
      </c>
      <c r="B758" t="s">
        <v>1219</v>
      </c>
      <c r="C758" s="1">
        <v>622110</v>
      </c>
      <c r="D758" t="s">
        <v>14</v>
      </c>
    </row>
    <row r="759" spans="1:4" x14ac:dyDescent="0.2">
      <c r="A759">
        <v>6849503</v>
      </c>
      <c r="B759" t="s">
        <v>1231</v>
      </c>
      <c r="C759" s="1">
        <v>622110</v>
      </c>
      <c r="D759" t="s">
        <v>14</v>
      </c>
    </row>
    <row r="760" spans="1:4" x14ac:dyDescent="0.2">
      <c r="A760">
        <v>8949503</v>
      </c>
      <c r="B760" t="s">
        <v>2859</v>
      </c>
      <c r="C760" s="1">
        <v>622310</v>
      </c>
      <c r="D760" t="s">
        <v>105</v>
      </c>
    </row>
    <row r="761" spans="1:4" x14ac:dyDescent="0.2">
      <c r="A761">
        <v>6149506</v>
      </c>
      <c r="B761" t="s">
        <v>2454</v>
      </c>
      <c r="C761" s="1">
        <v>622110</v>
      </c>
      <c r="D761" t="s">
        <v>14</v>
      </c>
    </row>
    <row r="762" spans="1:4" x14ac:dyDescent="0.2">
      <c r="A762">
        <v>179749506</v>
      </c>
      <c r="B762" t="s">
        <v>2805</v>
      </c>
      <c r="C762" s="1">
        <v>622310</v>
      </c>
      <c r="D762" t="s">
        <v>105</v>
      </c>
    </row>
    <row r="763" spans="1:4" x14ac:dyDescent="0.2">
      <c r="A763">
        <v>6949221</v>
      </c>
      <c r="B763" t="s">
        <v>1885</v>
      </c>
      <c r="C763" s="1">
        <v>622110</v>
      </c>
      <c r="D763" t="s">
        <v>14</v>
      </c>
    </row>
    <row r="764" spans="1:4" x14ac:dyDescent="0.2">
      <c r="A764">
        <v>3149120</v>
      </c>
      <c r="B764" t="s">
        <v>1908</v>
      </c>
      <c r="C764" s="1">
        <v>622110</v>
      </c>
      <c r="D764" t="s">
        <v>14</v>
      </c>
    </row>
    <row r="765" spans="1:4" x14ac:dyDescent="0.2">
      <c r="A765">
        <v>4448813</v>
      </c>
      <c r="B765" t="s">
        <v>2390</v>
      </c>
      <c r="C765" s="1">
        <v>622110</v>
      </c>
      <c r="D765" t="s">
        <v>130</v>
      </c>
    </row>
    <row r="766" spans="1:4" x14ac:dyDescent="0.2">
      <c r="A766">
        <v>3749202</v>
      </c>
      <c r="B766" t="s">
        <v>2491</v>
      </c>
      <c r="C766" s="1">
        <v>622310</v>
      </c>
      <c r="D766" t="s">
        <v>105</v>
      </c>
    </row>
    <row r="767" spans="1:4" x14ac:dyDescent="0.2">
      <c r="A767">
        <v>1148827</v>
      </c>
      <c r="B767" t="s">
        <v>2422</v>
      </c>
      <c r="C767" s="1">
        <v>622110</v>
      </c>
      <c r="D767" t="s">
        <v>14</v>
      </c>
    </row>
    <row r="768" spans="1:4" x14ac:dyDescent="0.2">
      <c r="A768">
        <v>11253534</v>
      </c>
      <c r="B768" t="s">
        <v>1724</v>
      </c>
      <c r="C768" s="1">
        <v>622110</v>
      </c>
      <c r="D768" t="s">
        <v>14</v>
      </c>
    </row>
    <row r="769" spans="1:4" x14ac:dyDescent="0.2">
      <c r="A769">
        <v>4749938</v>
      </c>
      <c r="B769" t="s">
        <v>2446</v>
      </c>
      <c r="C769" s="1">
        <v>622110</v>
      </c>
      <c r="D769" t="s">
        <v>14</v>
      </c>
    </row>
    <row r="770" spans="1:4" x14ac:dyDescent="0.2">
      <c r="A770">
        <v>18048846</v>
      </c>
      <c r="B770" t="s">
        <v>2406</v>
      </c>
      <c r="C770" s="1">
        <v>622110</v>
      </c>
      <c r="D770" t="s">
        <v>130</v>
      </c>
    </row>
    <row r="771" spans="1:4" x14ac:dyDescent="0.2">
      <c r="A771">
        <v>7949431</v>
      </c>
      <c r="B771" t="s">
        <v>530</v>
      </c>
      <c r="C771" s="1">
        <v>622110</v>
      </c>
      <c r="D771" t="s">
        <v>14</v>
      </c>
    </row>
    <row r="772" spans="1:4" x14ac:dyDescent="0.2">
      <c r="A772">
        <v>3249102</v>
      </c>
      <c r="B772" t="s">
        <v>2981</v>
      </c>
      <c r="C772" s="1">
        <v>622310</v>
      </c>
      <c r="D772" t="s">
        <v>105</v>
      </c>
    </row>
    <row r="773" spans="1:4" x14ac:dyDescent="0.2">
      <c r="A773">
        <v>2749085</v>
      </c>
      <c r="B773" t="s">
        <v>1905</v>
      </c>
      <c r="C773" s="1">
        <v>622110</v>
      </c>
      <c r="D773" t="s">
        <v>14</v>
      </c>
    </row>
    <row r="774" spans="1:4" x14ac:dyDescent="0.2">
      <c r="A774">
        <v>9349412</v>
      </c>
      <c r="B774" t="s">
        <v>2950</v>
      </c>
      <c r="C774" s="1">
        <v>622110</v>
      </c>
      <c r="D774" t="s">
        <v>14</v>
      </c>
    </row>
    <row r="775" spans="1:4" x14ac:dyDescent="0.2">
      <c r="A775">
        <v>7049286</v>
      </c>
      <c r="B775" t="s">
        <v>2415</v>
      </c>
      <c r="C775" s="1">
        <v>622110</v>
      </c>
      <c r="D775" t="s">
        <v>130</v>
      </c>
    </row>
    <row r="776" spans="1:4" x14ac:dyDescent="0.2">
      <c r="A776">
        <v>8148838</v>
      </c>
      <c r="B776" t="s">
        <v>2411</v>
      </c>
      <c r="C776" s="1">
        <v>622110</v>
      </c>
      <c r="D776" t="s">
        <v>14</v>
      </c>
    </row>
    <row r="777" spans="1:4" x14ac:dyDescent="0.2">
      <c r="A777">
        <v>3049098</v>
      </c>
      <c r="B777" t="s">
        <v>522</v>
      </c>
      <c r="C777" s="1">
        <v>622110</v>
      </c>
      <c r="D777" t="s">
        <v>14</v>
      </c>
    </row>
    <row r="778" spans="1:4" x14ac:dyDescent="0.2">
      <c r="A778">
        <v>2848910</v>
      </c>
      <c r="B778" t="s">
        <v>1931</v>
      </c>
      <c r="C778" s="1">
        <v>622110</v>
      </c>
      <c r="D778" t="s">
        <v>14</v>
      </c>
    </row>
    <row r="779" spans="1:4" x14ac:dyDescent="0.2">
      <c r="A779">
        <v>14348118</v>
      </c>
      <c r="B779" t="s">
        <v>1928</v>
      </c>
      <c r="C779" s="1">
        <v>622110</v>
      </c>
      <c r="D779" t="s">
        <v>14</v>
      </c>
    </row>
    <row r="780" spans="1:4" x14ac:dyDescent="0.2">
      <c r="A780">
        <v>5148910</v>
      </c>
      <c r="B780" t="s">
        <v>2413</v>
      </c>
      <c r="C780" s="1">
        <v>622110</v>
      </c>
      <c r="D780" t="s">
        <v>14</v>
      </c>
    </row>
    <row r="781" spans="1:4" x14ac:dyDescent="0.2">
      <c r="A781">
        <v>2548915</v>
      </c>
      <c r="B781" t="s">
        <v>1889</v>
      </c>
      <c r="C781" s="1">
        <v>622110</v>
      </c>
      <c r="D781" t="s">
        <v>14</v>
      </c>
    </row>
    <row r="782" spans="1:4" x14ac:dyDescent="0.2">
      <c r="A782">
        <v>11953959</v>
      </c>
      <c r="B782" t="s">
        <v>2331</v>
      </c>
      <c r="C782" s="1">
        <v>622110</v>
      </c>
      <c r="D782" t="s">
        <v>14</v>
      </c>
    </row>
    <row r="783" spans="1:4" x14ac:dyDescent="0.2">
      <c r="A783">
        <v>3153704</v>
      </c>
      <c r="B783" t="s">
        <v>2902</v>
      </c>
      <c r="C783" s="1">
        <v>622210</v>
      </c>
      <c r="D783" t="s">
        <v>3065</v>
      </c>
    </row>
    <row r="784" spans="1:4" x14ac:dyDescent="0.2">
      <c r="A784">
        <v>8854660</v>
      </c>
      <c r="B784" t="s">
        <v>2319</v>
      </c>
      <c r="C784" s="1">
        <v>622110</v>
      </c>
      <c r="D784" t="s">
        <v>14</v>
      </c>
    </row>
    <row r="785" spans="1:4" x14ac:dyDescent="0.2">
      <c r="A785">
        <v>15954660</v>
      </c>
      <c r="B785" t="s">
        <v>184</v>
      </c>
      <c r="C785" s="1">
        <v>622110</v>
      </c>
      <c r="D785" t="s">
        <v>187</v>
      </c>
    </row>
    <row r="786" spans="1:4" x14ac:dyDescent="0.2">
      <c r="A786">
        <v>13553147</v>
      </c>
      <c r="B786" t="s">
        <v>2354</v>
      </c>
      <c r="C786" s="1">
        <v>622110</v>
      </c>
      <c r="D786" t="s">
        <v>14</v>
      </c>
    </row>
    <row r="787" spans="1:4" x14ac:dyDescent="0.2">
      <c r="A787">
        <v>60</v>
      </c>
      <c r="B787" t="s">
        <v>2979</v>
      </c>
      <c r="C787" s="1">
        <v>622110</v>
      </c>
      <c r="D787" t="s">
        <v>14</v>
      </c>
    </row>
    <row r="788" spans="1:4" x14ac:dyDescent="0.2">
      <c r="A788">
        <v>18053718</v>
      </c>
      <c r="B788" t="s">
        <v>2945</v>
      </c>
      <c r="C788" s="1">
        <v>622310</v>
      </c>
      <c r="D788" t="s">
        <v>177</v>
      </c>
    </row>
    <row r="789" spans="1:4" x14ac:dyDescent="0.2">
      <c r="A789">
        <v>4854615</v>
      </c>
      <c r="B789" t="s">
        <v>1695</v>
      </c>
      <c r="C789" s="1">
        <v>622110</v>
      </c>
      <c r="D789" t="s">
        <v>14</v>
      </c>
    </row>
    <row r="790" spans="1:4" x14ac:dyDescent="0.2">
      <c r="A790">
        <v>12854758</v>
      </c>
      <c r="B790" t="s">
        <v>2241</v>
      </c>
      <c r="C790" s="1">
        <v>622110</v>
      </c>
      <c r="D790" t="s">
        <v>14</v>
      </c>
    </row>
    <row r="791" spans="1:4" x14ac:dyDescent="0.2">
      <c r="A791">
        <v>2554701</v>
      </c>
      <c r="B791" t="s">
        <v>1804</v>
      </c>
      <c r="C791" s="1">
        <v>622110</v>
      </c>
      <c r="D791" t="s">
        <v>14</v>
      </c>
    </row>
    <row r="792" spans="1:4" x14ac:dyDescent="0.2">
      <c r="A792">
        <v>13455063</v>
      </c>
      <c r="B792" t="s">
        <v>1977</v>
      </c>
      <c r="C792" s="1">
        <v>622110</v>
      </c>
      <c r="D792" t="s">
        <v>14</v>
      </c>
    </row>
    <row r="793" spans="1:4" x14ac:dyDescent="0.2">
      <c r="A793">
        <v>5053948</v>
      </c>
      <c r="B793" t="s">
        <v>2357</v>
      </c>
      <c r="C793" s="1">
        <v>622110</v>
      </c>
      <c r="D793" t="s">
        <v>14</v>
      </c>
    </row>
    <row r="794" spans="1:4" x14ac:dyDescent="0.2">
      <c r="A794">
        <v>3754703</v>
      </c>
      <c r="B794" t="s">
        <v>2285</v>
      </c>
      <c r="C794" s="1">
        <v>622110</v>
      </c>
      <c r="D794" t="s">
        <v>14</v>
      </c>
    </row>
    <row r="795" spans="1:4" x14ac:dyDescent="0.2">
      <c r="A795">
        <v>13253121</v>
      </c>
      <c r="B795" t="s">
        <v>655</v>
      </c>
      <c r="C795" s="1">
        <v>622110</v>
      </c>
      <c r="D795" t="s">
        <v>14</v>
      </c>
    </row>
    <row r="796" spans="1:4" x14ac:dyDescent="0.2">
      <c r="A796">
        <v>152254720</v>
      </c>
      <c r="B796" t="s">
        <v>2554</v>
      </c>
      <c r="C796" s="1">
        <v>622110</v>
      </c>
      <c r="D796" t="s">
        <v>14</v>
      </c>
    </row>
    <row r="797" spans="1:4" x14ac:dyDescent="0.2">
      <c r="A797">
        <v>4753538</v>
      </c>
      <c r="B797" t="s">
        <v>1749</v>
      </c>
      <c r="C797" s="1">
        <v>622110</v>
      </c>
      <c r="D797" t="s">
        <v>14</v>
      </c>
    </row>
    <row r="798" spans="1:4" x14ac:dyDescent="0.2">
      <c r="A798">
        <v>14556701</v>
      </c>
      <c r="B798" t="s">
        <v>1983</v>
      </c>
      <c r="C798" s="1">
        <v>622110</v>
      </c>
      <c r="D798" t="s">
        <v>130</v>
      </c>
    </row>
    <row r="799" spans="1:4" x14ac:dyDescent="0.2">
      <c r="A799">
        <v>854840</v>
      </c>
      <c r="B799" t="s">
        <v>1698</v>
      </c>
      <c r="C799" s="1">
        <v>622110</v>
      </c>
      <c r="D799" t="s">
        <v>14</v>
      </c>
    </row>
    <row r="800" spans="1:4" x14ac:dyDescent="0.2">
      <c r="A800">
        <v>2853901</v>
      </c>
      <c r="B800" t="s">
        <v>1718</v>
      </c>
      <c r="C800" s="1">
        <v>622110</v>
      </c>
      <c r="D800" t="s">
        <v>14</v>
      </c>
    </row>
    <row r="801" spans="1:4" x14ac:dyDescent="0.2">
      <c r="A801">
        <v>2454729</v>
      </c>
      <c r="B801" t="s">
        <v>2924</v>
      </c>
      <c r="C801" s="1">
        <v>622110</v>
      </c>
      <c r="D801" t="s">
        <v>14</v>
      </c>
    </row>
    <row r="802" spans="1:4" x14ac:dyDescent="0.2">
      <c r="A802">
        <v>2753925</v>
      </c>
      <c r="B802" t="s">
        <v>1706</v>
      </c>
      <c r="C802" s="1">
        <v>622110</v>
      </c>
      <c r="D802" t="s">
        <v>14</v>
      </c>
    </row>
    <row r="803" spans="1:4" x14ac:dyDescent="0.2">
      <c r="A803">
        <v>1054724</v>
      </c>
      <c r="B803" t="s">
        <v>2238</v>
      </c>
      <c r="C803" s="1">
        <v>622110</v>
      </c>
      <c r="D803" t="s">
        <v>14</v>
      </c>
    </row>
    <row r="804" spans="1:4" x14ac:dyDescent="0.2">
      <c r="A804">
        <v>10953185</v>
      </c>
      <c r="B804" t="s">
        <v>2036</v>
      </c>
      <c r="C804" s="1">
        <v>622310</v>
      </c>
      <c r="D804" t="s">
        <v>105</v>
      </c>
    </row>
    <row r="805" spans="1:4" x14ac:dyDescent="0.2">
      <c r="A805">
        <v>5153142</v>
      </c>
      <c r="B805" t="s">
        <v>662</v>
      </c>
      <c r="C805" s="1">
        <v>622110</v>
      </c>
      <c r="D805" t="s">
        <v>14</v>
      </c>
    </row>
    <row r="806" spans="1:4" x14ac:dyDescent="0.2">
      <c r="A806">
        <v>5253158</v>
      </c>
      <c r="B806" t="s">
        <v>1762</v>
      </c>
      <c r="C806" s="1">
        <v>622110</v>
      </c>
      <c r="D806" t="s">
        <v>14</v>
      </c>
    </row>
    <row r="807" spans="1:4" x14ac:dyDescent="0.2">
      <c r="A807">
        <v>176055072</v>
      </c>
      <c r="B807" t="s">
        <v>2480</v>
      </c>
      <c r="C807" s="1">
        <v>622110</v>
      </c>
      <c r="D807" t="s">
        <v>14</v>
      </c>
    </row>
    <row r="808" spans="1:4" x14ac:dyDescent="0.2">
      <c r="A808">
        <v>254812</v>
      </c>
      <c r="B808" t="s">
        <v>2244</v>
      </c>
      <c r="C808" s="1">
        <v>622110</v>
      </c>
      <c r="D808" t="s">
        <v>14</v>
      </c>
    </row>
    <row r="809" spans="1:4" x14ac:dyDescent="0.2">
      <c r="A809">
        <v>1854829</v>
      </c>
      <c r="B809" t="s">
        <v>1715</v>
      </c>
      <c r="C809" s="1">
        <v>622110</v>
      </c>
      <c r="D809" t="s">
        <v>14</v>
      </c>
    </row>
    <row r="810" spans="1:4" x14ac:dyDescent="0.2">
      <c r="A810">
        <v>153934</v>
      </c>
      <c r="B810" t="s">
        <v>2522</v>
      </c>
      <c r="C810" s="1">
        <v>622110</v>
      </c>
      <c r="D810" t="s">
        <v>14</v>
      </c>
    </row>
    <row r="811" spans="1:4" x14ac:dyDescent="0.2">
      <c r="A811">
        <v>8455072</v>
      </c>
      <c r="B811" t="s">
        <v>2480</v>
      </c>
      <c r="C811" s="1">
        <v>622110</v>
      </c>
      <c r="D811" t="s">
        <v>130</v>
      </c>
    </row>
    <row r="812" spans="1:4" x14ac:dyDescent="0.2">
      <c r="A812">
        <v>2654456</v>
      </c>
      <c r="B812" t="s">
        <v>2235</v>
      </c>
      <c r="C812" s="1">
        <v>622110</v>
      </c>
      <c r="D812" t="s">
        <v>14</v>
      </c>
    </row>
    <row r="813" spans="1:4" x14ac:dyDescent="0.2">
      <c r="A813">
        <v>3553098</v>
      </c>
      <c r="B813" t="s">
        <v>2931</v>
      </c>
      <c r="C813" s="1">
        <v>622110</v>
      </c>
      <c r="D813" t="s">
        <v>14</v>
      </c>
    </row>
    <row r="814" spans="1:4" x14ac:dyDescent="0.2">
      <c r="A814">
        <v>4953143</v>
      </c>
      <c r="B814" t="s">
        <v>1760</v>
      </c>
      <c r="C814" s="1">
        <v>622110</v>
      </c>
      <c r="D814" t="s">
        <v>14</v>
      </c>
    </row>
    <row r="815" spans="1:4" x14ac:dyDescent="0.2">
      <c r="A815">
        <v>14353066</v>
      </c>
      <c r="B815" t="s">
        <v>979</v>
      </c>
      <c r="C815" s="1">
        <v>622110</v>
      </c>
      <c r="D815" t="s">
        <v>14</v>
      </c>
    </row>
    <row r="816" spans="1:4" x14ac:dyDescent="0.2">
      <c r="A816">
        <v>13953066</v>
      </c>
      <c r="B816" t="s">
        <v>2557</v>
      </c>
      <c r="C816" s="1">
        <v>622110</v>
      </c>
      <c r="D816" t="s">
        <v>14</v>
      </c>
    </row>
    <row r="817" spans="1:4" x14ac:dyDescent="0.2">
      <c r="A817">
        <v>14153066</v>
      </c>
      <c r="B817" t="s">
        <v>2940</v>
      </c>
      <c r="C817" s="1">
        <v>622210</v>
      </c>
      <c r="D817" t="s">
        <v>3065</v>
      </c>
    </row>
    <row r="818" spans="1:4" x14ac:dyDescent="0.2">
      <c r="A818">
        <v>354868</v>
      </c>
      <c r="B818" t="s">
        <v>2045</v>
      </c>
      <c r="C818" s="1">
        <v>622110</v>
      </c>
      <c r="D818" t="s">
        <v>14</v>
      </c>
    </row>
    <row r="819" spans="1:4" x14ac:dyDescent="0.2">
      <c r="A819">
        <v>14453188</v>
      </c>
      <c r="B819" t="s">
        <v>2271</v>
      </c>
      <c r="C819" s="1">
        <v>622310</v>
      </c>
      <c r="D819" t="s">
        <v>177</v>
      </c>
    </row>
    <row r="820" spans="1:4" x14ac:dyDescent="0.2">
      <c r="A820">
        <v>14653188</v>
      </c>
      <c r="B820" t="s">
        <v>2334</v>
      </c>
      <c r="C820" s="1">
        <v>622110</v>
      </c>
      <c r="D820" t="s">
        <v>14</v>
      </c>
    </row>
    <row r="821" spans="1:4" x14ac:dyDescent="0.2">
      <c r="A821">
        <v>1753916</v>
      </c>
      <c r="B821" t="s">
        <v>2820</v>
      </c>
      <c r="C821" s="1">
        <v>622110</v>
      </c>
      <c r="D821" t="s">
        <v>14</v>
      </c>
    </row>
    <row r="822" spans="1:4" x14ac:dyDescent="0.2">
      <c r="A822">
        <v>1154768</v>
      </c>
      <c r="B822" t="s">
        <v>2312</v>
      </c>
      <c r="C822" s="1">
        <v>622110</v>
      </c>
      <c r="D822" t="s">
        <v>14</v>
      </c>
    </row>
    <row r="823" spans="1:4" x14ac:dyDescent="0.2">
      <c r="A823">
        <v>14253072</v>
      </c>
      <c r="B823" t="s">
        <v>2273</v>
      </c>
      <c r="C823" s="1">
        <v>622310</v>
      </c>
      <c r="D823" t="s">
        <v>105</v>
      </c>
    </row>
    <row r="824" spans="1:4" x14ac:dyDescent="0.2">
      <c r="A824">
        <v>14553188</v>
      </c>
      <c r="B824" t="s">
        <v>1149</v>
      </c>
      <c r="C824" s="1">
        <v>622210</v>
      </c>
      <c r="D824" t="s">
        <v>3065</v>
      </c>
    </row>
    <row r="825" spans="1:4" x14ac:dyDescent="0.2">
      <c r="A825">
        <v>6753132</v>
      </c>
      <c r="B825" t="s">
        <v>630</v>
      </c>
      <c r="C825" s="1">
        <v>622110</v>
      </c>
      <c r="D825" t="s">
        <v>14</v>
      </c>
    </row>
    <row r="826" spans="1:4" x14ac:dyDescent="0.2">
      <c r="A826">
        <v>150953228</v>
      </c>
      <c r="B826" t="s">
        <v>1161</v>
      </c>
      <c r="C826" s="1">
        <v>622310</v>
      </c>
      <c r="D826" t="s">
        <v>105</v>
      </c>
    </row>
    <row r="827" spans="1:4" x14ac:dyDescent="0.2">
      <c r="A827">
        <v>13354871</v>
      </c>
      <c r="B827" t="s">
        <v>2031</v>
      </c>
      <c r="C827" s="1">
        <v>622110</v>
      </c>
      <c r="D827" t="s">
        <v>14</v>
      </c>
    </row>
    <row r="828" spans="1:4" x14ac:dyDescent="0.2">
      <c r="A828">
        <v>13753045</v>
      </c>
      <c r="B828" t="s">
        <v>626</v>
      </c>
      <c r="C828" s="1">
        <v>622110</v>
      </c>
      <c r="D828" t="s">
        <v>14</v>
      </c>
    </row>
    <row r="829" spans="1:4" x14ac:dyDescent="0.2">
      <c r="A829">
        <v>8553227</v>
      </c>
      <c r="B829" t="s">
        <v>2938</v>
      </c>
      <c r="C829" s="1">
        <v>622110</v>
      </c>
      <c r="D829" t="s">
        <v>14</v>
      </c>
    </row>
    <row r="830" spans="1:4" x14ac:dyDescent="0.2">
      <c r="A830">
        <v>8453227</v>
      </c>
      <c r="B830" t="s">
        <v>1165</v>
      </c>
      <c r="C830" s="1">
        <v>622110</v>
      </c>
      <c r="D830" t="s">
        <v>14</v>
      </c>
    </row>
    <row r="831" spans="1:4" x14ac:dyDescent="0.2">
      <c r="A831">
        <v>8653227</v>
      </c>
      <c r="B831" t="s">
        <v>2899</v>
      </c>
      <c r="C831" s="1">
        <v>622310</v>
      </c>
      <c r="D831" t="s">
        <v>105</v>
      </c>
    </row>
    <row r="832" spans="1:4" x14ac:dyDescent="0.2">
      <c r="A832">
        <v>151253226</v>
      </c>
      <c r="B832" t="s">
        <v>161</v>
      </c>
      <c r="C832" s="1">
        <v>622110</v>
      </c>
      <c r="D832" t="s">
        <v>14</v>
      </c>
    </row>
    <row r="833" spans="1:4" x14ac:dyDescent="0.2">
      <c r="A833">
        <v>7953226</v>
      </c>
      <c r="B833" t="s">
        <v>2361</v>
      </c>
      <c r="C833" s="1">
        <v>622210</v>
      </c>
      <c r="D833" t="s">
        <v>3065</v>
      </c>
    </row>
    <row r="834" spans="1:4" x14ac:dyDescent="0.2">
      <c r="A834">
        <v>7253226</v>
      </c>
      <c r="B834" t="s">
        <v>1756</v>
      </c>
      <c r="C834" s="1">
        <v>622110</v>
      </c>
      <c r="D834" t="s">
        <v>14</v>
      </c>
    </row>
    <row r="835" spans="1:4" x14ac:dyDescent="0.2">
      <c r="A835">
        <v>7553226</v>
      </c>
      <c r="B835" t="s">
        <v>1704</v>
      </c>
      <c r="C835" s="1">
        <v>622110</v>
      </c>
      <c r="D835" t="s">
        <v>14</v>
      </c>
    </row>
    <row r="836" spans="1:4" x14ac:dyDescent="0.2">
      <c r="A836">
        <v>7353215</v>
      </c>
      <c r="B836" t="s">
        <v>2845</v>
      </c>
      <c r="C836" s="1">
        <v>622110</v>
      </c>
      <c r="D836" t="s">
        <v>14</v>
      </c>
    </row>
    <row r="837" spans="1:4" x14ac:dyDescent="0.2">
      <c r="A837">
        <v>7153215</v>
      </c>
      <c r="B837" t="s">
        <v>1163</v>
      </c>
      <c r="C837" s="1">
        <v>622110</v>
      </c>
      <c r="D837" t="s">
        <v>14</v>
      </c>
    </row>
    <row r="838" spans="1:4" x14ac:dyDescent="0.2">
      <c r="A838">
        <v>7853215</v>
      </c>
      <c r="B838" t="s">
        <v>638</v>
      </c>
      <c r="C838" s="1">
        <v>622110</v>
      </c>
      <c r="D838" t="s">
        <v>14</v>
      </c>
    </row>
    <row r="839" spans="1:4" x14ac:dyDescent="0.2">
      <c r="A839">
        <v>16553295</v>
      </c>
      <c r="B839" t="s">
        <v>2280</v>
      </c>
      <c r="C839" s="1">
        <v>622110</v>
      </c>
      <c r="D839" t="s">
        <v>187</v>
      </c>
    </row>
    <row r="840" spans="1:4" x14ac:dyDescent="0.2">
      <c r="A840">
        <v>8253213</v>
      </c>
      <c r="B840" t="s">
        <v>337</v>
      </c>
      <c r="C840" s="1">
        <v>622210</v>
      </c>
      <c r="D840" t="s">
        <v>3065</v>
      </c>
    </row>
    <row r="841" spans="1:4" x14ac:dyDescent="0.2">
      <c r="A841">
        <v>171954801</v>
      </c>
      <c r="B841" t="s">
        <v>954</v>
      </c>
      <c r="C841" s="1">
        <v>622110</v>
      </c>
      <c r="D841" t="s">
        <v>14</v>
      </c>
    </row>
    <row r="842" spans="1:4" x14ac:dyDescent="0.2">
      <c r="A842">
        <v>6853110</v>
      </c>
      <c r="B842" t="s">
        <v>1158</v>
      </c>
      <c r="C842" s="1">
        <v>622110</v>
      </c>
      <c r="D842" t="s">
        <v>14</v>
      </c>
    </row>
    <row r="843" spans="1:4" x14ac:dyDescent="0.2">
      <c r="A843">
        <v>13653027</v>
      </c>
      <c r="B843" t="s">
        <v>659</v>
      </c>
      <c r="C843" s="1">
        <v>622110</v>
      </c>
      <c r="D843" t="s">
        <v>14</v>
      </c>
    </row>
    <row r="844" spans="1:4" x14ac:dyDescent="0.2">
      <c r="A844">
        <v>15454495</v>
      </c>
      <c r="B844" t="s">
        <v>648</v>
      </c>
      <c r="C844" s="1">
        <v>622110</v>
      </c>
      <c r="D844" t="s">
        <v>14</v>
      </c>
    </row>
    <row r="845" spans="1:4" x14ac:dyDescent="0.2">
      <c r="A845">
        <v>14053051</v>
      </c>
      <c r="B845" t="s">
        <v>1709</v>
      </c>
      <c r="C845" s="1">
        <v>622110</v>
      </c>
      <c r="D845" t="s">
        <v>14</v>
      </c>
    </row>
    <row r="846" spans="1:4" x14ac:dyDescent="0.2">
      <c r="A846">
        <v>172054801</v>
      </c>
      <c r="B846" t="s">
        <v>2791</v>
      </c>
      <c r="C846" s="1">
        <v>622110</v>
      </c>
      <c r="D846" t="s">
        <v>130</v>
      </c>
    </row>
    <row r="847" spans="1:4" x14ac:dyDescent="0.2">
      <c r="A847">
        <v>179848912</v>
      </c>
      <c r="B847" t="s">
        <v>2807</v>
      </c>
      <c r="C847" s="1">
        <v>622310</v>
      </c>
      <c r="D847" t="s">
        <v>105</v>
      </c>
    </row>
    <row r="848" spans="1:4" x14ac:dyDescent="0.2">
      <c r="A848">
        <v>1953963</v>
      </c>
      <c r="B848" t="s">
        <v>2919</v>
      </c>
      <c r="C848" s="1">
        <v>622110</v>
      </c>
      <c r="D848" t="s">
        <v>14</v>
      </c>
    </row>
    <row r="849" spans="1:4" x14ac:dyDescent="0.2">
      <c r="A849">
        <v>8153210</v>
      </c>
      <c r="B849" t="s">
        <v>632</v>
      </c>
      <c r="C849" s="1">
        <v>622110</v>
      </c>
      <c r="D849" t="s">
        <v>14</v>
      </c>
    </row>
    <row r="850" spans="1:4" x14ac:dyDescent="0.2">
      <c r="A850">
        <v>7453223</v>
      </c>
      <c r="B850" t="s">
        <v>1095</v>
      </c>
      <c r="C850" s="1">
        <v>622110</v>
      </c>
      <c r="D850" t="s">
        <v>14</v>
      </c>
    </row>
    <row r="851" spans="1:4" x14ac:dyDescent="0.2">
      <c r="A851">
        <v>15354449</v>
      </c>
      <c r="B851" t="s">
        <v>2042</v>
      </c>
      <c r="C851" s="1">
        <v>622110</v>
      </c>
      <c r="D851" t="s">
        <v>14</v>
      </c>
    </row>
    <row r="852" spans="1:4" x14ac:dyDescent="0.2">
      <c r="A852">
        <v>15554449</v>
      </c>
      <c r="B852" t="s">
        <v>2548</v>
      </c>
      <c r="C852" s="1">
        <v>622210</v>
      </c>
      <c r="D852" t="s">
        <v>3065</v>
      </c>
    </row>
    <row r="853" spans="1:4" x14ac:dyDescent="0.2">
      <c r="A853">
        <v>8053211</v>
      </c>
      <c r="B853" t="s">
        <v>466</v>
      </c>
      <c r="C853" s="1">
        <v>622310</v>
      </c>
      <c r="D853" t="s">
        <v>177</v>
      </c>
    </row>
    <row r="854" spans="1:4" x14ac:dyDescent="0.2">
      <c r="A854">
        <v>6953212</v>
      </c>
      <c r="B854" t="s">
        <v>2560</v>
      </c>
      <c r="C854" s="1">
        <v>622110</v>
      </c>
      <c r="D854" t="s">
        <v>14</v>
      </c>
    </row>
    <row r="855" spans="1:4" x14ac:dyDescent="0.2">
      <c r="A855">
        <v>17953223</v>
      </c>
      <c r="B855" t="s">
        <v>1820</v>
      </c>
      <c r="C855" s="1">
        <v>622210</v>
      </c>
      <c r="D855" t="s">
        <v>3065</v>
      </c>
    </row>
    <row r="856" spans="1:4" x14ac:dyDescent="0.2">
      <c r="A856">
        <v>8248162</v>
      </c>
      <c r="B856" t="s">
        <v>2409</v>
      </c>
      <c r="C856" s="1">
        <v>622110</v>
      </c>
      <c r="D856" t="s">
        <v>14</v>
      </c>
    </row>
    <row r="857" spans="1:4" x14ac:dyDescent="0.2">
      <c r="A857">
        <v>8448884</v>
      </c>
      <c r="B857" t="s">
        <v>1878</v>
      </c>
      <c r="C857" s="1">
        <v>622110</v>
      </c>
      <c r="D857" t="s">
        <v>130</v>
      </c>
    </row>
    <row r="858" spans="1:4" x14ac:dyDescent="0.2">
      <c r="A858">
        <v>13853095</v>
      </c>
      <c r="B858" t="s">
        <v>1813</v>
      </c>
      <c r="C858" s="1">
        <v>622110</v>
      </c>
      <c r="D858" t="s">
        <v>14</v>
      </c>
    </row>
    <row r="859" spans="1:4" x14ac:dyDescent="0.2">
      <c r="A859">
        <v>3254971</v>
      </c>
      <c r="B859" t="s">
        <v>2927</v>
      </c>
      <c r="C859" s="1">
        <v>622110</v>
      </c>
      <c r="D859" t="s">
        <v>14</v>
      </c>
    </row>
    <row r="860" spans="1:4" x14ac:dyDescent="0.2">
      <c r="A860">
        <v>11554848</v>
      </c>
      <c r="B860" t="s">
        <v>2231</v>
      </c>
      <c r="C860" s="1">
        <v>622110</v>
      </c>
      <c r="D860" t="s">
        <v>14</v>
      </c>
    </row>
    <row r="861" spans="1:4" x14ac:dyDescent="0.2">
      <c r="A861">
        <v>152354971</v>
      </c>
      <c r="B861" t="s">
        <v>180</v>
      </c>
      <c r="C861" s="1">
        <v>622110</v>
      </c>
      <c r="D861" t="s">
        <v>130</v>
      </c>
    </row>
    <row r="862" spans="1:4" x14ac:dyDescent="0.2">
      <c r="A862">
        <v>11856636</v>
      </c>
      <c r="B862" t="s">
        <v>1967</v>
      </c>
      <c r="C862" s="1">
        <v>622110</v>
      </c>
      <c r="D862" t="s">
        <v>130</v>
      </c>
    </row>
    <row r="863" spans="1:4" x14ac:dyDescent="0.2">
      <c r="A863">
        <v>14854984</v>
      </c>
      <c r="B863" t="s">
        <v>1816</v>
      </c>
      <c r="C863" s="1">
        <v>622110</v>
      </c>
      <c r="D863" t="s">
        <v>14</v>
      </c>
    </row>
    <row r="864" spans="1:4" x14ac:dyDescent="0.2">
      <c r="A864">
        <v>4354923</v>
      </c>
      <c r="B864" t="s">
        <v>343</v>
      </c>
      <c r="C864" s="1">
        <v>622110</v>
      </c>
      <c r="D864" t="s">
        <v>14</v>
      </c>
    </row>
    <row r="865" spans="1:4" x14ac:dyDescent="0.2">
      <c r="A865">
        <v>9753097</v>
      </c>
      <c r="B865" t="s">
        <v>339</v>
      </c>
      <c r="C865" s="1">
        <v>622110</v>
      </c>
      <c r="D865" t="s">
        <v>14</v>
      </c>
    </row>
    <row r="866" spans="1:4" x14ac:dyDescent="0.2">
      <c r="A866">
        <v>9653024</v>
      </c>
      <c r="B866" t="s">
        <v>974</v>
      </c>
      <c r="C866" s="1">
        <v>622110</v>
      </c>
      <c r="D866" t="s">
        <v>14</v>
      </c>
    </row>
    <row r="867" spans="1:4" x14ac:dyDescent="0.2">
      <c r="A867">
        <v>10354481</v>
      </c>
      <c r="B867" t="s">
        <v>645</v>
      </c>
      <c r="C867" s="1">
        <v>622110</v>
      </c>
      <c r="D867" t="s">
        <v>14</v>
      </c>
    </row>
    <row r="868" spans="1:4" x14ac:dyDescent="0.2">
      <c r="A868">
        <v>12654451</v>
      </c>
      <c r="B868" t="s">
        <v>2344</v>
      </c>
      <c r="C868" s="1">
        <v>622110</v>
      </c>
      <c r="D868" t="s">
        <v>14</v>
      </c>
    </row>
    <row r="869" spans="1:4" x14ac:dyDescent="0.2">
      <c r="A869">
        <v>14448109</v>
      </c>
      <c r="B869" t="s">
        <v>2843</v>
      </c>
      <c r="C869" s="1">
        <v>622110</v>
      </c>
      <c r="D869" t="s">
        <v>14</v>
      </c>
    </row>
    <row r="870" spans="1:4" x14ac:dyDescent="0.2">
      <c r="A870">
        <v>14148198</v>
      </c>
      <c r="B870" t="s">
        <v>1227</v>
      </c>
      <c r="C870" s="1">
        <v>622110</v>
      </c>
      <c r="D870" t="s">
        <v>14</v>
      </c>
    </row>
    <row r="871" spans="1:4" x14ac:dyDescent="0.2">
      <c r="A871">
        <v>14548197</v>
      </c>
      <c r="B871" t="s">
        <v>2874</v>
      </c>
      <c r="C871" s="1">
        <v>622310</v>
      </c>
      <c r="D871" t="s">
        <v>105</v>
      </c>
    </row>
    <row r="872" spans="1:4" x14ac:dyDescent="0.2">
      <c r="A872">
        <v>14248106</v>
      </c>
      <c r="B872" t="s">
        <v>1925</v>
      </c>
      <c r="C872" s="1">
        <v>622110</v>
      </c>
      <c r="D872" t="s">
        <v>14</v>
      </c>
    </row>
    <row r="873" spans="1:4" x14ac:dyDescent="0.2">
      <c r="A873">
        <v>8049307</v>
      </c>
      <c r="B873" t="s">
        <v>2953</v>
      </c>
      <c r="C873" s="1">
        <v>622110</v>
      </c>
      <c r="D873" t="s">
        <v>14</v>
      </c>
    </row>
    <row r="874" spans="1:4" x14ac:dyDescent="0.2">
      <c r="A874">
        <v>150554451</v>
      </c>
      <c r="B874" t="s">
        <v>2904</v>
      </c>
      <c r="C874" s="1">
        <v>622110</v>
      </c>
      <c r="D874" t="s">
        <v>130</v>
      </c>
    </row>
    <row r="875" spans="1:4" x14ac:dyDescent="0.2">
      <c r="A875">
        <v>3954935</v>
      </c>
      <c r="B875" t="s">
        <v>2855</v>
      </c>
      <c r="C875" s="1">
        <v>622110</v>
      </c>
      <c r="D875" t="s">
        <v>14</v>
      </c>
    </row>
    <row r="876" spans="1:4" x14ac:dyDescent="0.2">
      <c r="A876">
        <v>5848843</v>
      </c>
      <c r="B876" t="s">
        <v>512</v>
      </c>
      <c r="C876" s="1">
        <v>622110</v>
      </c>
      <c r="D876" t="s">
        <v>14</v>
      </c>
    </row>
    <row r="877" spans="1:4" x14ac:dyDescent="0.2">
      <c r="A877">
        <v>15548183</v>
      </c>
      <c r="B877" t="s">
        <v>2437</v>
      </c>
      <c r="C877" s="1">
        <v>622110</v>
      </c>
      <c r="D877" t="s">
        <v>14</v>
      </c>
    </row>
    <row r="878" spans="1:4" x14ac:dyDescent="0.2">
      <c r="A878">
        <v>2954935</v>
      </c>
      <c r="B878" t="s">
        <v>1747</v>
      </c>
      <c r="C878" s="1">
        <v>622210</v>
      </c>
      <c r="D878" t="s">
        <v>3065</v>
      </c>
    </row>
    <row r="879" spans="1:4" x14ac:dyDescent="0.2">
      <c r="A879">
        <v>18248180</v>
      </c>
      <c r="B879" t="s">
        <v>2841</v>
      </c>
      <c r="C879" s="1">
        <v>622310</v>
      </c>
      <c r="D879" t="s">
        <v>105</v>
      </c>
    </row>
    <row r="880" spans="1:4" x14ac:dyDescent="0.2">
      <c r="A880">
        <v>12049677</v>
      </c>
      <c r="B880" t="s">
        <v>2957</v>
      </c>
      <c r="C880" s="1">
        <v>622110</v>
      </c>
      <c r="D880" t="s">
        <v>130</v>
      </c>
    </row>
    <row r="881" spans="1:4" x14ac:dyDescent="0.2">
      <c r="A881">
        <v>5549935</v>
      </c>
      <c r="B881" t="s">
        <v>1945</v>
      </c>
      <c r="C881" s="1">
        <v>622110</v>
      </c>
      <c r="D881" t="s">
        <v>14</v>
      </c>
    </row>
    <row r="882" spans="1:4" x14ac:dyDescent="0.2">
      <c r="A882">
        <v>14648154</v>
      </c>
      <c r="B882" t="s">
        <v>2456</v>
      </c>
      <c r="C882" s="1">
        <v>622110</v>
      </c>
      <c r="D882" t="s">
        <v>14</v>
      </c>
    </row>
    <row r="883" spans="1:4" x14ac:dyDescent="0.2">
      <c r="A883">
        <v>15648135</v>
      </c>
      <c r="B883" t="s">
        <v>2439</v>
      </c>
      <c r="C883" s="1">
        <v>622110</v>
      </c>
      <c r="D883" t="s">
        <v>14</v>
      </c>
    </row>
    <row r="884" spans="1:4" x14ac:dyDescent="0.2">
      <c r="A884">
        <v>17948192</v>
      </c>
      <c r="B884" t="s">
        <v>2853</v>
      </c>
      <c r="C884" s="1">
        <v>622310</v>
      </c>
      <c r="D884" t="s">
        <v>105</v>
      </c>
    </row>
    <row r="885" spans="1:4" x14ac:dyDescent="0.2">
      <c r="A885">
        <v>62</v>
      </c>
      <c r="B885" t="s">
        <v>1952</v>
      </c>
      <c r="C885" s="1">
        <v>622110</v>
      </c>
      <c r="D885" t="s">
        <v>14</v>
      </c>
    </row>
    <row r="886" spans="1:4" x14ac:dyDescent="0.2">
      <c r="A886">
        <v>14748124</v>
      </c>
      <c r="B886" t="s">
        <v>1933</v>
      </c>
      <c r="C886" s="1">
        <v>622110</v>
      </c>
      <c r="D886" t="s">
        <v>14</v>
      </c>
    </row>
    <row r="887" spans="1:4" x14ac:dyDescent="0.2">
      <c r="A887">
        <v>16448146</v>
      </c>
      <c r="B887" t="s">
        <v>2462</v>
      </c>
      <c r="C887" s="1">
        <v>622310</v>
      </c>
      <c r="D887" t="s">
        <v>105</v>
      </c>
    </row>
    <row r="888" spans="1:4" x14ac:dyDescent="0.2">
      <c r="A888">
        <v>12554843</v>
      </c>
      <c r="B888" t="s">
        <v>1827</v>
      </c>
      <c r="C888" s="1">
        <v>622110</v>
      </c>
      <c r="D888" t="s">
        <v>14</v>
      </c>
    </row>
    <row r="889" spans="1:4" x14ac:dyDescent="0.2">
      <c r="A889">
        <v>14754981</v>
      </c>
      <c r="B889" t="s">
        <v>2942</v>
      </c>
      <c r="C889" s="1">
        <v>622110</v>
      </c>
      <c r="D889" t="s">
        <v>14</v>
      </c>
    </row>
    <row r="890" spans="1:4" x14ac:dyDescent="0.2">
      <c r="A890">
        <v>15254904</v>
      </c>
      <c r="B890" t="s">
        <v>369</v>
      </c>
      <c r="C890" s="1">
        <v>622110</v>
      </c>
      <c r="D890" t="s">
        <v>14</v>
      </c>
    </row>
    <row r="891" spans="1:4" x14ac:dyDescent="0.2">
      <c r="A891">
        <v>15154904</v>
      </c>
      <c r="B891" t="s">
        <v>972</v>
      </c>
      <c r="C891" s="1">
        <v>622110</v>
      </c>
      <c r="D891" t="s">
        <v>14</v>
      </c>
    </row>
    <row r="892" spans="1:4" x14ac:dyDescent="0.2">
      <c r="A892">
        <v>15654985</v>
      </c>
      <c r="B892" t="s">
        <v>2900</v>
      </c>
      <c r="C892" s="1">
        <v>622210</v>
      </c>
      <c r="D892" t="s">
        <v>3065</v>
      </c>
    </row>
    <row r="893" spans="1:4" x14ac:dyDescent="0.2">
      <c r="A893">
        <v>6354476</v>
      </c>
      <c r="B893" t="s">
        <v>634</v>
      </c>
      <c r="C893" s="1">
        <v>622110</v>
      </c>
      <c r="D893" t="s">
        <v>14</v>
      </c>
    </row>
    <row r="894" spans="1:4" x14ac:dyDescent="0.2">
      <c r="A894">
        <v>6254403</v>
      </c>
      <c r="B894" t="s">
        <v>2527</v>
      </c>
      <c r="C894" s="1">
        <v>622210</v>
      </c>
      <c r="D894" t="s">
        <v>3065</v>
      </c>
    </row>
    <row r="895" spans="1:4" x14ac:dyDescent="0.2">
      <c r="A895">
        <v>5754401</v>
      </c>
      <c r="B895" t="s">
        <v>652</v>
      </c>
      <c r="C895" s="1">
        <v>622110</v>
      </c>
      <c r="D895" t="s">
        <v>14</v>
      </c>
    </row>
    <row r="896" spans="1:4" x14ac:dyDescent="0.2">
      <c r="A896">
        <v>3654880</v>
      </c>
      <c r="B896" t="s">
        <v>1740</v>
      </c>
      <c r="C896" s="1">
        <v>622110</v>
      </c>
      <c r="D896" t="s">
        <v>14</v>
      </c>
    </row>
    <row r="897" spans="1:4" x14ac:dyDescent="0.2">
      <c r="A897">
        <v>151054961</v>
      </c>
      <c r="B897" t="s">
        <v>1155</v>
      </c>
      <c r="C897" s="1">
        <v>622110</v>
      </c>
      <c r="D897" t="s">
        <v>130</v>
      </c>
    </row>
    <row r="898" spans="1:4" x14ac:dyDescent="0.2">
      <c r="A898">
        <v>14954956</v>
      </c>
      <c r="B898" t="s">
        <v>1702</v>
      </c>
      <c r="C898" s="1">
        <v>622110</v>
      </c>
      <c r="D898" t="s">
        <v>14</v>
      </c>
    </row>
    <row r="899" spans="1:4" x14ac:dyDescent="0.2">
      <c r="A899">
        <v>15054956</v>
      </c>
      <c r="B899" t="s">
        <v>1189</v>
      </c>
      <c r="C899" s="1">
        <v>622110</v>
      </c>
      <c r="D899" t="s">
        <v>14</v>
      </c>
    </row>
    <row r="900" spans="1:4" x14ac:dyDescent="0.2">
      <c r="A900">
        <v>12453081</v>
      </c>
      <c r="B900" t="s">
        <v>355</v>
      </c>
      <c r="C900" s="1">
        <v>622110</v>
      </c>
      <c r="D900" t="s">
        <v>14</v>
      </c>
    </row>
    <row r="901" spans="1:4" x14ac:dyDescent="0.2">
      <c r="A901">
        <v>9454915</v>
      </c>
      <c r="B901" t="s">
        <v>462</v>
      </c>
      <c r="C901" s="1">
        <v>622110</v>
      </c>
      <c r="D901" t="s">
        <v>14</v>
      </c>
    </row>
    <row r="902" spans="1:4" x14ac:dyDescent="0.2">
      <c r="A902">
        <v>5854452</v>
      </c>
      <c r="B902" t="s">
        <v>189</v>
      </c>
      <c r="C902" s="1">
        <v>622110</v>
      </c>
      <c r="D902" t="s">
        <v>14</v>
      </c>
    </row>
    <row r="903" spans="1:4" x14ac:dyDescent="0.2">
      <c r="A903">
        <v>12353083</v>
      </c>
      <c r="B903" t="s">
        <v>981</v>
      </c>
      <c r="C903" s="1">
        <v>622110</v>
      </c>
      <c r="D903" t="s">
        <v>14</v>
      </c>
    </row>
    <row r="904" spans="1:4" x14ac:dyDescent="0.2">
      <c r="A904">
        <v>9354911</v>
      </c>
      <c r="B904" t="s">
        <v>2321</v>
      </c>
      <c r="C904" s="1">
        <v>622110</v>
      </c>
      <c r="D904" t="s">
        <v>14</v>
      </c>
    </row>
    <row r="905" spans="1:4" x14ac:dyDescent="0.2">
      <c r="A905">
        <v>12856623</v>
      </c>
      <c r="B905" t="s">
        <v>2483</v>
      </c>
      <c r="C905" s="1">
        <v>622110</v>
      </c>
      <c r="D905" t="s">
        <v>130</v>
      </c>
    </row>
    <row r="906" spans="1:4" x14ac:dyDescent="0.2">
      <c r="A906">
        <v>10554552</v>
      </c>
      <c r="B906" t="s">
        <v>1743</v>
      </c>
      <c r="C906" s="1">
        <v>622110</v>
      </c>
      <c r="D906" t="s">
        <v>14</v>
      </c>
    </row>
    <row r="907" spans="1:4" x14ac:dyDescent="0.2">
      <c r="A907">
        <v>151954487</v>
      </c>
      <c r="B907" t="s">
        <v>2847</v>
      </c>
      <c r="C907" s="1">
        <v>622110</v>
      </c>
      <c r="D907" t="s">
        <v>130</v>
      </c>
    </row>
    <row r="908" spans="1:4" x14ac:dyDescent="0.2">
      <c r="A908">
        <v>6054221</v>
      </c>
      <c r="B908" t="s">
        <v>1843</v>
      </c>
      <c r="C908" s="1">
        <v>622110</v>
      </c>
      <c r="D908" t="s">
        <v>14</v>
      </c>
    </row>
    <row r="909" spans="1:4" x14ac:dyDescent="0.2">
      <c r="A909">
        <v>172154166</v>
      </c>
      <c r="B909" t="s">
        <v>2793</v>
      </c>
      <c r="C909" s="1">
        <v>622110</v>
      </c>
      <c r="D909" t="s">
        <v>130</v>
      </c>
    </row>
    <row r="910" spans="1:4" x14ac:dyDescent="0.2">
      <c r="A910">
        <v>6154241</v>
      </c>
      <c r="B910" t="s">
        <v>665</v>
      </c>
      <c r="C910" s="1">
        <v>622110</v>
      </c>
      <c r="D910" t="s">
        <v>14</v>
      </c>
    </row>
    <row r="911" spans="1:4" x14ac:dyDescent="0.2">
      <c r="A911">
        <v>654301</v>
      </c>
      <c r="B911" t="s">
        <v>1600</v>
      </c>
      <c r="C911" s="1">
        <v>622210</v>
      </c>
      <c r="D911" t="s">
        <v>3065</v>
      </c>
    </row>
    <row r="912" spans="1:4" x14ac:dyDescent="0.2">
      <c r="A912">
        <v>2354303</v>
      </c>
      <c r="B912" t="s">
        <v>2922</v>
      </c>
      <c r="C912" s="1">
        <v>622110</v>
      </c>
      <c r="D912" t="s">
        <v>14</v>
      </c>
    </row>
    <row r="913" spans="1:4" x14ac:dyDescent="0.2">
      <c r="A913">
        <v>2254303</v>
      </c>
      <c r="B913" t="s">
        <v>2040</v>
      </c>
      <c r="C913" s="1">
        <v>622110</v>
      </c>
      <c r="D913" t="s">
        <v>14</v>
      </c>
    </row>
    <row r="914" spans="1:4" x14ac:dyDescent="0.2">
      <c r="A914">
        <v>754301</v>
      </c>
      <c r="B914" t="s">
        <v>2915</v>
      </c>
      <c r="C914" s="1">
        <v>622110</v>
      </c>
      <c r="D914" t="s">
        <v>14</v>
      </c>
    </row>
    <row r="915" spans="1:4" x14ac:dyDescent="0.2">
      <c r="A915">
        <v>554305</v>
      </c>
      <c r="B915" t="s">
        <v>1598</v>
      </c>
      <c r="C915" s="1">
        <v>622110</v>
      </c>
      <c r="D915" t="s">
        <v>14</v>
      </c>
    </row>
    <row r="916" spans="1:4" x14ac:dyDescent="0.2">
      <c r="A916">
        <v>454311</v>
      </c>
      <c r="B916" t="s">
        <v>2895</v>
      </c>
      <c r="C916" s="1">
        <v>622110</v>
      </c>
      <c r="D916" t="s">
        <v>14</v>
      </c>
    </row>
    <row r="917" spans="1:4" x14ac:dyDescent="0.2">
      <c r="A917">
        <v>167854311</v>
      </c>
      <c r="B917" t="s">
        <v>2816</v>
      </c>
      <c r="C917" s="1">
        <v>622210</v>
      </c>
      <c r="D917" t="s">
        <v>3065</v>
      </c>
    </row>
    <row r="918" spans="1:4" x14ac:dyDescent="0.2">
      <c r="A918">
        <v>1654806</v>
      </c>
      <c r="B918" t="s">
        <v>2350</v>
      </c>
      <c r="C918" s="1">
        <v>622110</v>
      </c>
      <c r="D918" t="s">
        <v>14</v>
      </c>
    </row>
    <row r="919" spans="1:4" x14ac:dyDescent="0.2">
      <c r="A919">
        <v>13648867</v>
      </c>
      <c r="B919" t="s">
        <v>1917</v>
      </c>
      <c r="C919" s="1">
        <v>622110</v>
      </c>
      <c r="D919" t="s">
        <v>14</v>
      </c>
    </row>
    <row r="920" spans="1:4" x14ac:dyDescent="0.2">
      <c r="A920">
        <v>9848033</v>
      </c>
      <c r="B920" t="s">
        <v>1900</v>
      </c>
      <c r="C920" s="1">
        <v>622110</v>
      </c>
      <c r="D920" t="s">
        <v>14</v>
      </c>
    </row>
    <row r="921" spans="1:4" x14ac:dyDescent="0.2">
      <c r="A921">
        <v>16548235</v>
      </c>
      <c r="B921" t="s">
        <v>2861</v>
      </c>
      <c r="C921" s="1">
        <v>622310</v>
      </c>
      <c r="D921" t="s">
        <v>105</v>
      </c>
    </row>
    <row r="922" spans="1:4" x14ac:dyDescent="0.2">
      <c r="A922">
        <v>14848235</v>
      </c>
      <c r="B922" t="s">
        <v>1935</v>
      </c>
      <c r="C922" s="1">
        <v>622110</v>
      </c>
      <c r="D922" t="s">
        <v>14</v>
      </c>
    </row>
    <row r="923" spans="1:4" x14ac:dyDescent="0.2">
      <c r="A923">
        <v>14948202</v>
      </c>
      <c r="B923" t="s">
        <v>542</v>
      </c>
      <c r="C923" s="1">
        <v>622110</v>
      </c>
      <c r="D923" t="s">
        <v>14</v>
      </c>
    </row>
    <row r="924" spans="1:4" x14ac:dyDescent="0.2">
      <c r="A924">
        <v>10848075</v>
      </c>
      <c r="B924" t="s">
        <v>1903</v>
      </c>
      <c r="C924" s="1">
        <v>622110</v>
      </c>
      <c r="D924" t="s">
        <v>14</v>
      </c>
    </row>
    <row r="925" spans="1:4" x14ac:dyDescent="0.2">
      <c r="A925">
        <v>18148201</v>
      </c>
      <c r="B925" t="s">
        <v>2839</v>
      </c>
      <c r="C925" s="1">
        <v>622310</v>
      </c>
      <c r="D925" t="s">
        <v>105</v>
      </c>
    </row>
    <row r="926" spans="1:4" x14ac:dyDescent="0.2">
      <c r="A926">
        <v>16848201</v>
      </c>
      <c r="B926" t="s">
        <v>2465</v>
      </c>
      <c r="C926" s="1">
        <v>622310</v>
      </c>
      <c r="D926" t="s">
        <v>177</v>
      </c>
    </row>
    <row r="927" spans="1:4" x14ac:dyDescent="0.2">
      <c r="A927">
        <v>16048201</v>
      </c>
      <c r="B927" t="s">
        <v>2970</v>
      </c>
      <c r="C927" s="1">
        <v>622110</v>
      </c>
      <c r="D927" t="s">
        <v>14</v>
      </c>
    </row>
    <row r="928" spans="1:4" x14ac:dyDescent="0.2">
      <c r="A928">
        <v>5648858</v>
      </c>
      <c r="B928" t="s">
        <v>526</v>
      </c>
      <c r="C928" s="1">
        <v>622110</v>
      </c>
      <c r="D928" t="s">
        <v>14</v>
      </c>
    </row>
    <row r="929" spans="1:4" x14ac:dyDescent="0.2">
      <c r="A929">
        <v>15148201</v>
      </c>
      <c r="B929" t="s">
        <v>1940</v>
      </c>
      <c r="C929" s="1">
        <v>622110</v>
      </c>
      <c r="D929" t="s">
        <v>14</v>
      </c>
    </row>
    <row r="930" spans="1:4" x14ac:dyDescent="0.2">
      <c r="A930">
        <v>4848801</v>
      </c>
      <c r="B930" t="s">
        <v>2425</v>
      </c>
      <c r="C930" s="1">
        <v>622110</v>
      </c>
      <c r="D930" t="s">
        <v>14</v>
      </c>
    </row>
    <row r="931" spans="1:4" x14ac:dyDescent="0.2">
      <c r="A931">
        <v>4249801</v>
      </c>
      <c r="B931" t="s">
        <v>1239</v>
      </c>
      <c r="C931" s="1">
        <v>622110</v>
      </c>
      <c r="D931" t="s">
        <v>14</v>
      </c>
    </row>
    <row r="932" spans="1:4" x14ac:dyDescent="0.2">
      <c r="A932">
        <v>2054311</v>
      </c>
      <c r="B932" t="s">
        <v>156</v>
      </c>
      <c r="C932" s="1">
        <v>622210</v>
      </c>
      <c r="D932" t="s">
        <v>3065</v>
      </c>
    </row>
    <row r="933" spans="1:4" x14ac:dyDescent="0.2">
      <c r="A933">
        <v>9254501</v>
      </c>
      <c r="B933" t="s">
        <v>640</v>
      </c>
      <c r="C933" s="1">
        <v>622110</v>
      </c>
      <c r="D933" t="s">
        <v>14</v>
      </c>
    </row>
    <row r="934" spans="1:4" x14ac:dyDescent="0.2">
      <c r="A934">
        <v>9154568</v>
      </c>
      <c r="B934" t="s">
        <v>1845</v>
      </c>
      <c r="C934" s="1">
        <v>622110</v>
      </c>
      <c r="D934" t="s">
        <v>14</v>
      </c>
    </row>
    <row r="935" spans="1:4" x14ac:dyDescent="0.2">
      <c r="A935">
        <v>150654154</v>
      </c>
      <c r="B935" t="s">
        <v>1848</v>
      </c>
      <c r="C935" s="1">
        <v>622110</v>
      </c>
      <c r="D935" t="s">
        <v>130</v>
      </c>
    </row>
    <row r="936" spans="1:4" x14ac:dyDescent="0.2">
      <c r="A936">
        <v>9054153</v>
      </c>
      <c r="B936" t="s">
        <v>1171</v>
      </c>
      <c r="C936" s="1">
        <v>622110</v>
      </c>
      <c r="D936" t="s">
        <v>14</v>
      </c>
    </row>
    <row r="937" spans="1:4" x14ac:dyDescent="0.2">
      <c r="A937">
        <v>13054521</v>
      </c>
      <c r="B937" t="s">
        <v>2340</v>
      </c>
      <c r="C937" s="1">
        <v>622110</v>
      </c>
      <c r="D937" t="s">
        <v>14</v>
      </c>
    </row>
    <row r="938" spans="1:4" x14ac:dyDescent="0.2">
      <c r="A938">
        <v>2154235</v>
      </c>
      <c r="B938" t="s">
        <v>1720</v>
      </c>
      <c r="C938" s="1">
        <v>622110</v>
      </c>
      <c r="D938" t="s">
        <v>14</v>
      </c>
    </row>
    <row r="939" spans="1:4" x14ac:dyDescent="0.2">
      <c r="A939">
        <v>6454143</v>
      </c>
      <c r="B939" t="s">
        <v>976</v>
      </c>
      <c r="C939" s="1">
        <v>622110</v>
      </c>
      <c r="D939" t="s">
        <v>14</v>
      </c>
    </row>
    <row r="940" spans="1:4" x14ac:dyDescent="0.2">
      <c r="A940">
        <v>12555604</v>
      </c>
      <c r="B940" t="s">
        <v>1957</v>
      </c>
      <c r="C940" s="1">
        <v>622110</v>
      </c>
      <c r="D940" t="s">
        <v>130</v>
      </c>
    </row>
    <row r="941" spans="1:4" x14ac:dyDescent="0.2">
      <c r="A941">
        <v>8671220</v>
      </c>
      <c r="B941" t="s">
        <v>1122</v>
      </c>
      <c r="C941" s="1">
        <v>622210</v>
      </c>
      <c r="D941" t="s">
        <v>3065</v>
      </c>
    </row>
    <row r="942" spans="1:4" x14ac:dyDescent="0.2">
      <c r="A942">
        <v>4139475</v>
      </c>
      <c r="B942" t="s">
        <v>1434</v>
      </c>
      <c r="C942" s="1">
        <v>622210</v>
      </c>
      <c r="D942" t="s">
        <v>3065</v>
      </c>
    </row>
    <row r="943" spans="1:4" x14ac:dyDescent="0.2">
      <c r="A943">
        <v>6271254</v>
      </c>
      <c r="B943" t="s">
        <v>1128</v>
      </c>
      <c r="C943" s="1">
        <v>622110</v>
      </c>
      <c r="D943" t="s">
        <v>14</v>
      </c>
    </row>
    <row r="944" spans="1:4" x14ac:dyDescent="0.2">
      <c r="A944">
        <v>9439193</v>
      </c>
      <c r="B944" t="s">
        <v>1437</v>
      </c>
      <c r="C944" s="1">
        <v>622110</v>
      </c>
      <c r="D944" t="s">
        <v>14</v>
      </c>
    </row>
    <row r="945" spans="1:4" x14ac:dyDescent="0.2">
      <c r="A945">
        <v>5339042</v>
      </c>
      <c r="B945" t="s">
        <v>3069</v>
      </c>
      <c r="C945" s="1">
        <v>622110</v>
      </c>
      <c r="D945" t="s">
        <v>14</v>
      </c>
    </row>
    <row r="946" spans="1:4" x14ac:dyDescent="0.2">
      <c r="A946">
        <v>82032514</v>
      </c>
      <c r="B946" t="s">
        <v>3077</v>
      </c>
      <c r="C946" s="1">
        <v>622310</v>
      </c>
      <c r="D946" t="s">
        <v>177</v>
      </c>
    </row>
    <row r="947" spans="1:4" x14ac:dyDescent="0.2">
      <c r="A947">
        <v>82032513</v>
      </c>
      <c r="B947" t="s">
        <v>3062</v>
      </c>
      <c r="C947" s="1">
        <v>622310</v>
      </c>
      <c r="D947" t="s">
        <v>14</v>
      </c>
    </row>
    <row r="948" spans="1:4" x14ac:dyDescent="0.2">
      <c r="A948">
        <v>80132535</v>
      </c>
      <c r="B948" t="s">
        <v>3061</v>
      </c>
      <c r="C948" s="1">
        <v>622110</v>
      </c>
      <c r="D948" t="s">
        <v>14</v>
      </c>
    </row>
    <row r="949" spans="1:4" x14ac:dyDescent="0.2">
      <c r="A949">
        <v>4439303</v>
      </c>
      <c r="B949" t="s">
        <v>1427</v>
      </c>
      <c r="C949" s="1">
        <v>622110</v>
      </c>
      <c r="D949" t="s">
        <v>14</v>
      </c>
    </row>
    <row r="950" spans="1:4" x14ac:dyDescent="0.2">
      <c r="A950">
        <v>82633607</v>
      </c>
      <c r="B950" t="s">
        <v>3066</v>
      </c>
      <c r="C950" s="1">
        <v>622110</v>
      </c>
      <c r="D950" t="s">
        <v>14</v>
      </c>
    </row>
    <row r="951" spans="1:4" x14ac:dyDescent="0.2">
      <c r="A951">
        <v>82633605</v>
      </c>
      <c r="B951" t="s">
        <v>3050</v>
      </c>
      <c r="C951" s="1">
        <v>622110</v>
      </c>
      <c r="D951" t="s">
        <v>14</v>
      </c>
    </row>
    <row r="952" spans="1:4" x14ac:dyDescent="0.2">
      <c r="A952">
        <v>7233484</v>
      </c>
      <c r="B952" t="s">
        <v>3078</v>
      </c>
      <c r="C952" s="1">
        <v>622110</v>
      </c>
      <c r="D952" t="s">
        <v>14</v>
      </c>
    </row>
    <row r="953" spans="1:4" x14ac:dyDescent="0.2">
      <c r="A953">
        <v>7233489</v>
      </c>
      <c r="B953" t="s">
        <v>3051</v>
      </c>
      <c r="C953" s="1">
        <v>622110</v>
      </c>
      <c r="D953" t="s">
        <v>14</v>
      </c>
    </row>
    <row r="954" spans="1:4" x14ac:dyDescent="0.2">
      <c r="A954">
        <v>31233525</v>
      </c>
      <c r="B954" t="s">
        <v>377</v>
      </c>
      <c r="C954" s="1">
        <v>622110</v>
      </c>
      <c r="D954" t="s">
        <v>14</v>
      </c>
    </row>
    <row r="955" spans="1:4" x14ac:dyDescent="0.2">
      <c r="A955">
        <v>31233528</v>
      </c>
      <c r="B955" t="s">
        <v>3045</v>
      </c>
      <c r="C955" s="1">
        <v>622110</v>
      </c>
      <c r="D955" t="s">
        <v>14</v>
      </c>
    </row>
    <row r="956" spans="1:4" x14ac:dyDescent="0.2">
      <c r="A956">
        <v>3333435</v>
      </c>
      <c r="B956" t="s">
        <v>1481</v>
      </c>
      <c r="C956" s="1">
        <v>622110</v>
      </c>
      <c r="D956" t="s">
        <v>14</v>
      </c>
    </row>
    <row r="957" spans="1:4" x14ac:dyDescent="0.2">
      <c r="A957">
        <v>7039730</v>
      </c>
      <c r="B957" t="s">
        <v>1421</v>
      </c>
      <c r="C957" s="1">
        <v>622110</v>
      </c>
      <c r="D957" t="s">
        <v>14</v>
      </c>
    </row>
    <row r="958" spans="1:4" x14ac:dyDescent="0.2">
      <c r="A958">
        <v>14133401</v>
      </c>
      <c r="B958" t="s">
        <v>1484</v>
      </c>
      <c r="C958" s="1">
        <v>622110</v>
      </c>
      <c r="D958" t="s">
        <v>14</v>
      </c>
    </row>
    <row r="959" spans="1:4" x14ac:dyDescent="0.2">
      <c r="A959">
        <v>6833407</v>
      </c>
      <c r="B959" t="s">
        <v>1487</v>
      </c>
      <c r="C959" s="1">
        <v>622110</v>
      </c>
      <c r="D959" t="s">
        <v>14</v>
      </c>
    </row>
    <row r="960" spans="1:4" x14ac:dyDescent="0.2">
      <c r="A960">
        <v>36034758</v>
      </c>
      <c r="B960" t="s">
        <v>385</v>
      </c>
      <c r="C960" s="1">
        <v>622110</v>
      </c>
      <c r="D960" t="s">
        <v>14</v>
      </c>
    </row>
    <row r="961" spans="1:4" x14ac:dyDescent="0.2">
      <c r="A961">
        <v>36034755</v>
      </c>
      <c r="B961" t="s">
        <v>3046</v>
      </c>
      <c r="C961" s="1">
        <v>622110</v>
      </c>
      <c r="D961" t="s">
        <v>14</v>
      </c>
    </row>
    <row r="962" spans="1:4" x14ac:dyDescent="0.2">
      <c r="A962">
        <v>36634997</v>
      </c>
      <c r="B962" t="s">
        <v>3060</v>
      </c>
      <c r="C962" s="1">
        <v>622110</v>
      </c>
      <c r="D962" t="s">
        <v>177</v>
      </c>
    </row>
    <row r="963" spans="1:4" x14ac:dyDescent="0.2">
      <c r="A963">
        <v>36634998</v>
      </c>
      <c r="B963" t="s">
        <v>3064</v>
      </c>
      <c r="C963" s="1">
        <v>622110</v>
      </c>
      <c r="D963" t="s">
        <v>177</v>
      </c>
    </row>
    <row r="964" spans="1:4" x14ac:dyDescent="0.2">
      <c r="A964">
        <v>38334769</v>
      </c>
      <c r="B964" t="s">
        <v>3063</v>
      </c>
      <c r="C964" s="1">
        <v>622110</v>
      </c>
      <c r="D964" t="s">
        <v>14</v>
      </c>
    </row>
    <row r="965" spans="1:4" x14ac:dyDescent="0.2">
      <c r="A965">
        <v>5932821</v>
      </c>
      <c r="B965" t="s">
        <v>1468</v>
      </c>
      <c r="C965" s="1">
        <v>622110</v>
      </c>
      <c r="D965" t="s">
        <v>3065</v>
      </c>
    </row>
    <row r="966" spans="1:4" x14ac:dyDescent="0.2">
      <c r="A966">
        <v>15534761</v>
      </c>
      <c r="B966" t="s">
        <v>1474</v>
      </c>
      <c r="C966" s="1">
        <v>622110</v>
      </c>
      <c r="D966" t="s">
        <v>14</v>
      </c>
    </row>
    <row r="967" spans="1:4" x14ac:dyDescent="0.2">
      <c r="A967">
        <v>36334471</v>
      </c>
      <c r="B967" t="s">
        <v>402</v>
      </c>
      <c r="C967" s="1">
        <v>622310</v>
      </c>
      <c r="D967" t="s">
        <v>177</v>
      </c>
    </row>
    <row r="968" spans="1:4" x14ac:dyDescent="0.2">
      <c r="A968">
        <v>36334472</v>
      </c>
      <c r="B968" t="s">
        <v>3048</v>
      </c>
      <c r="C968" s="1">
        <v>622310</v>
      </c>
      <c r="D968" t="s">
        <v>177</v>
      </c>
    </row>
    <row r="969" spans="1:4" x14ac:dyDescent="0.2">
      <c r="A969">
        <v>81632806</v>
      </c>
      <c r="B969" t="s">
        <v>1040</v>
      </c>
      <c r="C969" s="1">
        <v>622110</v>
      </c>
      <c r="D969" t="s">
        <v>14</v>
      </c>
    </row>
    <row r="970" spans="1:4" x14ac:dyDescent="0.2">
      <c r="A970">
        <v>81632805</v>
      </c>
      <c r="B970" t="s">
        <v>3049</v>
      </c>
      <c r="C970" s="1">
        <v>622110</v>
      </c>
      <c r="D970" t="s">
        <v>14</v>
      </c>
    </row>
    <row r="971" spans="1:4" x14ac:dyDescent="0.2">
      <c r="A971">
        <v>34232803</v>
      </c>
      <c r="B971" t="s">
        <v>1477</v>
      </c>
      <c r="C971" s="1">
        <v>622110</v>
      </c>
      <c r="D971" t="s">
        <v>105</v>
      </c>
    </row>
    <row r="972" spans="1:4" x14ac:dyDescent="0.2">
      <c r="A972">
        <v>10232803</v>
      </c>
      <c r="B972" t="s">
        <v>1470</v>
      </c>
      <c r="C972" s="1">
        <v>622110</v>
      </c>
      <c r="D972" t="s">
        <v>14</v>
      </c>
    </row>
    <row r="973" spans="1:4" x14ac:dyDescent="0.2">
      <c r="A973">
        <v>11832822</v>
      </c>
      <c r="B973" t="s">
        <v>1472</v>
      </c>
      <c r="C973" s="1">
        <v>622110</v>
      </c>
      <c r="D973" t="s">
        <v>14</v>
      </c>
    </row>
    <row r="974" spans="1:4" x14ac:dyDescent="0.2">
      <c r="A974">
        <v>23831825</v>
      </c>
      <c r="B974" t="s">
        <v>201</v>
      </c>
      <c r="C974" s="1">
        <v>622310</v>
      </c>
      <c r="D974" t="s">
        <v>130</v>
      </c>
    </row>
    <row r="975" spans="1:4" x14ac:dyDescent="0.2">
      <c r="A975">
        <v>185631620</v>
      </c>
      <c r="B975" t="s">
        <v>593</v>
      </c>
      <c r="C975" s="1">
        <v>622110</v>
      </c>
      <c r="D975" t="s">
        <v>14</v>
      </c>
    </row>
    <row r="976" spans="1:4" x14ac:dyDescent="0.2">
      <c r="A976">
        <v>81532026</v>
      </c>
      <c r="B976" t="s">
        <v>1037</v>
      </c>
      <c r="C976" s="1">
        <v>622110</v>
      </c>
      <c r="D976" t="s">
        <v>624</v>
      </c>
    </row>
    <row r="977" spans="1:4" x14ac:dyDescent="0.2">
      <c r="A977">
        <v>81532029</v>
      </c>
      <c r="B977" t="s">
        <v>3044</v>
      </c>
      <c r="C977" s="1">
        <v>622110</v>
      </c>
      <c r="D977" t="s">
        <v>624</v>
      </c>
    </row>
    <row r="978" spans="1:4" x14ac:dyDescent="0.2">
      <c r="A978">
        <v>87531719</v>
      </c>
      <c r="B978" t="s">
        <v>144</v>
      </c>
      <c r="C978" s="1">
        <v>622110</v>
      </c>
      <c r="D978" t="s">
        <v>14</v>
      </c>
    </row>
    <row r="979" spans="1:4" x14ac:dyDescent="0.2">
      <c r="A979">
        <v>36232068</v>
      </c>
      <c r="B979" t="s">
        <v>398</v>
      </c>
      <c r="C979" s="1">
        <v>622110</v>
      </c>
      <c r="D979" t="s">
        <v>14</v>
      </c>
    </row>
    <row r="980" spans="1:4" x14ac:dyDescent="0.2">
      <c r="A980">
        <v>36232069</v>
      </c>
      <c r="B980" t="s">
        <v>3047</v>
      </c>
      <c r="C980" s="1">
        <v>622110</v>
      </c>
      <c r="D980" t="s">
        <v>14</v>
      </c>
    </row>
    <row r="981" spans="1:4" x14ac:dyDescent="0.2">
      <c r="A981">
        <v>87931830</v>
      </c>
      <c r="B981" t="s">
        <v>148</v>
      </c>
      <c r="C981" s="1">
        <v>622310</v>
      </c>
      <c r="D981" t="s">
        <v>105</v>
      </c>
    </row>
    <row r="982" spans="1:4" x14ac:dyDescent="0.2">
      <c r="A982">
        <v>1931537</v>
      </c>
      <c r="B982" t="s">
        <v>78</v>
      </c>
      <c r="C982" s="1">
        <v>622110</v>
      </c>
      <c r="D982" t="s">
        <v>14</v>
      </c>
    </row>
    <row r="983" spans="1:4" x14ac:dyDescent="0.2">
      <c r="A983">
        <v>87130286</v>
      </c>
      <c r="B983" t="s">
        <v>140</v>
      </c>
      <c r="C983" s="1">
        <v>622110</v>
      </c>
      <c r="D983" t="s">
        <v>14</v>
      </c>
    </row>
    <row r="984" spans="1:4" x14ac:dyDescent="0.2">
      <c r="A984">
        <v>90030265</v>
      </c>
      <c r="B984" t="s">
        <v>152</v>
      </c>
      <c r="C984" s="1">
        <v>622110</v>
      </c>
      <c r="D984" t="s">
        <v>14</v>
      </c>
    </row>
    <row r="985" spans="1:4" x14ac:dyDescent="0.2">
      <c r="A985">
        <v>86630165</v>
      </c>
      <c r="B985" t="s">
        <v>136</v>
      </c>
      <c r="C985" s="1">
        <v>622310</v>
      </c>
      <c r="D985" t="s">
        <v>105</v>
      </c>
    </row>
    <row r="986" spans="1:4" x14ac:dyDescent="0.2">
      <c r="A986">
        <v>14130080</v>
      </c>
      <c r="B986" t="s">
        <v>328</v>
      </c>
      <c r="C986" s="1">
        <v>622210</v>
      </c>
      <c r="D986" t="s">
        <v>3065</v>
      </c>
    </row>
    <row r="987" spans="1:4" x14ac:dyDescent="0.2">
      <c r="A987">
        <v>180830033</v>
      </c>
      <c r="B987" t="s">
        <v>986</v>
      </c>
      <c r="C987" s="1">
        <v>622110</v>
      </c>
      <c r="D987" t="s">
        <v>187</v>
      </c>
    </row>
    <row r="988" spans="1:4" x14ac:dyDescent="0.2">
      <c r="A988">
        <v>189830346</v>
      </c>
      <c r="B988" t="s">
        <v>606</v>
      </c>
      <c r="C988" s="1">
        <v>622210</v>
      </c>
      <c r="D988" t="s">
        <v>3065</v>
      </c>
    </row>
    <row r="989" spans="1:4" x14ac:dyDescent="0.2">
      <c r="A989">
        <v>182330115</v>
      </c>
      <c r="B989" t="s">
        <v>589</v>
      </c>
      <c r="C989" s="1">
        <v>622110</v>
      </c>
      <c r="D989" t="s">
        <v>14</v>
      </c>
    </row>
    <row r="990" spans="1:4" x14ac:dyDescent="0.2">
      <c r="A990">
        <v>10230143</v>
      </c>
      <c r="B990" t="s">
        <v>320</v>
      </c>
      <c r="C990" s="1">
        <v>622110</v>
      </c>
      <c r="D990" t="s">
        <v>14</v>
      </c>
    </row>
    <row r="991" spans="1:4" x14ac:dyDescent="0.2">
      <c r="A991">
        <v>85531419</v>
      </c>
      <c r="B991" t="s">
        <v>132</v>
      </c>
      <c r="C991" s="1">
        <v>622110</v>
      </c>
      <c r="D991" t="s">
        <v>14</v>
      </c>
    </row>
    <row r="992" spans="1:4" x14ac:dyDescent="0.2">
      <c r="A992">
        <v>15530606</v>
      </c>
      <c r="B992" t="s">
        <v>324</v>
      </c>
      <c r="C992" s="1">
        <v>622110</v>
      </c>
      <c r="D992" t="s">
        <v>14</v>
      </c>
    </row>
    <row r="993" spans="1:4" x14ac:dyDescent="0.2">
      <c r="A993">
        <v>14030606</v>
      </c>
      <c r="B993" t="s">
        <v>988</v>
      </c>
      <c r="C993" s="1">
        <v>622110</v>
      </c>
      <c r="D993" t="s">
        <v>14</v>
      </c>
    </row>
    <row r="994" spans="1:4" x14ac:dyDescent="0.2">
      <c r="A994">
        <v>331404</v>
      </c>
      <c r="B994" t="s">
        <v>460</v>
      </c>
      <c r="C994" s="1">
        <v>622110</v>
      </c>
      <c r="D994" t="s">
        <v>14</v>
      </c>
    </row>
    <row r="995" spans="1:4" x14ac:dyDescent="0.2">
      <c r="A995">
        <v>22830662</v>
      </c>
      <c r="B995" t="s">
        <v>112</v>
      </c>
      <c r="C995" s="1">
        <v>622310</v>
      </c>
      <c r="D995" t="s">
        <v>105</v>
      </c>
    </row>
    <row r="996" spans="1:4" x14ac:dyDescent="0.2">
      <c r="A996">
        <v>6929425</v>
      </c>
      <c r="B996" t="s">
        <v>602</v>
      </c>
      <c r="C996" s="1">
        <v>622110</v>
      </c>
      <c r="D996" t="s">
        <v>14</v>
      </c>
    </row>
    <row r="997" spans="1:4" x14ac:dyDescent="0.2">
      <c r="A997">
        <v>6929422</v>
      </c>
      <c r="B997" t="s">
        <v>3052</v>
      </c>
      <c r="C997" s="1">
        <v>622110</v>
      </c>
      <c r="D997" t="s">
        <v>14</v>
      </c>
    </row>
    <row r="998" spans="1:4" x14ac:dyDescent="0.2">
      <c r="A998">
        <v>148224211</v>
      </c>
      <c r="B998" t="s">
        <v>1083</v>
      </c>
      <c r="C998" s="1">
        <v>622110</v>
      </c>
      <c r="D998" t="s">
        <v>14</v>
      </c>
    </row>
    <row r="999" spans="1:4" x14ac:dyDescent="0.2">
      <c r="A999">
        <v>122939</v>
      </c>
      <c r="B999" t="s">
        <v>1178</v>
      </c>
      <c r="C999" s="1">
        <v>622110</v>
      </c>
      <c r="D999" t="s">
        <v>14</v>
      </c>
    </row>
    <row r="1000" spans="1:4" x14ac:dyDescent="0.2">
      <c r="A1000">
        <v>16</v>
      </c>
      <c r="B1000" t="s">
        <v>1086</v>
      </c>
      <c r="C1000" s="1">
        <v>622110</v>
      </c>
      <c r="D1000" t="s">
        <v>187</v>
      </c>
    </row>
    <row r="1001" spans="1:4" x14ac:dyDescent="0.2">
      <c r="A1001">
        <v>522835</v>
      </c>
      <c r="B1001" t="s">
        <v>610</v>
      </c>
      <c r="C1001" s="1">
        <v>622110</v>
      </c>
      <c r="D10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2_Owner</vt:lpstr>
      <vt:lpstr>2_Type</vt:lpstr>
      <vt:lpstr>3_4_YoY Chart Growth Chart</vt:lpstr>
      <vt:lpstr>Sheet6</vt:lpstr>
      <vt:lpstr>Salesforce_US Accts</vt:lpstr>
      <vt:lpstr>1_Region Update</vt:lpstr>
      <vt:lpstr>Regional Mapping</vt:lpstr>
      <vt:lpstr>Acct Type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Panidis</dc:creator>
  <cp:lastModifiedBy>Microsoft Office User</cp:lastModifiedBy>
  <dcterms:created xsi:type="dcterms:W3CDTF">2020-10-03T02:13:26Z</dcterms:created>
  <dcterms:modified xsi:type="dcterms:W3CDTF">2020-10-04T22:01:12Z</dcterms:modified>
</cp:coreProperties>
</file>