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论文写作\王莉-MTVRPTW-MSM\MTVRPTW-MSM\result\"/>
    </mc:Choice>
  </mc:AlternateContent>
  <xr:revisionPtr revIDLastSave="0" documentId="13_ncr:1_{06BC6619-A7EE-41B3-9EC8-39C4544E9C79}" xr6:coauthVersionLast="47" xr6:coauthVersionMax="47" xr10:uidLastSave="{00000000-0000-0000-0000-000000000000}"/>
  <bookViews>
    <workbookView xWindow="-108" yWindow="-108" windowWidth="30936" windowHeight="16896" xr2:uid="{350835A6-542E-8449-B766-063B560969CE}"/>
  </bookViews>
  <sheets>
    <sheet name="25-1-4" sheetId="1" r:id="rId1"/>
    <sheet name="40-2-6" sheetId="2" r:id="rId2"/>
    <sheet name="50-3-7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" i="3"/>
  <c r="K28" i="3"/>
  <c r="K27" i="3"/>
  <c r="K26" i="3"/>
  <c r="K25" i="3"/>
  <c r="K24" i="3"/>
  <c r="K23" i="3"/>
  <c r="K22" i="3"/>
  <c r="K20" i="3"/>
  <c r="K4" i="3"/>
  <c r="K3" i="3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" i="2"/>
  <c r="K26" i="2"/>
  <c r="L2" i="1"/>
  <c r="L3" i="1"/>
  <c r="L4" i="1"/>
  <c r="L5" i="1"/>
  <c r="L29" i="1" s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G29" i="1"/>
  <c r="H29" i="1"/>
  <c r="I29" i="1"/>
  <c r="J29" i="1"/>
  <c r="K29" i="1"/>
  <c r="M29" i="1"/>
  <c r="N29" i="1"/>
  <c r="O29" i="1"/>
  <c r="P29" i="1"/>
  <c r="Q29" i="1"/>
</calcChain>
</file>

<file path=xl/sharedStrings.xml><?xml version="1.0" encoding="utf-8"?>
<sst xmlns="http://schemas.openxmlformats.org/spreadsheetml/2006/main" count="132" uniqueCount="45">
  <si>
    <t>instance</t>
    <phoneticPr fontId="2" type="noConversion"/>
  </si>
  <si>
    <t>num</t>
    <phoneticPr fontId="2" type="noConversion"/>
  </si>
  <si>
    <t>Q</t>
    <phoneticPr fontId="2" type="noConversion"/>
  </si>
  <si>
    <t>vehicle</t>
    <phoneticPr fontId="2" type="noConversion"/>
  </si>
  <si>
    <t>lp-cut</t>
    <phoneticPr fontId="2" type="noConversion"/>
  </si>
  <si>
    <t>lp</t>
    <phoneticPr fontId="2" type="noConversion"/>
  </si>
  <si>
    <t>UB</t>
    <phoneticPr fontId="2" type="noConversion"/>
  </si>
  <si>
    <t>lp-cut-t</t>
    <phoneticPr fontId="2" type="noConversion"/>
  </si>
  <si>
    <t>lp-time</t>
    <phoneticPr fontId="2" type="noConversion"/>
  </si>
  <si>
    <t>time</t>
    <phoneticPr fontId="2" type="noConversion"/>
  </si>
  <si>
    <t>gap-cut</t>
    <phoneticPr fontId="2" type="noConversion"/>
  </si>
  <si>
    <t>gap-lp</t>
    <phoneticPr fontId="1" type="noConversion"/>
  </si>
  <si>
    <t>gap-lp</t>
    <phoneticPr fontId="2" type="noConversion"/>
  </si>
  <si>
    <t>node</t>
    <phoneticPr fontId="2" type="noConversion"/>
  </si>
  <si>
    <t>sr-root</t>
    <phoneticPr fontId="2" type="noConversion"/>
  </si>
  <si>
    <t>C201</t>
  </si>
  <si>
    <t>C202</t>
  </si>
  <si>
    <t>C203</t>
  </si>
  <si>
    <t>C204</t>
  </si>
  <si>
    <t>C205</t>
  </si>
  <si>
    <t>C206</t>
  </si>
  <si>
    <t>C207</t>
  </si>
  <si>
    <t>C208</t>
  </si>
  <si>
    <t>R201</t>
  </si>
  <si>
    <t>R202</t>
  </si>
  <si>
    <t>R203</t>
  </si>
  <si>
    <t>R204</t>
  </si>
  <si>
    <t>R205</t>
  </si>
  <si>
    <t>R206</t>
  </si>
  <si>
    <t>R207</t>
  </si>
  <si>
    <t>R208</t>
  </si>
  <si>
    <t>R209</t>
  </si>
  <si>
    <t>R210</t>
  </si>
  <si>
    <t>R211</t>
  </si>
  <si>
    <t>RC201</t>
  </si>
  <si>
    <t>RC202</t>
  </si>
  <si>
    <t>RC203</t>
  </si>
  <si>
    <t>RC204</t>
  </si>
  <si>
    <t>RC205</t>
  </si>
  <si>
    <t>RC206</t>
  </si>
  <si>
    <t>RC207</t>
  </si>
  <si>
    <t>RC208</t>
  </si>
  <si>
    <t>sr-total</t>
    <phoneticPr fontId="2" type="noConversion"/>
  </si>
  <si>
    <t>SB-root</t>
    <phoneticPr fontId="2" type="noConversion"/>
  </si>
  <si>
    <t>SB-total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</si>
</sst>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4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/>
    <xf numFmtId="176" fontId="0" fillId="0" borderId="0" xfId="0" applyNumberFormat="1" applyAlignment="1"/>
    <xf numFmtId="176" fontId="0" fillId="0" borderId="0" xfId="0" applyNumberFormat="1">
      <alignment vertical="center"/>
    </xf>
    <xf numFmtId="176" fontId="0" fillId="2" borderId="0" xfId="0" applyNumberFormat="1" applyFill="1">
      <alignment vertical="center"/>
    </xf>
    <xf numFmtId="176" fontId="0" fillId="2" borderId="0" xfId="0" applyNumberFormat="1" applyFill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9A850-5B28-0F41-893F-383738A7C170}">
  <dimension ref="A1:Q29"/>
  <sheetViews>
    <sheetView tabSelected="1" workbookViewId="0">
      <selection activeCell="Q2" sqref="Q2"/>
    </sheetView>
  </sheetViews>
  <sheetFormatPr defaultColWidth="10.90625" defaultRowHeight="15.6" x14ac:dyDescent="0.3"/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12</v>
      </c>
      <c r="M1" s="1" t="s">
        <v>13</v>
      </c>
      <c r="N1" s="1" t="s">
        <v>43</v>
      </c>
      <c r="O1" s="1" t="s">
        <v>44</v>
      </c>
      <c r="P1" s="1" t="s">
        <v>14</v>
      </c>
      <c r="Q1" s="1" t="s">
        <v>42</v>
      </c>
    </row>
    <row r="2" spans="1:17" x14ac:dyDescent="0.3">
      <c r="A2" s="3" t="s">
        <v>15</v>
      </c>
      <c r="B2" s="3">
        <v>25</v>
      </c>
      <c r="C2" s="3">
        <v>12</v>
      </c>
      <c r="D2" s="3">
        <v>2</v>
      </c>
      <c r="E2" s="4">
        <v>927.54047619999994</v>
      </c>
      <c r="F2" s="4">
        <v>881.67499999999995</v>
      </c>
      <c r="G2" s="4">
        <v>942.7</v>
      </c>
      <c r="H2" s="4">
        <v>2.3300299999999998</v>
      </c>
      <c r="I2" s="4">
        <v>0.36084040000000001</v>
      </c>
      <c r="J2" s="4">
        <v>7.1939457000000004</v>
      </c>
      <c r="K2" s="4">
        <v>1.6080962969999999</v>
      </c>
      <c r="L2" s="4">
        <f t="shared" ref="L2:L28" si="0">(G2-F2)/G2*100</f>
        <v>6.4734273894133967</v>
      </c>
      <c r="M2" s="3">
        <v>17</v>
      </c>
      <c r="N2" s="3">
        <v>2</v>
      </c>
      <c r="O2" s="3">
        <v>4</v>
      </c>
      <c r="P2" s="3">
        <v>61</v>
      </c>
      <c r="Q2" s="3">
        <v>134</v>
      </c>
    </row>
    <row r="3" spans="1:17" x14ac:dyDescent="0.3">
      <c r="A3" s="3" t="s">
        <v>16</v>
      </c>
      <c r="B3" s="3">
        <v>25</v>
      </c>
      <c r="C3" s="3">
        <v>12</v>
      </c>
      <c r="D3" s="3">
        <v>2</v>
      </c>
      <c r="E3" s="4">
        <v>876.3</v>
      </c>
      <c r="F3" s="4">
        <v>856.69375000000002</v>
      </c>
      <c r="G3" s="4">
        <v>876.3</v>
      </c>
      <c r="H3" s="4">
        <v>4.2849525000000002</v>
      </c>
      <c r="I3" s="4">
        <v>1.1584398</v>
      </c>
      <c r="J3" s="4">
        <v>4.3064168</v>
      </c>
      <c r="K3" s="4">
        <v>0</v>
      </c>
      <c r="L3" s="4">
        <f t="shared" si="0"/>
        <v>2.2373901631861157</v>
      </c>
      <c r="M3" s="3">
        <v>1</v>
      </c>
      <c r="N3" s="3">
        <v>1</v>
      </c>
      <c r="O3" s="3">
        <v>1</v>
      </c>
      <c r="P3" s="3">
        <v>23</v>
      </c>
      <c r="Q3" s="3">
        <v>23</v>
      </c>
    </row>
    <row r="4" spans="1:17" x14ac:dyDescent="0.3">
      <c r="A4" s="3" t="s">
        <v>17</v>
      </c>
      <c r="B4" s="3">
        <v>25</v>
      </c>
      <c r="C4" s="3">
        <v>12</v>
      </c>
      <c r="D4" s="3">
        <v>2</v>
      </c>
      <c r="E4" s="4">
        <v>853.52</v>
      </c>
      <c r="F4" s="4">
        <v>845.01739129999999</v>
      </c>
      <c r="G4" s="4">
        <v>858</v>
      </c>
      <c r="H4" s="4">
        <v>10.3075224</v>
      </c>
      <c r="I4" s="4">
        <v>0.85676090000000005</v>
      </c>
      <c r="J4" s="4">
        <v>57.906939999999999</v>
      </c>
      <c r="K4" s="4">
        <v>0.52214452200000006</v>
      </c>
      <c r="L4" s="4">
        <f t="shared" si="0"/>
        <v>1.5131245571095586</v>
      </c>
      <c r="M4" s="3">
        <v>17</v>
      </c>
      <c r="N4" s="3">
        <v>3</v>
      </c>
      <c r="O4" s="3">
        <v>5</v>
      </c>
      <c r="P4" s="3">
        <v>27</v>
      </c>
      <c r="Q4" s="3">
        <v>37</v>
      </c>
    </row>
    <row r="5" spans="1:17" x14ac:dyDescent="0.3">
      <c r="A5" s="3" t="s">
        <v>18</v>
      </c>
      <c r="B5" s="3">
        <v>25</v>
      </c>
      <c r="C5" s="3">
        <v>12</v>
      </c>
      <c r="D5" s="3">
        <v>2</v>
      </c>
      <c r="E5" s="4">
        <v>769</v>
      </c>
      <c r="F5" s="4">
        <v>742.14374999999995</v>
      </c>
      <c r="G5" s="4">
        <v>769</v>
      </c>
      <c r="H5" s="4">
        <v>26.247434399999999</v>
      </c>
      <c r="I5" s="4">
        <v>3.9140375000000001</v>
      </c>
      <c r="J5" s="4">
        <v>26.288742599999999</v>
      </c>
      <c r="K5" s="4">
        <v>0</v>
      </c>
      <c r="L5" s="4">
        <f t="shared" si="0"/>
        <v>3.4923602080624248</v>
      </c>
      <c r="M5" s="3">
        <v>1</v>
      </c>
      <c r="N5" s="3">
        <v>6</v>
      </c>
      <c r="O5" s="3">
        <v>6</v>
      </c>
      <c r="P5" s="3">
        <v>63</v>
      </c>
      <c r="Q5" s="3">
        <v>63</v>
      </c>
    </row>
    <row r="6" spans="1:17" x14ac:dyDescent="0.3">
      <c r="A6" s="3" t="s">
        <v>19</v>
      </c>
      <c r="B6" s="3">
        <v>25</v>
      </c>
      <c r="C6" s="3">
        <v>12</v>
      </c>
      <c r="D6" s="3">
        <v>2</v>
      </c>
      <c r="E6" s="4">
        <v>991.0701613</v>
      </c>
      <c r="F6" s="4">
        <v>970.02549859999999</v>
      </c>
      <c r="G6" s="4">
        <v>1014.2</v>
      </c>
      <c r="H6" s="4">
        <v>0.89020940000000004</v>
      </c>
      <c r="I6" s="4">
        <v>0.26124829999999999</v>
      </c>
      <c r="J6" s="4">
        <v>10.131904799999999</v>
      </c>
      <c r="K6" s="4">
        <v>2.2805993600000001</v>
      </c>
      <c r="L6" s="4">
        <f t="shared" si="0"/>
        <v>4.3556006113192716</v>
      </c>
      <c r="M6" s="3">
        <v>22</v>
      </c>
      <c r="N6" s="3">
        <v>5</v>
      </c>
      <c r="O6" s="3">
        <v>8</v>
      </c>
      <c r="P6" s="3">
        <v>22</v>
      </c>
      <c r="Q6" s="3">
        <v>104</v>
      </c>
    </row>
    <row r="7" spans="1:17" x14ac:dyDescent="0.3">
      <c r="A7" s="3" t="s">
        <v>20</v>
      </c>
      <c r="B7" s="3">
        <v>25</v>
      </c>
      <c r="C7" s="3">
        <v>12</v>
      </c>
      <c r="D7" s="3">
        <v>2</v>
      </c>
      <c r="E7" s="4">
        <v>802</v>
      </c>
      <c r="F7" s="4">
        <v>785.99</v>
      </c>
      <c r="G7" s="4">
        <v>802</v>
      </c>
      <c r="H7" s="4">
        <v>2.5482947</v>
      </c>
      <c r="I7" s="4">
        <v>0.43786170000000002</v>
      </c>
      <c r="J7" s="4">
        <v>2.5633262000000001</v>
      </c>
      <c r="K7" s="4">
        <v>0</v>
      </c>
      <c r="L7" s="4">
        <f t="shared" si="0"/>
        <v>1.9962593516209464</v>
      </c>
      <c r="M7" s="3">
        <v>1</v>
      </c>
      <c r="N7" s="3">
        <v>2</v>
      </c>
      <c r="O7" s="3">
        <v>2</v>
      </c>
      <c r="P7" s="3">
        <v>71</v>
      </c>
      <c r="Q7" s="3">
        <v>71</v>
      </c>
    </row>
    <row r="8" spans="1:17" x14ac:dyDescent="0.3">
      <c r="A8" s="3" t="s">
        <v>21</v>
      </c>
      <c r="B8" s="3">
        <v>25</v>
      </c>
      <c r="C8" s="3">
        <v>12</v>
      </c>
      <c r="D8" s="3">
        <v>2</v>
      </c>
      <c r="E8" s="4">
        <v>787.2</v>
      </c>
      <c r="F8" s="4">
        <v>768.38888889999998</v>
      </c>
      <c r="G8" s="4">
        <v>787.2</v>
      </c>
      <c r="H8" s="4">
        <v>18.646535100000001</v>
      </c>
      <c r="I8" s="4">
        <v>1.7525781</v>
      </c>
      <c r="J8" s="4">
        <v>18.6722112</v>
      </c>
      <c r="K8" s="4">
        <v>0</v>
      </c>
      <c r="L8" s="4">
        <f t="shared" si="0"/>
        <v>2.389622853150414</v>
      </c>
      <c r="M8" s="3">
        <v>1</v>
      </c>
      <c r="N8" s="3">
        <v>5</v>
      </c>
      <c r="O8" s="3">
        <v>5</v>
      </c>
      <c r="P8" s="3">
        <v>25</v>
      </c>
      <c r="Q8" s="3">
        <v>25</v>
      </c>
    </row>
    <row r="9" spans="1:17" x14ac:dyDescent="0.3">
      <c r="A9" s="3" t="s">
        <v>22</v>
      </c>
      <c r="B9" s="3">
        <v>25</v>
      </c>
      <c r="C9" s="3">
        <v>12</v>
      </c>
      <c r="D9" s="3">
        <v>2</v>
      </c>
      <c r="E9" s="4">
        <v>797.7</v>
      </c>
      <c r="F9" s="4">
        <v>778.04</v>
      </c>
      <c r="G9" s="4">
        <v>797.7</v>
      </c>
      <c r="H9" s="4">
        <v>9.5591585000000006</v>
      </c>
      <c r="I9" s="4">
        <v>0.42430040000000002</v>
      </c>
      <c r="J9" s="4">
        <v>9.5860471</v>
      </c>
      <c r="K9" s="4">
        <v>0</v>
      </c>
      <c r="L9" s="4">
        <f t="shared" si="0"/>
        <v>2.4645856838410531</v>
      </c>
      <c r="M9" s="3">
        <v>1</v>
      </c>
      <c r="N9" s="3">
        <v>4</v>
      </c>
      <c r="O9" s="3">
        <v>4</v>
      </c>
      <c r="P9" s="3">
        <v>77</v>
      </c>
      <c r="Q9" s="3">
        <v>77</v>
      </c>
    </row>
    <row r="10" spans="1:17" x14ac:dyDescent="0.3">
      <c r="A10" s="3" t="s">
        <v>23</v>
      </c>
      <c r="B10" s="3">
        <v>25</v>
      </c>
      <c r="C10" s="3">
        <v>12</v>
      </c>
      <c r="D10" s="3">
        <v>2</v>
      </c>
      <c r="E10" s="4">
        <v>1140.8357140000001</v>
      </c>
      <c r="F10" s="4">
        <v>1114.8916670000001</v>
      </c>
      <c r="G10" s="4">
        <v>1168.3</v>
      </c>
      <c r="H10" s="4">
        <v>1.2308555999999999</v>
      </c>
      <c r="I10" s="4">
        <v>0.70944989999999997</v>
      </c>
      <c r="J10" s="4">
        <v>35.825960600000002</v>
      </c>
      <c r="K10" s="4">
        <v>2.3507905259999999</v>
      </c>
      <c r="L10" s="4">
        <f t="shared" si="0"/>
        <v>4.5714570743815681</v>
      </c>
      <c r="M10" s="3">
        <v>31</v>
      </c>
      <c r="N10" s="3">
        <v>2</v>
      </c>
      <c r="O10" s="3">
        <v>3</v>
      </c>
      <c r="P10" s="3">
        <v>18</v>
      </c>
      <c r="Q10" s="3">
        <v>101</v>
      </c>
    </row>
    <row r="11" spans="1:17" x14ac:dyDescent="0.3">
      <c r="A11" s="3" t="s">
        <v>24</v>
      </c>
      <c r="B11" s="3">
        <v>25</v>
      </c>
      <c r="C11" s="3">
        <v>12</v>
      </c>
      <c r="D11" s="3">
        <v>2</v>
      </c>
      <c r="E11" s="4">
        <v>1051.4000000000001</v>
      </c>
      <c r="F11" s="4">
        <v>1039.4375</v>
      </c>
      <c r="G11" s="4">
        <v>1051.4000000000001</v>
      </c>
      <c r="H11" s="4">
        <v>27.403656099999999</v>
      </c>
      <c r="I11" s="4">
        <v>13.691813</v>
      </c>
      <c r="J11" s="4">
        <v>27.4197351</v>
      </c>
      <c r="K11" s="4">
        <v>0</v>
      </c>
      <c r="L11" s="4">
        <f t="shared" si="0"/>
        <v>1.1377686893665675</v>
      </c>
      <c r="M11" s="3">
        <v>1</v>
      </c>
      <c r="N11" s="3">
        <v>1</v>
      </c>
      <c r="O11" s="3">
        <v>1</v>
      </c>
      <c r="P11" s="3">
        <v>22</v>
      </c>
      <c r="Q11" s="3">
        <v>22</v>
      </c>
    </row>
    <row r="12" spans="1:17" x14ac:dyDescent="0.3">
      <c r="A12" s="3" t="s">
        <v>25</v>
      </c>
      <c r="B12" s="3">
        <v>25</v>
      </c>
      <c r="C12" s="3">
        <v>12</v>
      </c>
      <c r="D12" s="3">
        <v>2</v>
      </c>
      <c r="E12" s="4">
        <v>959.2</v>
      </c>
      <c r="F12" s="4">
        <v>938.58783779999999</v>
      </c>
      <c r="G12" s="4">
        <v>962.6</v>
      </c>
      <c r="H12" s="4">
        <v>11.416718100000001</v>
      </c>
      <c r="I12" s="4">
        <v>8.9040368999999995</v>
      </c>
      <c r="J12" s="4">
        <v>38.636139499999999</v>
      </c>
      <c r="K12" s="4">
        <v>0.35321005599999999</v>
      </c>
      <c r="L12" s="4">
        <f t="shared" si="0"/>
        <v>2.4945109287346803</v>
      </c>
      <c r="M12" s="3">
        <v>9</v>
      </c>
      <c r="N12" s="3">
        <v>1</v>
      </c>
      <c r="O12" s="3">
        <v>1</v>
      </c>
      <c r="P12" s="3">
        <v>13</v>
      </c>
      <c r="Q12" s="3">
        <v>27</v>
      </c>
    </row>
    <row r="13" spans="1:17" x14ac:dyDescent="0.3">
      <c r="A13" s="5" t="s">
        <v>26</v>
      </c>
      <c r="B13" s="3">
        <v>25</v>
      </c>
      <c r="C13" s="3">
        <v>12</v>
      </c>
      <c r="D13" s="3">
        <v>2</v>
      </c>
      <c r="E13" s="4">
        <v>953.1</v>
      </c>
      <c r="F13" s="4">
        <v>953.1</v>
      </c>
      <c r="G13" s="4">
        <v>953.1</v>
      </c>
      <c r="H13" s="4">
        <v>1.7228394</v>
      </c>
      <c r="I13" s="4">
        <v>0.4445442</v>
      </c>
      <c r="J13" s="4">
        <v>1.7289751</v>
      </c>
      <c r="K13" s="4">
        <v>0</v>
      </c>
      <c r="L13" s="4">
        <f t="shared" si="0"/>
        <v>0</v>
      </c>
      <c r="M13" s="3">
        <v>1</v>
      </c>
      <c r="N13" s="3">
        <v>1</v>
      </c>
      <c r="O13" s="3">
        <v>1</v>
      </c>
      <c r="P13" s="3">
        <v>21</v>
      </c>
      <c r="Q13" s="3">
        <v>21</v>
      </c>
    </row>
    <row r="14" spans="1:17" x14ac:dyDescent="0.3">
      <c r="A14" s="3" t="s">
        <v>27</v>
      </c>
      <c r="B14" s="3">
        <v>25</v>
      </c>
      <c r="C14" s="3">
        <v>12</v>
      </c>
      <c r="D14" s="3">
        <v>2</v>
      </c>
      <c r="E14" s="4">
        <v>987.1</v>
      </c>
      <c r="F14" s="4">
        <v>983.10909089999996</v>
      </c>
      <c r="G14" s="4">
        <v>987.1</v>
      </c>
      <c r="H14" s="4">
        <v>1.4133009000000001</v>
      </c>
      <c r="I14" s="4">
        <v>0.74483739999999998</v>
      </c>
      <c r="J14" s="4">
        <v>1.4194001999999999</v>
      </c>
      <c r="K14" s="4">
        <v>0</v>
      </c>
      <c r="L14" s="4">
        <f t="shared" si="0"/>
        <v>0.40430646337757747</v>
      </c>
      <c r="M14" s="3">
        <v>1</v>
      </c>
      <c r="N14" s="3">
        <v>2</v>
      </c>
      <c r="O14" s="3">
        <v>2</v>
      </c>
      <c r="P14" s="3">
        <v>13</v>
      </c>
      <c r="Q14" s="3">
        <v>13</v>
      </c>
    </row>
    <row r="15" spans="1:17" x14ac:dyDescent="0.3">
      <c r="A15" s="3" t="s">
        <v>28</v>
      </c>
      <c r="B15" s="3">
        <v>25</v>
      </c>
      <c r="C15" s="3">
        <v>12</v>
      </c>
      <c r="D15" s="3">
        <v>2</v>
      </c>
      <c r="E15" s="4">
        <v>960.24883720000003</v>
      </c>
      <c r="F15" s="4">
        <v>950.67912090000004</v>
      </c>
      <c r="G15" s="4">
        <v>972.2</v>
      </c>
      <c r="H15" s="4">
        <v>22.866091300000001</v>
      </c>
      <c r="I15" s="4">
        <v>5.7113157000000001</v>
      </c>
      <c r="J15" s="4">
        <v>400.16320539999998</v>
      </c>
      <c r="K15" s="4">
        <v>1.2292905569999999</v>
      </c>
      <c r="L15" s="4">
        <f t="shared" si="0"/>
        <v>2.213626733182473</v>
      </c>
      <c r="M15" s="3">
        <v>59</v>
      </c>
      <c r="N15" s="3">
        <v>2</v>
      </c>
      <c r="O15" s="3">
        <v>3</v>
      </c>
      <c r="P15" s="3">
        <v>14</v>
      </c>
      <c r="Q15" s="3">
        <v>83</v>
      </c>
    </row>
    <row r="16" spans="1:17" x14ac:dyDescent="0.3">
      <c r="A16" s="3" t="s">
        <v>29</v>
      </c>
      <c r="B16" s="3">
        <v>25</v>
      </c>
      <c r="C16" s="3">
        <v>12</v>
      </c>
      <c r="D16" s="3">
        <v>2</v>
      </c>
      <c r="E16" s="4">
        <v>931.71369860000004</v>
      </c>
      <c r="F16" s="4">
        <v>907.78495929999997</v>
      </c>
      <c r="G16" s="4">
        <v>938.3</v>
      </c>
      <c r="H16" s="4">
        <v>6.0728900000000001</v>
      </c>
      <c r="I16" s="4">
        <v>1.9452503999999999</v>
      </c>
      <c r="J16" s="4">
        <v>144.104231</v>
      </c>
      <c r="K16" s="4">
        <v>0.70193982399999999</v>
      </c>
      <c r="L16" s="4">
        <f t="shared" si="0"/>
        <v>3.2521624960034092</v>
      </c>
      <c r="M16" s="3">
        <v>85</v>
      </c>
      <c r="N16" s="3">
        <v>1</v>
      </c>
      <c r="O16" s="3">
        <v>7</v>
      </c>
      <c r="P16" s="3">
        <v>18</v>
      </c>
      <c r="Q16" s="3">
        <v>93</v>
      </c>
    </row>
    <row r="17" spans="1:17" x14ac:dyDescent="0.3">
      <c r="A17" s="3" t="s">
        <v>30</v>
      </c>
      <c r="B17" s="3">
        <v>25</v>
      </c>
      <c r="C17" s="3">
        <v>12</v>
      </c>
      <c r="D17" s="3">
        <v>2</v>
      </c>
      <c r="E17" s="4">
        <v>925.1</v>
      </c>
      <c r="F17" s="4">
        <v>901.55</v>
      </c>
      <c r="G17" s="4">
        <v>925.1</v>
      </c>
      <c r="H17" s="4">
        <v>2.4546853</v>
      </c>
      <c r="I17" s="4">
        <v>1.0195818000000001</v>
      </c>
      <c r="J17" s="4">
        <v>2.4617282</v>
      </c>
      <c r="K17" s="4">
        <v>0</v>
      </c>
      <c r="L17" s="4">
        <f t="shared" si="0"/>
        <v>2.5456707382985697</v>
      </c>
      <c r="M17" s="3">
        <v>1</v>
      </c>
      <c r="N17" s="3">
        <v>2</v>
      </c>
      <c r="O17" s="3">
        <v>2</v>
      </c>
      <c r="P17" s="3">
        <v>24</v>
      </c>
      <c r="Q17" s="3">
        <v>24</v>
      </c>
    </row>
    <row r="18" spans="1:17" x14ac:dyDescent="0.3">
      <c r="A18" s="3" t="s">
        <v>31</v>
      </c>
      <c r="B18" s="3">
        <v>25</v>
      </c>
      <c r="C18" s="3">
        <v>12</v>
      </c>
      <c r="D18" s="3">
        <v>2</v>
      </c>
      <c r="E18" s="4">
        <v>991.47145829999999</v>
      </c>
      <c r="F18" s="4">
        <v>975.82442749999996</v>
      </c>
      <c r="G18" s="4">
        <v>994.7</v>
      </c>
      <c r="H18" s="4">
        <v>23.666253399999999</v>
      </c>
      <c r="I18" s="4">
        <v>2.0136375000000002</v>
      </c>
      <c r="J18" s="4">
        <v>54.639960299999998</v>
      </c>
      <c r="K18" s="4">
        <v>0.32457441100000001</v>
      </c>
      <c r="L18" s="4">
        <f t="shared" si="0"/>
        <v>1.8976146074193314</v>
      </c>
      <c r="M18" s="3">
        <v>7</v>
      </c>
      <c r="N18" s="3">
        <v>1</v>
      </c>
      <c r="O18" s="3">
        <v>3</v>
      </c>
      <c r="P18" s="3">
        <v>30</v>
      </c>
      <c r="Q18" s="3">
        <v>54</v>
      </c>
    </row>
    <row r="19" spans="1:17" x14ac:dyDescent="0.3">
      <c r="A19" s="3" t="s">
        <v>32</v>
      </c>
      <c r="B19" s="3">
        <v>25</v>
      </c>
      <c r="C19" s="3">
        <v>12</v>
      </c>
      <c r="D19" s="3">
        <v>2</v>
      </c>
      <c r="E19" s="4">
        <v>957.8</v>
      </c>
      <c r="F19" s="4">
        <v>949.06870649999996</v>
      </c>
      <c r="G19" s="4">
        <v>957.8</v>
      </c>
      <c r="H19" s="4">
        <v>20.095362900000001</v>
      </c>
      <c r="I19" s="4">
        <v>16.662129799999999</v>
      </c>
      <c r="J19" s="4">
        <v>20.100883499999998</v>
      </c>
      <c r="K19" s="4">
        <v>0</v>
      </c>
      <c r="L19" s="4">
        <f t="shared" si="0"/>
        <v>0.91159882021298744</v>
      </c>
      <c r="M19" s="3">
        <v>1</v>
      </c>
      <c r="N19" s="3">
        <v>2</v>
      </c>
      <c r="O19" s="3">
        <v>2</v>
      </c>
      <c r="P19" s="3">
        <v>7</v>
      </c>
      <c r="Q19" s="3">
        <v>7</v>
      </c>
    </row>
    <row r="20" spans="1:17" x14ac:dyDescent="0.3">
      <c r="A20" s="3" t="s">
        <v>33</v>
      </c>
      <c r="B20" s="3">
        <v>25</v>
      </c>
      <c r="C20" s="3">
        <v>12</v>
      </c>
      <c r="D20" s="3">
        <v>2</v>
      </c>
      <c r="E20" s="4">
        <v>931.43585370000005</v>
      </c>
      <c r="F20" s="4">
        <v>905.51607960000001</v>
      </c>
      <c r="G20" s="4">
        <v>934.9</v>
      </c>
      <c r="H20" s="4">
        <v>23.624038599999999</v>
      </c>
      <c r="I20" s="4">
        <v>13.4509112</v>
      </c>
      <c r="J20" s="4">
        <v>108.169853</v>
      </c>
      <c r="K20" s="4">
        <v>0.37053656400000001</v>
      </c>
      <c r="L20" s="4">
        <f t="shared" si="0"/>
        <v>3.1430014333083718</v>
      </c>
      <c r="M20" s="3">
        <v>25</v>
      </c>
      <c r="N20" s="3">
        <v>1</v>
      </c>
      <c r="O20" s="3">
        <v>1</v>
      </c>
      <c r="P20" s="3">
        <v>18</v>
      </c>
      <c r="Q20" s="3">
        <v>43</v>
      </c>
    </row>
    <row r="21" spans="1:17" x14ac:dyDescent="0.3">
      <c r="A21" s="5" t="s">
        <v>34</v>
      </c>
      <c r="B21" s="3">
        <v>25</v>
      </c>
      <c r="C21" s="3">
        <v>12</v>
      </c>
      <c r="D21" s="3">
        <v>2</v>
      </c>
      <c r="E21" s="4">
        <v>1175.8</v>
      </c>
      <c r="F21" s="4">
        <v>1175.8</v>
      </c>
      <c r="G21" s="4">
        <v>1175.8</v>
      </c>
      <c r="H21" s="4">
        <v>1.0374234</v>
      </c>
      <c r="I21" s="4">
        <v>0.455955</v>
      </c>
      <c r="J21" s="4">
        <v>1.0435356</v>
      </c>
      <c r="K21" s="4">
        <v>0</v>
      </c>
      <c r="L21" s="4">
        <f t="shared" si="0"/>
        <v>0</v>
      </c>
      <c r="M21" s="3">
        <v>1</v>
      </c>
      <c r="N21" s="3">
        <v>2</v>
      </c>
      <c r="O21" s="3">
        <v>2</v>
      </c>
      <c r="P21" s="3">
        <v>31</v>
      </c>
      <c r="Q21" s="3">
        <v>31</v>
      </c>
    </row>
    <row r="22" spans="1:17" x14ac:dyDescent="0.3">
      <c r="A22" s="3" t="s">
        <v>35</v>
      </c>
      <c r="B22" s="3">
        <v>25</v>
      </c>
      <c r="C22" s="3">
        <v>12</v>
      </c>
      <c r="D22" s="3">
        <v>2</v>
      </c>
      <c r="E22" s="4">
        <v>1068.2</v>
      </c>
      <c r="F22" s="4">
        <v>1048.485938</v>
      </c>
      <c r="G22" s="4">
        <v>1068.2</v>
      </c>
      <c r="H22" s="4">
        <v>39.231252599999998</v>
      </c>
      <c r="I22" s="4">
        <v>7.3366423999999997</v>
      </c>
      <c r="J22" s="4">
        <v>39.247419100000002</v>
      </c>
      <c r="K22" s="4">
        <v>0</v>
      </c>
      <c r="L22" s="4">
        <f t="shared" si="0"/>
        <v>1.8455403482493926</v>
      </c>
      <c r="M22" s="3">
        <v>1</v>
      </c>
      <c r="N22" s="3">
        <v>2</v>
      </c>
      <c r="O22" s="3">
        <v>2</v>
      </c>
      <c r="P22" s="3">
        <v>8</v>
      </c>
      <c r="Q22" s="3">
        <v>8</v>
      </c>
    </row>
    <row r="23" spans="1:17" x14ac:dyDescent="0.3">
      <c r="A23" s="3" t="s">
        <v>36</v>
      </c>
      <c r="B23" s="3">
        <v>25</v>
      </c>
      <c r="C23" s="3">
        <v>12</v>
      </c>
      <c r="D23" s="3">
        <v>2</v>
      </c>
      <c r="E23" s="4">
        <v>945.75</v>
      </c>
      <c r="F23" s="4">
        <v>923.25238100000001</v>
      </c>
      <c r="G23" s="4">
        <v>954.2</v>
      </c>
      <c r="H23" s="4">
        <v>8.4308847999999994</v>
      </c>
      <c r="I23" s="4">
        <v>7.6483676000000003</v>
      </c>
      <c r="J23" s="4">
        <v>106.0963649</v>
      </c>
      <c r="K23" s="4">
        <v>0.88555858300000001</v>
      </c>
      <c r="L23" s="4">
        <f t="shared" si="0"/>
        <v>3.2433052819115522</v>
      </c>
      <c r="M23" s="3">
        <v>59</v>
      </c>
      <c r="N23" s="3">
        <v>2</v>
      </c>
      <c r="O23" s="3">
        <v>7</v>
      </c>
      <c r="P23" s="3">
        <v>0</v>
      </c>
      <c r="Q23" s="3">
        <v>22</v>
      </c>
    </row>
    <row r="24" spans="1:17" x14ac:dyDescent="0.3">
      <c r="A24" s="3" t="s">
        <v>37</v>
      </c>
      <c r="B24" s="3">
        <v>25</v>
      </c>
      <c r="C24" s="3">
        <v>12</v>
      </c>
      <c r="D24" s="3">
        <v>2</v>
      </c>
      <c r="E24" s="4">
        <v>936.27777779999997</v>
      </c>
      <c r="F24" s="4">
        <v>911.67692309999995</v>
      </c>
      <c r="G24" s="4">
        <v>947.8</v>
      </c>
      <c r="H24" s="4">
        <v>48.765072199999999</v>
      </c>
      <c r="I24" s="4">
        <v>6.0478320999999999</v>
      </c>
      <c r="J24" s="4">
        <v>1727.3195760000001</v>
      </c>
      <c r="K24" s="4">
        <v>1.215680758</v>
      </c>
      <c r="L24" s="4">
        <f t="shared" si="0"/>
        <v>3.8112552120700576</v>
      </c>
      <c r="M24" s="3">
        <v>1225</v>
      </c>
      <c r="N24" s="3">
        <v>7</v>
      </c>
      <c r="O24" s="3">
        <v>13</v>
      </c>
      <c r="P24" s="3">
        <v>49</v>
      </c>
      <c r="Q24" s="3">
        <v>97</v>
      </c>
    </row>
    <row r="25" spans="1:17" x14ac:dyDescent="0.3">
      <c r="A25" s="3" t="s">
        <v>38</v>
      </c>
      <c r="B25" s="3">
        <v>25</v>
      </c>
      <c r="C25" s="3">
        <v>12</v>
      </c>
      <c r="D25" s="3">
        <v>2</v>
      </c>
      <c r="E25" s="4">
        <v>1125.487179</v>
      </c>
      <c r="F25" s="4">
        <v>1108.4384620000001</v>
      </c>
      <c r="G25" s="4">
        <v>1142</v>
      </c>
      <c r="H25" s="4">
        <v>44.413993699999999</v>
      </c>
      <c r="I25" s="4">
        <v>17.215687500000001</v>
      </c>
      <c r="J25" s="4">
        <v>1646.901429</v>
      </c>
      <c r="K25" s="4">
        <v>1.4459562619999999</v>
      </c>
      <c r="L25" s="4">
        <f t="shared" si="0"/>
        <v>2.9388387040280146</v>
      </c>
      <c r="M25" s="3">
        <v>255</v>
      </c>
      <c r="N25" s="3">
        <v>1</v>
      </c>
      <c r="O25" s="3">
        <v>4</v>
      </c>
      <c r="P25" s="3">
        <v>12</v>
      </c>
      <c r="Q25" s="3">
        <v>91</v>
      </c>
    </row>
    <row r="26" spans="1:17" x14ac:dyDescent="0.3">
      <c r="A26" s="3" t="s">
        <v>39</v>
      </c>
      <c r="B26" s="3">
        <v>25</v>
      </c>
      <c r="C26" s="3">
        <v>12</v>
      </c>
      <c r="D26" s="3">
        <v>2</v>
      </c>
      <c r="E26" s="4">
        <v>1110.5</v>
      </c>
      <c r="F26" s="4">
        <v>1095.7357139999999</v>
      </c>
      <c r="G26" s="4">
        <v>1110.5</v>
      </c>
      <c r="H26" s="4">
        <v>4.4240329000000003</v>
      </c>
      <c r="I26" s="4">
        <v>1.2715922</v>
      </c>
      <c r="J26" s="4">
        <v>4.4365088000000004</v>
      </c>
      <c r="K26" s="4">
        <v>0</v>
      </c>
      <c r="L26" s="4">
        <f t="shared" si="0"/>
        <v>1.3295169743358921</v>
      </c>
      <c r="M26" s="3">
        <v>1</v>
      </c>
      <c r="N26" s="3">
        <v>4</v>
      </c>
      <c r="O26" s="3">
        <v>4</v>
      </c>
      <c r="P26" s="3">
        <v>25</v>
      </c>
      <c r="Q26" s="3">
        <v>25</v>
      </c>
    </row>
    <row r="27" spans="1:17" x14ac:dyDescent="0.3">
      <c r="A27" s="3" t="s">
        <v>40</v>
      </c>
      <c r="B27" s="3">
        <v>25</v>
      </c>
      <c r="C27" s="3">
        <v>12</v>
      </c>
      <c r="D27" s="3">
        <v>2</v>
      </c>
      <c r="E27" s="4">
        <v>829.4</v>
      </c>
      <c r="F27" s="4">
        <v>810.23902439999995</v>
      </c>
      <c r="G27" s="4">
        <v>829.4</v>
      </c>
      <c r="H27" s="4">
        <v>12.866451100000001</v>
      </c>
      <c r="I27" s="4">
        <v>7.8929789000000001</v>
      </c>
      <c r="J27" s="4">
        <v>12.901874899999999</v>
      </c>
      <c r="K27" s="4">
        <v>0</v>
      </c>
      <c r="L27" s="4">
        <f t="shared" si="0"/>
        <v>2.3102213166144239</v>
      </c>
      <c r="M27" s="3">
        <v>1</v>
      </c>
      <c r="N27" s="3">
        <v>1</v>
      </c>
      <c r="O27" s="3">
        <v>1</v>
      </c>
      <c r="P27" s="3">
        <v>5</v>
      </c>
      <c r="Q27" s="3">
        <v>5</v>
      </c>
    </row>
    <row r="28" spans="1:17" x14ac:dyDescent="0.3">
      <c r="A28" s="1" t="s">
        <v>41</v>
      </c>
      <c r="B28" s="1">
        <v>25</v>
      </c>
      <c r="C28" s="1">
        <v>12</v>
      </c>
      <c r="D28" s="1">
        <v>2</v>
      </c>
      <c r="E28" s="2">
        <v>871.66923076923001</v>
      </c>
      <c r="F28" s="2">
        <v>824.31468531468499</v>
      </c>
      <c r="G28" s="2">
        <v>872.9</v>
      </c>
      <c r="H28" s="2">
        <v>165.7555807</v>
      </c>
      <c r="I28" s="2">
        <v>67.686036700000002</v>
      </c>
      <c r="J28" s="2">
        <v>236.7498784</v>
      </c>
      <c r="K28" s="2">
        <v>0.14099773522390999</v>
      </c>
      <c r="L28" s="4">
        <f t="shared" si="0"/>
        <v>5.5659657103121765</v>
      </c>
      <c r="M28" s="1">
        <v>3</v>
      </c>
      <c r="N28" s="1">
        <v>4</v>
      </c>
      <c r="O28" s="1">
        <v>4</v>
      </c>
      <c r="P28" s="1">
        <v>59</v>
      </c>
      <c r="Q28" s="1">
        <v>61</v>
      </c>
    </row>
    <row r="29" spans="1:17" x14ac:dyDescent="0.3">
      <c r="A29" s="3"/>
      <c r="B29" s="1"/>
      <c r="C29" s="1"/>
      <c r="D29" s="1"/>
      <c r="E29" s="2"/>
      <c r="F29" s="2"/>
      <c r="G29" s="2">
        <f t="shared" ref="G29:Q29" si="1">SUM(G2:G28)/27</f>
        <v>955.31111111111125</v>
      </c>
      <c r="H29" s="2">
        <f t="shared" si="1"/>
        <v>20.063167407407406</v>
      </c>
      <c r="I29" s="2">
        <f t="shared" si="1"/>
        <v>7.0377284185185189</v>
      </c>
      <c r="J29" s="2">
        <f t="shared" si="1"/>
        <v>175.77837751851851</v>
      </c>
      <c r="K29" s="2">
        <f t="shared" si="1"/>
        <v>0.49738427611940411</v>
      </c>
      <c r="L29" s="2">
        <f t="shared" si="1"/>
        <v>2.5384715685003783</v>
      </c>
      <c r="M29" s="2">
        <f t="shared" si="1"/>
        <v>67.703703703703709</v>
      </c>
      <c r="N29" s="2">
        <f t="shared" si="1"/>
        <v>2.4814814814814814</v>
      </c>
      <c r="O29" s="2">
        <f t="shared" si="1"/>
        <v>3.6296296296296298</v>
      </c>
      <c r="P29" s="2">
        <f t="shared" si="1"/>
        <v>28</v>
      </c>
      <c r="Q29" s="2">
        <f t="shared" si="1"/>
        <v>50.444444444444443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CC1EC-FDB6-0A4C-A9AD-AB325B7D2AF0}">
  <dimension ref="A1:W28"/>
  <sheetViews>
    <sheetView workbookViewId="0">
      <selection activeCell="Q2" sqref="Q2"/>
    </sheetView>
  </sheetViews>
  <sheetFormatPr defaultColWidth="10.90625" defaultRowHeight="15.6" x14ac:dyDescent="0.3"/>
  <sheetData>
    <row r="1" spans="1:23" x14ac:dyDescent="0.3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2" t="s">
        <v>12</v>
      </c>
      <c r="M1" s="6" t="s">
        <v>13</v>
      </c>
      <c r="N1" s="6" t="s">
        <v>43</v>
      </c>
      <c r="O1" s="6" t="s">
        <v>44</v>
      </c>
      <c r="P1" s="6" t="s">
        <v>14</v>
      </c>
      <c r="Q1" s="6" t="s">
        <v>42</v>
      </c>
      <c r="R1" s="6"/>
      <c r="S1" s="6"/>
      <c r="T1" s="6"/>
      <c r="U1" s="6"/>
      <c r="V1" s="6"/>
      <c r="W1" s="6"/>
    </row>
    <row r="2" spans="1:23" x14ac:dyDescent="0.3">
      <c r="A2" t="s">
        <v>15</v>
      </c>
      <c r="B2">
        <v>40</v>
      </c>
      <c r="C2">
        <v>12</v>
      </c>
      <c r="D2">
        <v>4</v>
      </c>
      <c r="E2" s="8">
        <v>1394.29277675465</v>
      </c>
      <c r="F2" s="8">
        <v>1346.34679271133</v>
      </c>
      <c r="G2" s="8">
        <v>1409.7</v>
      </c>
      <c r="H2" s="8">
        <v>5.2762250999999996</v>
      </c>
      <c r="I2" s="8">
        <v>1.4489095999999999</v>
      </c>
      <c r="J2" s="8">
        <v>231.71646620000001</v>
      </c>
      <c r="K2" s="8">
        <v>1.09294340961513</v>
      </c>
      <c r="L2" s="8">
        <f>(G2-F2)/G2*100</f>
        <v>4.494091458372</v>
      </c>
      <c r="M2">
        <v>527</v>
      </c>
      <c r="N2">
        <v>5</v>
      </c>
      <c r="O2">
        <v>71</v>
      </c>
      <c r="P2">
        <v>116</v>
      </c>
      <c r="Q2">
        <v>198</v>
      </c>
    </row>
    <row r="3" spans="1:23" x14ac:dyDescent="0.3">
      <c r="A3" t="s">
        <v>16</v>
      </c>
      <c r="B3">
        <v>40</v>
      </c>
      <c r="C3">
        <v>12</v>
      </c>
      <c r="D3">
        <v>4</v>
      </c>
      <c r="E3" s="8">
        <v>1381.0246666666601</v>
      </c>
      <c r="F3" s="8">
        <v>1360.5873786407701</v>
      </c>
      <c r="G3" s="8">
        <v>1401.6</v>
      </c>
      <c r="H3" s="8">
        <v>13.055138899999999</v>
      </c>
      <c r="I3" s="8">
        <v>2.6227103999999999</v>
      </c>
      <c r="J3" s="9">
        <v>4695.0237261000002</v>
      </c>
      <c r="K3" s="8">
        <v>1.4679889649924001</v>
      </c>
      <c r="L3" s="8">
        <f t="shared" ref="L3:L28" si="0">(G3-F3)/G3*100</f>
        <v>2.9261288070226743</v>
      </c>
      <c r="M3">
        <v>2385</v>
      </c>
      <c r="N3">
        <v>3</v>
      </c>
      <c r="O3">
        <v>459</v>
      </c>
      <c r="P3">
        <v>30</v>
      </c>
      <c r="Q3">
        <v>233</v>
      </c>
    </row>
    <row r="4" spans="1:23" x14ac:dyDescent="0.3">
      <c r="A4" t="s">
        <v>17</v>
      </c>
      <c r="B4">
        <v>40</v>
      </c>
      <c r="C4">
        <v>12</v>
      </c>
      <c r="D4">
        <v>4</v>
      </c>
      <c r="E4" s="8">
        <v>1370.75555555555</v>
      </c>
      <c r="F4" s="8">
        <v>1353.2138888888801</v>
      </c>
      <c r="G4" s="8">
        <v>1380.4</v>
      </c>
      <c r="H4" s="8">
        <v>13.5612128</v>
      </c>
      <c r="I4" s="8">
        <v>2.9436182</v>
      </c>
      <c r="J4" s="9">
        <v>1061.4852351</v>
      </c>
      <c r="K4" s="8">
        <v>0.69867027270678905</v>
      </c>
      <c r="L4" s="8">
        <f t="shared" si="0"/>
        <v>1.9694372001680671</v>
      </c>
      <c r="M4">
        <v>399</v>
      </c>
      <c r="N4">
        <v>12</v>
      </c>
      <c r="O4">
        <v>43</v>
      </c>
      <c r="P4">
        <v>19</v>
      </c>
      <c r="Q4">
        <v>108</v>
      </c>
    </row>
    <row r="5" spans="1:23" x14ac:dyDescent="0.3">
      <c r="A5" t="s">
        <v>18</v>
      </c>
      <c r="B5">
        <v>40</v>
      </c>
      <c r="C5">
        <v>12</v>
      </c>
      <c r="D5">
        <v>4</v>
      </c>
      <c r="E5" s="8">
        <v>1149.9414074074</v>
      </c>
      <c r="F5" s="8">
        <v>1131.69652173913</v>
      </c>
      <c r="G5" s="8">
        <v>1153.5999999999999</v>
      </c>
      <c r="H5" s="8">
        <v>184.32693250400001</v>
      </c>
      <c r="I5" s="8">
        <v>23.560831799999999</v>
      </c>
      <c r="J5" s="9">
        <v>3592.0695082960001</v>
      </c>
      <c r="K5" s="8">
        <v>0.317145682436905</v>
      </c>
      <c r="L5" s="8">
        <f t="shared" si="0"/>
        <v>1.8987065066634761</v>
      </c>
      <c r="M5">
        <v>61</v>
      </c>
      <c r="N5">
        <v>10</v>
      </c>
      <c r="O5">
        <v>21</v>
      </c>
      <c r="P5">
        <v>104</v>
      </c>
      <c r="Q5">
        <v>119</v>
      </c>
    </row>
    <row r="6" spans="1:23" x14ac:dyDescent="0.3">
      <c r="A6" t="s">
        <v>19</v>
      </c>
      <c r="B6">
        <v>40</v>
      </c>
      <c r="C6">
        <v>12</v>
      </c>
      <c r="D6">
        <v>4</v>
      </c>
      <c r="E6" s="8">
        <v>1402.3</v>
      </c>
      <c r="F6" s="8">
        <v>1389.0037313432799</v>
      </c>
      <c r="G6" s="8">
        <v>1402.3</v>
      </c>
      <c r="H6" s="8">
        <v>2.3113400999999998</v>
      </c>
      <c r="I6" s="8">
        <v>0.74125960000000002</v>
      </c>
      <c r="J6" s="9">
        <v>2.3219474</v>
      </c>
      <c r="K6" s="8">
        <v>0</v>
      </c>
      <c r="L6" s="8">
        <f t="shared" si="0"/>
        <v>0.94817575816302013</v>
      </c>
      <c r="M6">
        <v>1</v>
      </c>
      <c r="N6">
        <v>9</v>
      </c>
      <c r="O6">
        <v>9</v>
      </c>
      <c r="P6">
        <v>32</v>
      </c>
      <c r="Q6">
        <v>32</v>
      </c>
    </row>
    <row r="7" spans="1:23" x14ac:dyDescent="0.3">
      <c r="A7" t="s">
        <v>20</v>
      </c>
      <c r="B7">
        <v>40</v>
      </c>
      <c r="C7">
        <v>12</v>
      </c>
      <c r="D7">
        <v>4</v>
      </c>
      <c r="E7" s="8">
        <v>1383.35</v>
      </c>
      <c r="F7" s="8">
        <v>1381.6</v>
      </c>
      <c r="G7" s="8">
        <v>1390.6</v>
      </c>
      <c r="H7" s="8">
        <v>1.5836361000000001</v>
      </c>
      <c r="I7" s="8">
        <v>0.89438439999999997</v>
      </c>
      <c r="J7" s="9">
        <v>25.7316331</v>
      </c>
      <c r="K7" s="8">
        <v>0.52135768732920995</v>
      </c>
      <c r="L7" s="8">
        <f t="shared" si="0"/>
        <v>0.64720264633970959</v>
      </c>
      <c r="M7">
        <v>13</v>
      </c>
      <c r="N7">
        <v>0</v>
      </c>
      <c r="O7">
        <v>18</v>
      </c>
      <c r="P7">
        <v>4</v>
      </c>
      <c r="Q7">
        <v>142</v>
      </c>
    </row>
    <row r="8" spans="1:23" x14ac:dyDescent="0.3">
      <c r="A8" t="s">
        <v>21</v>
      </c>
      <c r="B8">
        <v>40</v>
      </c>
      <c r="C8">
        <v>12</v>
      </c>
      <c r="D8">
        <v>4</v>
      </c>
      <c r="E8" s="8">
        <v>1298.28482142857</v>
      </c>
      <c r="F8" s="8">
        <v>1286.36606060606</v>
      </c>
      <c r="G8" s="8">
        <v>1301</v>
      </c>
      <c r="H8" s="8">
        <v>64.593413799999993</v>
      </c>
      <c r="I8" s="8">
        <v>3.4974061999999999</v>
      </c>
      <c r="J8" s="9">
        <v>1029.4575918</v>
      </c>
      <c r="K8" s="8">
        <v>0.20869935214669</v>
      </c>
      <c r="L8" s="8">
        <f t="shared" si="0"/>
        <v>1.124822397689466</v>
      </c>
      <c r="M8">
        <v>49</v>
      </c>
      <c r="N8">
        <v>11</v>
      </c>
      <c r="O8">
        <v>33</v>
      </c>
      <c r="P8">
        <v>89</v>
      </c>
      <c r="Q8">
        <v>124</v>
      </c>
    </row>
    <row r="9" spans="1:23" x14ac:dyDescent="0.3">
      <c r="A9" t="s">
        <v>22</v>
      </c>
      <c r="B9">
        <v>40</v>
      </c>
      <c r="C9">
        <v>12</v>
      </c>
      <c r="D9">
        <v>4</v>
      </c>
      <c r="E9" s="8">
        <v>1193.63333333333</v>
      </c>
      <c r="F9" s="8">
        <v>1182.1181818181799</v>
      </c>
      <c r="G9" s="8">
        <v>1198.3</v>
      </c>
      <c r="H9" s="8">
        <v>76.291894900000003</v>
      </c>
      <c r="I9" s="8">
        <v>7.1439408000000002</v>
      </c>
      <c r="J9" s="9">
        <v>1538.1163630000001</v>
      </c>
      <c r="K9" s="8">
        <v>0.38944059640046602</v>
      </c>
      <c r="L9" s="8">
        <f t="shared" si="0"/>
        <v>1.3503979121939467</v>
      </c>
      <c r="M9">
        <v>129</v>
      </c>
      <c r="N9">
        <v>7</v>
      </c>
      <c r="O9">
        <v>27</v>
      </c>
      <c r="P9">
        <v>87</v>
      </c>
      <c r="Q9">
        <v>235</v>
      </c>
    </row>
    <row r="10" spans="1:23" x14ac:dyDescent="0.3">
      <c r="A10" t="s">
        <v>23</v>
      </c>
      <c r="B10">
        <v>40</v>
      </c>
      <c r="C10">
        <v>12</v>
      </c>
      <c r="D10">
        <v>4</v>
      </c>
      <c r="E10" s="8">
        <v>1658.45588752196</v>
      </c>
      <c r="F10" s="8">
        <v>1638.6801692865699</v>
      </c>
      <c r="G10" s="8">
        <v>1681.1</v>
      </c>
      <c r="H10" s="8">
        <v>5.030049</v>
      </c>
      <c r="I10" s="8">
        <v>1.1459691999999999</v>
      </c>
      <c r="J10" s="9">
        <v>288.8044352</v>
      </c>
      <c r="K10" s="8">
        <v>1.34698188555299</v>
      </c>
      <c r="L10" s="8">
        <f t="shared" si="0"/>
        <v>2.5233377379947641</v>
      </c>
      <c r="M10">
        <v>219</v>
      </c>
      <c r="N10">
        <v>3</v>
      </c>
      <c r="O10">
        <v>44</v>
      </c>
      <c r="P10">
        <v>41</v>
      </c>
      <c r="Q10">
        <v>148</v>
      </c>
    </row>
    <row r="11" spans="1:23" x14ac:dyDescent="0.3">
      <c r="A11" t="s">
        <v>24</v>
      </c>
      <c r="B11">
        <v>40</v>
      </c>
      <c r="C11">
        <v>12</v>
      </c>
      <c r="D11">
        <v>4</v>
      </c>
      <c r="E11" s="8">
        <v>1383.07833333333</v>
      </c>
      <c r="F11" s="8">
        <v>1371.8657335223199</v>
      </c>
      <c r="G11" s="8">
        <v>1394.4</v>
      </c>
      <c r="H11" s="8">
        <v>46.685557000000003</v>
      </c>
      <c r="I11" s="8">
        <v>20.202225500000001</v>
      </c>
      <c r="J11" s="9">
        <v>1830.4493136999999</v>
      </c>
      <c r="K11" s="8">
        <v>0.81193822910690705</v>
      </c>
      <c r="L11" s="8">
        <f t="shared" si="0"/>
        <v>1.6160546814171075</v>
      </c>
      <c r="M11">
        <v>99</v>
      </c>
      <c r="N11">
        <v>3</v>
      </c>
      <c r="O11">
        <v>9</v>
      </c>
      <c r="P11">
        <v>25</v>
      </c>
      <c r="Q11">
        <v>168</v>
      </c>
    </row>
    <row r="12" spans="1:23" x14ac:dyDescent="0.3">
      <c r="A12" t="s">
        <v>25</v>
      </c>
      <c r="B12">
        <v>40</v>
      </c>
      <c r="C12">
        <v>12</v>
      </c>
      <c r="D12">
        <v>4</v>
      </c>
      <c r="E12" s="8">
        <v>1411.15581395348</v>
      </c>
      <c r="F12" s="8">
        <v>1403.01067109319</v>
      </c>
      <c r="G12" s="8">
        <v>1414.1</v>
      </c>
      <c r="H12" s="8">
        <v>71.828048300000006</v>
      </c>
      <c r="I12" s="8">
        <v>18.791487199999999</v>
      </c>
      <c r="J12" s="9">
        <v>364.07276230000002</v>
      </c>
      <c r="K12" s="8">
        <v>0.20820211063655</v>
      </c>
      <c r="L12" s="8">
        <f t="shared" si="0"/>
        <v>0.78419693846332639</v>
      </c>
      <c r="M12">
        <v>13</v>
      </c>
      <c r="N12">
        <v>2</v>
      </c>
      <c r="O12">
        <v>3</v>
      </c>
      <c r="P12">
        <v>52</v>
      </c>
      <c r="Q12">
        <v>63</v>
      </c>
    </row>
    <row r="13" spans="1:23" x14ac:dyDescent="0.3">
      <c r="A13" t="s">
        <v>26</v>
      </c>
      <c r="B13">
        <v>40</v>
      </c>
      <c r="C13">
        <v>12</v>
      </c>
      <c r="D13">
        <v>4</v>
      </c>
      <c r="E13" s="8">
        <v>1438.5</v>
      </c>
      <c r="F13" s="8">
        <v>1429.75824175824</v>
      </c>
      <c r="G13" s="8">
        <v>1438.5</v>
      </c>
      <c r="H13" s="8">
        <v>4.1806590999999997</v>
      </c>
      <c r="I13" s="8">
        <v>3.3884533000000001</v>
      </c>
      <c r="J13" s="9">
        <v>4.1889517999999999</v>
      </c>
      <c r="K13" s="8">
        <v>0</v>
      </c>
      <c r="L13" s="8">
        <f t="shared" si="0"/>
        <v>0.60769956494681632</v>
      </c>
      <c r="M13">
        <v>1</v>
      </c>
      <c r="N13">
        <v>1</v>
      </c>
      <c r="O13">
        <v>1</v>
      </c>
      <c r="P13">
        <v>15</v>
      </c>
      <c r="Q13">
        <v>15</v>
      </c>
    </row>
    <row r="14" spans="1:23" x14ac:dyDescent="0.3">
      <c r="A14" t="s">
        <v>27</v>
      </c>
      <c r="B14">
        <v>40</v>
      </c>
      <c r="C14">
        <v>12</v>
      </c>
      <c r="D14">
        <v>4</v>
      </c>
      <c r="E14" s="8">
        <v>1439.8471900826401</v>
      </c>
      <c r="F14" s="8">
        <v>1429.9625000000001</v>
      </c>
      <c r="G14" s="8">
        <v>1456.6</v>
      </c>
      <c r="H14" s="8">
        <v>15.282234900000001</v>
      </c>
      <c r="I14" s="8">
        <v>3.3675343</v>
      </c>
      <c r="J14" s="9">
        <v>2209.7337265000001</v>
      </c>
      <c r="K14" s="8">
        <v>1.15013112160896</v>
      </c>
      <c r="L14" s="8">
        <f t="shared" si="0"/>
        <v>1.8287450226554869</v>
      </c>
      <c r="M14">
        <v>561</v>
      </c>
      <c r="N14">
        <v>1</v>
      </c>
      <c r="O14">
        <v>44</v>
      </c>
      <c r="P14">
        <v>42</v>
      </c>
      <c r="Q14">
        <v>185</v>
      </c>
    </row>
    <row r="15" spans="1:23" x14ac:dyDescent="0.3">
      <c r="A15" t="s">
        <v>28</v>
      </c>
      <c r="B15">
        <v>40</v>
      </c>
      <c r="C15">
        <v>12</v>
      </c>
      <c r="D15">
        <v>4</v>
      </c>
      <c r="E15" s="8">
        <v>1277.6246101694901</v>
      </c>
      <c r="F15" s="8">
        <v>1254.73636363636</v>
      </c>
      <c r="G15" s="8">
        <v>1282</v>
      </c>
      <c r="H15" s="8">
        <v>83.574177000000006</v>
      </c>
      <c r="I15" s="8">
        <v>64.142026599999994</v>
      </c>
      <c r="J15" s="9">
        <v>788.31683480000004</v>
      </c>
      <c r="K15" s="8">
        <v>0.34129405854199302</v>
      </c>
      <c r="L15" s="8">
        <f t="shared" si="0"/>
        <v>2.1266487023120115</v>
      </c>
      <c r="M15">
        <v>47</v>
      </c>
      <c r="N15">
        <v>1</v>
      </c>
      <c r="O15">
        <v>2</v>
      </c>
      <c r="P15">
        <v>42</v>
      </c>
      <c r="Q15">
        <v>102</v>
      </c>
    </row>
    <row r="16" spans="1:23" x14ac:dyDescent="0.3">
      <c r="A16" t="s">
        <v>29</v>
      </c>
      <c r="B16">
        <v>40</v>
      </c>
      <c r="C16">
        <v>12</v>
      </c>
      <c r="D16">
        <v>4</v>
      </c>
      <c r="E16" s="8">
        <v>1259.3558011049699</v>
      </c>
      <c r="F16" s="8">
        <v>1250.7666666666601</v>
      </c>
      <c r="G16" s="8">
        <v>1262.2</v>
      </c>
      <c r="H16" s="8">
        <v>96.178000999999995</v>
      </c>
      <c r="I16" s="8">
        <v>37.415426600000004</v>
      </c>
      <c r="J16" s="9">
        <v>1665.0904829999999</v>
      </c>
      <c r="K16" s="8">
        <v>0.22533662613118899</v>
      </c>
      <c r="L16" s="8">
        <f t="shared" si="0"/>
        <v>0.90582580679290026</v>
      </c>
      <c r="M16">
        <v>35</v>
      </c>
      <c r="N16">
        <v>0</v>
      </c>
      <c r="O16">
        <v>3</v>
      </c>
      <c r="P16">
        <v>38</v>
      </c>
      <c r="Q16">
        <v>118</v>
      </c>
    </row>
    <row r="17" spans="1:23" x14ac:dyDescent="0.3">
      <c r="A17" t="s">
        <v>30</v>
      </c>
      <c r="B17">
        <v>40</v>
      </c>
      <c r="C17">
        <v>12</v>
      </c>
      <c r="D17">
        <v>4</v>
      </c>
      <c r="E17" s="8">
        <v>1263</v>
      </c>
      <c r="F17" s="8">
        <v>1255.9108490566</v>
      </c>
      <c r="G17" s="8">
        <v>1263</v>
      </c>
      <c r="H17" s="8">
        <v>15.789242099999999</v>
      </c>
      <c r="I17" s="8">
        <v>11.3724708</v>
      </c>
      <c r="J17" s="9">
        <v>15.800114799999999</v>
      </c>
      <c r="K17" s="8">
        <v>0</v>
      </c>
      <c r="L17" s="8">
        <f t="shared" si="0"/>
        <v>0.56129461151227233</v>
      </c>
      <c r="M17">
        <v>1</v>
      </c>
      <c r="N17">
        <v>2</v>
      </c>
      <c r="O17">
        <v>2</v>
      </c>
      <c r="P17">
        <v>32</v>
      </c>
      <c r="Q17">
        <v>32</v>
      </c>
    </row>
    <row r="18" spans="1:23" x14ac:dyDescent="0.3">
      <c r="A18" t="s">
        <v>31</v>
      </c>
      <c r="B18">
        <v>40</v>
      </c>
      <c r="C18">
        <v>12</v>
      </c>
      <c r="D18">
        <v>4</v>
      </c>
      <c r="E18" s="8">
        <v>1433.3368286445</v>
      </c>
      <c r="F18" s="8">
        <v>1421.98793103448</v>
      </c>
      <c r="G18" s="8">
        <v>1436.6</v>
      </c>
      <c r="H18" s="8">
        <v>24.7178811</v>
      </c>
      <c r="I18" s="8">
        <v>12.2271546</v>
      </c>
      <c r="J18" s="9">
        <v>290.61474670000001</v>
      </c>
      <c r="K18" s="8">
        <v>0.227145437526</v>
      </c>
      <c r="L18" s="8">
        <f t="shared" si="0"/>
        <v>1.0171285650508102</v>
      </c>
      <c r="M18">
        <v>9</v>
      </c>
      <c r="N18">
        <v>1</v>
      </c>
      <c r="O18">
        <v>4</v>
      </c>
      <c r="P18">
        <v>26</v>
      </c>
      <c r="Q18">
        <v>73</v>
      </c>
    </row>
    <row r="19" spans="1:23" x14ac:dyDescent="0.3">
      <c r="A19" t="s">
        <v>32</v>
      </c>
      <c r="B19">
        <v>40</v>
      </c>
      <c r="C19">
        <v>12</v>
      </c>
      <c r="D19">
        <v>4</v>
      </c>
      <c r="E19" s="8">
        <v>1327.16771647567</v>
      </c>
      <c r="F19" s="8">
        <v>1306.5265060240899</v>
      </c>
      <c r="G19" s="8">
        <v>1340.3999999999901</v>
      </c>
      <c r="H19" s="8">
        <v>72.685777700000003</v>
      </c>
      <c r="I19" s="8">
        <v>44.287690699999999</v>
      </c>
      <c r="J19" s="9">
        <v>3431.2246239000001</v>
      </c>
      <c r="K19" s="8">
        <v>0.98718916176682403</v>
      </c>
      <c r="L19" s="8">
        <f t="shared" si="0"/>
        <v>2.5271183210907489</v>
      </c>
      <c r="M19">
        <v>191</v>
      </c>
      <c r="N19">
        <v>3</v>
      </c>
      <c r="O19">
        <v>7</v>
      </c>
      <c r="P19">
        <v>54</v>
      </c>
      <c r="Q19">
        <v>169</v>
      </c>
    </row>
    <row r="20" spans="1:23" x14ac:dyDescent="0.3">
      <c r="A20" t="s">
        <v>33</v>
      </c>
      <c r="B20" s="6">
        <v>40</v>
      </c>
      <c r="C20" s="6">
        <v>12</v>
      </c>
      <c r="D20" s="6">
        <v>4</v>
      </c>
      <c r="E20" s="7">
        <v>1201.5096774193501</v>
      </c>
      <c r="F20" s="7">
        <v>1178.6780911062899</v>
      </c>
      <c r="G20" s="7">
        <v>1202.9000000000001</v>
      </c>
      <c r="H20" s="7">
        <v>179.6754535</v>
      </c>
      <c r="I20" s="7">
        <v>116.6693278</v>
      </c>
      <c r="J20" s="10">
        <v>514.57875609999996</v>
      </c>
      <c r="K20" s="7">
        <v>0.115580894558618</v>
      </c>
      <c r="L20" s="8">
        <f t="shared" si="0"/>
        <v>2.0136261446263344</v>
      </c>
      <c r="M20" s="6">
        <v>7</v>
      </c>
      <c r="N20" s="6">
        <v>6</v>
      </c>
      <c r="O20" s="6">
        <v>7</v>
      </c>
      <c r="P20" s="6">
        <v>75</v>
      </c>
      <c r="Q20" s="6">
        <v>88</v>
      </c>
      <c r="R20" s="6"/>
      <c r="S20" s="6"/>
      <c r="T20" s="6"/>
      <c r="U20" s="6"/>
      <c r="V20" s="6"/>
      <c r="W20" s="6"/>
    </row>
    <row r="21" spans="1:23" x14ac:dyDescent="0.3">
      <c r="A21" t="s">
        <v>34</v>
      </c>
      <c r="B21" s="6">
        <v>40</v>
      </c>
      <c r="C21" s="6">
        <v>12</v>
      </c>
      <c r="D21" s="6">
        <v>4</v>
      </c>
      <c r="E21" s="7">
        <v>1753.8016129032201</v>
      </c>
      <c r="F21" s="7">
        <v>1709.2698170731701</v>
      </c>
      <c r="G21" s="7">
        <v>1761</v>
      </c>
      <c r="H21" s="7">
        <v>11.0011045</v>
      </c>
      <c r="I21" s="7">
        <v>2.6421188999999998</v>
      </c>
      <c r="J21" s="10">
        <v>65.343469499999998</v>
      </c>
      <c r="K21" s="7">
        <v>0.40876701287760298</v>
      </c>
      <c r="L21" s="8">
        <f t="shared" si="0"/>
        <v>2.9375458788659801</v>
      </c>
      <c r="M21" s="6">
        <v>17</v>
      </c>
      <c r="N21" s="6">
        <v>6</v>
      </c>
      <c r="O21" s="6">
        <v>8</v>
      </c>
      <c r="P21" s="6">
        <v>51</v>
      </c>
      <c r="Q21" s="6">
        <v>86</v>
      </c>
      <c r="R21" s="6"/>
      <c r="S21" s="6"/>
      <c r="T21" s="6"/>
      <c r="U21" s="6"/>
      <c r="V21" s="6"/>
      <c r="W21" s="6"/>
    </row>
    <row r="22" spans="1:23" x14ac:dyDescent="0.3">
      <c r="A22" t="s">
        <v>35</v>
      </c>
      <c r="B22" s="6">
        <v>40</v>
      </c>
      <c r="C22" s="6">
        <v>12</v>
      </c>
      <c r="D22" s="6">
        <v>4</v>
      </c>
      <c r="E22" s="7">
        <v>1838.37315077116</v>
      </c>
      <c r="F22" s="7">
        <v>1798.61365853658</v>
      </c>
      <c r="G22" s="7">
        <v>1846.9</v>
      </c>
      <c r="H22" s="7">
        <v>32.700750900000003</v>
      </c>
      <c r="I22" s="7">
        <v>14.156719900000001</v>
      </c>
      <c r="J22" s="10">
        <v>341.95372250000003</v>
      </c>
      <c r="K22" s="7">
        <v>0.46168440244905701</v>
      </c>
      <c r="L22" s="8">
        <f t="shared" si="0"/>
        <v>2.6144534876506609</v>
      </c>
      <c r="M22" s="6">
        <v>23</v>
      </c>
      <c r="N22" s="6">
        <v>1</v>
      </c>
      <c r="O22" s="6">
        <v>1</v>
      </c>
      <c r="P22" s="6">
        <v>19</v>
      </c>
      <c r="Q22" s="6">
        <v>27</v>
      </c>
      <c r="R22" s="6"/>
      <c r="S22" s="6"/>
      <c r="T22" s="6"/>
      <c r="U22" s="6"/>
      <c r="V22" s="6"/>
      <c r="W22" s="6"/>
    </row>
    <row r="23" spans="1:23" x14ac:dyDescent="0.3">
      <c r="A23" t="s">
        <v>36</v>
      </c>
      <c r="B23" s="6">
        <v>40</v>
      </c>
      <c r="C23" s="6">
        <v>12</v>
      </c>
      <c r="D23" s="6">
        <v>4</v>
      </c>
      <c r="E23" s="7">
        <v>1452.1889250814299</v>
      </c>
      <c r="F23" s="7">
        <v>1447.125</v>
      </c>
      <c r="G23" s="7">
        <v>1452.8</v>
      </c>
      <c r="H23" s="7">
        <v>184.75869499999999</v>
      </c>
      <c r="I23" s="7">
        <v>94.149489200000005</v>
      </c>
      <c r="J23" s="10">
        <v>621.70193819999997</v>
      </c>
      <c r="K23" s="7">
        <v>4.2061874901332202E-2</v>
      </c>
      <c r="L23" s="8">
        <f t="shared" si="0"/>
        <v>0.39062499999999689</v>
      </c>
      <c r="M23" s="6">
        <v>7</v>
      </c>
      <c r="N23" s="6">
        <v>1</v>
      </c>
      <c r="O23" s="6">
        <v>1</v>
      </c>
      <c r="P23" s="6">
        <v>22</v>
      </c>
      <c r="Q23" s="6">
        <v>46</v>
      </c>
      <c r="R23" s="6"/>
      <c r="S23" s="6"/>
      <c r="T23" s="6"/>
      <c r="U23" s="6"/>
      <c r="V23" s="6"/>
      <c r="W23" s="6"/>
    </row>
    <row r="24" spans="1:23" x14ac:dyDescent="0.3">
      <c r="A24" t="s">
        <v>37</v>
      </c>
      <c r="B24" s="6">
        <v>40</v>
      </c>
      <c r="C24" s="6">
        <v>12</v>
      </c>
      <c r="D24" s="6">
        <v>4</v>
      </c>
      <c r="E24" s="7">
        <v>1408.4</v>
      </c>
      <c r="F24" s="7">
        <v>1400.26143410852</v>
      </c>
      <c r="G24" s="7">
        <v>1408.4</v>
      </c>
      <c r="H24" s="7">
        <v>49.320079399999997</v>
      </c>
      <c r="I24" s="7">
        <v>40.788170299999997</v>
      </c>
      <c r="J24" s="10">
        <v>49.345442400000003</v>
      </c>
      <c r="K24" s="7">
        <v>0</v>
      </c>
      <c r="L24" s="8">
        <f t="shared" si="0"/>
        <v>0.57785898121840984</v>
      </c>
      <c r="M24" s="6">
        <v>1</v>
      </c>
      <c r="N24" s="6">
        <v>1</v>
      </c>
      <c r="O24" s="6">
        <v>1</v>
      </c>
      <c r="P24" s="6">
        <v>41</v>
      </c>
      <c r="Q24" s="6">
        <v>41</v>
      </c>
      <c r="R24" s="6"/>
      <c r="S24" s="6"/>
      <c r="T24" s="6"/>
      <c r="U24" s="6"/>
      <c r="V24" s="6"/>
      <c r="W24" s="6"/>
    </row>
    <row r="25" spans="1:23" x14ac:dyDescent="0.3">
      <c r="A25" t="s">
        <v>38</v>
      </c>
      <c r="B25" s="6">
        <v>40</v>
      </c>
      <c r="C25" s="6">
        <v>12</v>
      </c>
      <c r="D25" s="6">
        <v>4</v>
      </c>
      <c r="E25" s="7">
        <v>1811.40864745011</v>
      </c>
      <c r="F25" s="7">
        <v>1745.8294117646999</v>
      </c>
      <c r="G25" s="7">
        <v>1818</v>
      </c>
      <c r="H25" s="7">
        <v>49.345284096</v>
      </c>
      <c r="I25" s="7">
        <v>12.196770600000001</v>
      </c>
      <c r="J25" s="10">
        <v>470.51911420800002</v>
      </c>
      <c r="K25" s="7">
        <v>0.362560646308628</v>
      </c>
      <c r="L25" s="8">
        <f t="shared" si="0"/>
        <v>3.9697793308745934</v>
      </c>
      <c r="M25" s="6">
        <v>21</v>
      </c>
      <c r="N25" s="6">
        <v>14</v>
      </c>
      <c r="O25" s="6">
        <v>14</v>
      </c>
      <c r="P25" s="6">
        <v>49</v>
      </c>
      <c r="Q25" s="6">
        <v>66</v>
      </c>
      <c r="R25" s="6"/>
      <c r="S25" s="6"/>
      <c r="T25" s="6"/>
      <c r="U25" s="6"/>
      <c r="V25" s="6"/>
      <c r="W25" s="6"/>
    </row>
    <row r="26" spans="1:23" x14ac:dyDescent="0.3">
      <c r="A26" t="s">
        <v>39</v>
      </c>
      <c r="B26" s="6">
        <v>40</v>
      </c>
      <c r="C26" s="6">
        <v>12</v>
      </c>
      <c r="D26" s="6">
        <v>4</v>
      </c>
      <c r="E26" s="7">
        <v>1594.1886363636299</v>
      </c>
      <c r="F26" s="7">
        <v>1543.5150000000001</v>
      </c>
      <c r="G26" s="7">
        <v>1594.5</v>
      </c>
      <c r="H26" s="7">
        <v>27.101055899999999</v>
      </c>
      <c r="I26" s="7">
        <v>4.2871528999999997</v>
      </c>
      <c r="J26" s="10">
        <v>53.439980200000001</v>
      </c>
      <c r="K26" s="7">
        <f>(G26-E26)/G26</f>
        <v>1.9527352547510862E-4</v>
      </c>
      <c r="L26" s="8">
        <f t="shared" si="0"/>
        <v>3.1975540921919032</v>
      </c>
      <c r="M26" s="6">
        <v>2</v>
      </c>
      <c r="N26" s="6">
        <v>5</v>
      </c>
      <c r="O26" s="6">
        <v>5</v>
      </c>
      <c r="P26" s="6">
        <v>66</v>
      </c>
      <c r="Q26" s="6">
        <v>66</v>
      </c>
      <c r="R26" s="6"/>
      <c r="S26" s="6"/>
      <c r="T26" s="6"/>
      <c r="U26" s="6"/>
      <c r="V26" s="6"/>
      <c r="W26" s="6"/>
    </row>
    <row r="27" spans="1:23" x14ac:dyDescent="0.3">
      <c r="A27" t="s">
        <v>40</v>
      </c>
      <c r="B27" s="6">
        <v>40</v>
      </c>
      <c r="C27" s="6">
        <v>12</v>
      </c>
      <c r="D27" s="6">
        <v>4</v>
      </c>
      <c r="E27" s="7">
        <v>1362.6684033613401</v>
      </c>
      <c r="F27" s="7">
        <v>1337.27484777517</v>
      </c>
      <c r="G27" s="7">
        <v>1366.8999999999901</v>
      </c>
      <c r="H27" s="7">
        <v>93.1442148</v>
      </c>
      <c r="I27" s="7">
        <v>33.128283799999998</v>
      </c>
      <c r="J27" s="10">
        <v>865.3030162</v>
      </c>
      <c r="K27" s="7">
        <v>0.30957616787289699</v>
      </c>
      <c r="L27" s="8">
        <f t="shared" si="0"/>
        <v>2.1673240342980704</v>
      </c>
      <c r="M27" s="6">
        <v>31</v>
      </c>
      <c r="N27" s="6">
        <v>14</v>
      </c>
      <c r="O27" s="6">
        <v>23</v>
      </c>
      <c r="P27" s="6">
        <v>43</v>
      </c>
      <c r="Q27" s="6">
        <v>66</v>
      </c>
      <c r="R27" s="6"/>
      <c r="S27" s="6"/>
      <c r="T27" s="6"/>
      <c r="U27" s="6"/>
      <c r="V27" s="6"/>
      <c r="W27" s="6"/>
    </row>
    <row r="28" spans="1:23" x14ac:dyDescent="0.3">
      <c r="A28" t="s">
        <v>41</v>
      </c>
      <c r="B28" s="6">
        <v>40</v>
      </c>
      <c r="C28" s="6">
        <v>12</v>
      </c>
      <c r="D28" s="6">
        <v>4</v>
      </c>
      <c r="E28" s="7">
        <v>1260.3</v>
      </c>
      <c r="F28" s="7">
        <v>1251.18979591836</v>
      </c>
      <c r="G28" s="7">
        <v>1260.3</v>
      </c>
      <c r="H28" s="7">
        <v>1004.4901929</v>
      </c>
      <c r="I28" s="7">
        <v>268.38809459999999</v>
      </c>
      <c r="J28" s="10">
        <v>1004.5721567000001</v>
      </c>
      <c r="K28" s="7">
        <v>0</v>
      </c>
      <c r="L28" s="8">
        <f t="shared" si="0"/>
        <v>0.72285996045703005</v>
      </c>
      <c r="M28" s="6">
        <v>1</v>
      </c>
      <c r="N28" s="6">
        <v>6</v>
      </c>
      <c r="O28" s="6">
        <v>6</v>
      </c>
      <c r="P28" s="6">
        <v>55</v>
      </c>
      <c r="Q28" s="6">
        <v>55</v>
      </c>
      <c r="R28" s="6"/>
      <c r="S28" s="6"/>
      <c r="T28" s="6"/>
      <c r="U28" s="6"/>
      <c r="V28" s="6"/>
      <c r="W28" s="6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9CCA1-7792-2A46-892F-22CEE71BFF76}">
  <dimension ref="A1:Q28"/>
  <sheetViews>
    <sheetView workbookViewId="0">
      <selection activeCell="O1" sqref="O1"/>
    </sheetView>
  </sheetViews>
  <sheetFormatPr defaultColWidth="10.90625" defaultRowHeight="15.6" x14ac:dyDescent="0.3"/>
  <sheetData>
    <row r="1" spans="1:17" x14ac:dyDescent="0.3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6" t="s">
        <v>13</v>
      </c>
      <c r="N1" s="6" t="s">
        <v>43</v>
      </c>
      <c r="O1" s="6" t="s">
        <v>44</v>
      </c>
      <c r="P1" s="6" t="s">
        <v>14</v>
      </c>
      <c r="Q1" s="6" t="s">
        <v>42</v>
      </c>
    </row>
    <row r="2" spans="1:17" x14ac:dyDescent="0.3">
      <c r="A2" t="s">
        <v>15</v>
      </c>
      <c r="B2">
        <v>50</v>
      </c>
      <c r="C2">
        <v>12</v>
      </c>
      <c r="D2">
        <v>4</v>
      </c>
      <c r="E2" s="8">
        <v>1766.1174081515501</v>
      </c>
      <c r="F2" s="8">
        <v>1736.1913766233699</v>
      </c>
      <c r="G2" s="8">
        <v>1779.3</v>
      </c>
      <c r="H2" s="8">
        <v>5.9098626999999997</v>
      </c>
      <c r="I2" s="8">
        <v>1.7397227</v>
      </c>
      <c r="J2" s="8">
        <v>56.300854200000003</v>
      </c>
      <c r="K2" s="8">
        <v>0.74088640748886403</v>
      </c>
      <c r="L2" s="8">
        <f>(G2-F2)/G2*100</f>
        <v>2.4227855548041375</v>
      </c>
      <c r="M2">
        <v>61</v>
      </c>
      <c r="N2">
        <v>2</v>
      </c>
      <c r="O2">
        <v>43</v>
      </c>
      <c r="P2">
        <v>71</v>
      </c>
      <c r="Q2">
        <v>183</v>
      </c>
    </row>
    <row r="3" spans="1:17" x14ac:dyDescent="0.3">
      <c r="A3" t="s">
        <v>16</v>
      </c>
      <c r="B3">
        <v>50</v>
      </c>
      <c r="C3">
        <v>12</v>
      </c>
      <c r="D3">
        <v>4</v>
      </c>
      <c r="E3" s="8">
        <v>1729.1782682512701</v>
      </c>
      <c r="F3" s="8">
        <v>1715.93333333333</v>
      </c>
      <c r="G3" s="8">
        <v>0</v>
      </c>
      <c r="H3" s="8">
        <v>10.4796113</v>
      </c>
      <c r="I3" s="8">
        <v>5.6687965</v>
      </c>
      <c r="J3" s="8">
        <v>7200.0301005000001</v>
      </c>
      <c r="K3" s="8" t="e">
        <f>-Infinity</f>
        <v>#NAME?</v>
      </c>
      <c r="L3" s="8" t="e">
        <f t="shared" ref="L3:L28" si="0">(G3-F3)/G3*100</f>
        <v>#DIV/0!</v>
      </c>
      <c r="M3">
        <v>1834</v>
      </c>
      <c r="N3">
        <v>3</v>
      </c>
      <c r="O3">
        <v>575</v>
      </c>
      <c r="P3">
        <v>18</v>
      </c>
      <c r="Q3">
        <v>143</v>
      </c>
    </row>
    <row r="4" spans="1:17" x14ac:dyDescent="0.3">
      <c r="A4" t="s">
        <v>17</v>
      </c>
      <c r="B4">
        <v>50</v>
      </c>
      <c r="C4">
        <v>12</v>
      </c>
      <c r="D4">
        <v>4</v>
      </c>
      <c r="E4" s="8">
        <v>1708.34577464788</v>
      </c>
      <c r="F4" s="8">
        <v>1693.36666666666</v>
      </c>
      <c r="G4" s="8">
        <v>0</v>
      </c>
      <c r="H4" s="8">
        <v>28.284174499999999</v>
      </c>
      <c r="I4" s="8">
        <v>6.0214680999999999</v>
      </c>
      <c r="J4" s="8">
        <v>7200.0068755000002</v>
      </c>
      <c r="K4" s="8" t="e">
        <f>-Infinity</f>
        <v>#NAME?</v>
      </c>
      <c r="L4" s="8" t="e">
        <f t="shared" si="0"/>
        <v>#DIV/0!</v>
      </c>
      <c r="M4">
        <v>862</v>
      </c>
      <c r="N4">
        <v>4</v>
      </c>
      <c r="O4">
        <v>41</v>
      </c>
      <c r="P4">
        <v>37</v>
      </c>
      <c r="Q4">
        <v>66</v>
      </c>
    </row>
    <row r="5" spans="1:17" x14ac:dyDescent="0.3">
      <c r="A5" t="s">
        <v>18</v>
      </c>
      <c r="B5">
        <v>50</v>
      </c>
      <c r="C5">
        <v>12</v>
      </c>
      <c r="D5">
        <v>4</v>
      </c>
      <c r="E5" s="8">
        <v>1469.27272727272</v>
      </c>
      <c r="F5" s="8">
        <v>1450.12590529247</v>
      </c>
      <c r="G5" s="8">
        <v>1469.6</v>
      </c>
      <c r="H5" s="8">
        <v>339.35366249999998</v>
      </c>
      <c r="I5" s="8">
        <v>9.6984057000000004</v>
      </c>
      <c r="J5" s="8">
        <v>5391.3014297</v>
      </c>
      <c r="K5" s="8">
        <v>-3.2167070817076197E-2</v>
      </c>
      <c r="L5" s="8">
        <f t="shared" si="0"/>
        <v>1.3251289267508137</v>
      </c>
      <c r="M5">
        <v>10</v>
      </c>
      <c r="N5">
        <v>9</v>
      </c>
      <c r="O5">
        <v>10</v>
      </c>
      <c r="P5">
        <v>111</v>
      </c>
      <c r="Q5">
        <v>136</v>
      </c>
    </row>
    <row r="6" spans="1:17" x14ac:dyDescent="0.3">
      <c r="A6" t="s">
        <v>19</v>
      </c>
      <c r="B6">
        <v>50</v>
      </c>
      <c r="C6">
        <v>12</v>
      </c>
      <c r="D6">
        <v>4</v>
      </c>
      <c r="E6" s="8">
        <v>1676.6754143646399</v>
      </c>
      <c r="F6" s="8">
        <v>1670.02943722943</v>
      </c>
      <c r="G6" s="8">
        <v>1678.4</v>
      </c>
      <c r="H6" s="8">
        <v>8.9111180999999995</v>
      </c>
      <c r="I6" s="8">
        <v>2.4034555000000002</v>
      </c>
      <c r="J6" s="8">
        <v>42.625249500000002</v>
      </c>
      <c r="K6" s="8">
        <v>0.102751765691146</v>
      </c>
      <c r="L6" s="8">
        <f t="shared" si="0"/>
        <v>0.49872275801776283</v>
      </c>
      <c r="M6">
        <v>9</v>
      </c>
      <c r="N6">
        <v>33</v>
      </c>
      <c r="O6">
        <v>57</v>
      </c>
      <c r="P6">
        <v>46</v>
      </c>
      <c r="Q6">
        <v>78</v>
      </c>
    </row>
    <row r="7" spans="1:17" x14ac:dyDescent="0.3">
      <c r="A7" t="s">
        <v>20</v>
      </c>
      <c r="B7">
        <v>50</v>
      </c>
      <c r="C7">
        <v>12</v>
      </c>
      <c r="D7">
        <v>4</v>
      </c>
      <c r="E7" s="8">
        <v>1677.2630071599001</v>
      </c>
      <c r="F7" s="8">
        <v>1668.1761718749999</v>
      </c>
      <c r="G7" s="8">
        <v>1686.4</v>
      </c>
      <c r="H7" s="8">
        <v>12.988735500000001</v>
      </c>
      <c r="I7" s="8">
        <v>2.4045489999999998</v>
      </c>
      <c r="J7" s="8">
        <v>2411.3695367</v>
      </c>
      <c r="K7" s="8">
        <v>0.54180460389559104</v>
      </c>
      <c r="L7" s="8">
        <f t="shared" si="0"/>
        <v>1.0806349694615855</v>
      </c>
      <c r="M7">
        <v>628</v>
      </c>
      <c r="N7">
        <v>86</v>
      </c>
      <c r="O7">
        <v>369</v>
      </c>
      <c r="P7">
        <v>46</v>
      </c>
      <c r="Q7">
        <v>286</v>
      </c>
    </row>
    <row r="8" spans="1:17" x14ac:dyDescent="0.3">
      <c r="A8" t="s">
        <v>21</v>
      </c>
      <c r="B8" s="6">
        <v>50</v>
      </c>
      <c r="C8" s="6">
        <v>12</v>
      </c>
      <c r="D8" s="6">
        <v>4</v>
      </c>
      <c r="E8" s="7">
        <v>1629.7009666080801</v>
      </c>
      <c r="F8" s="7">
        <v>1611.85900641025</v>
      </c>
      <c r="G8" s="7">
        <v>1634.69999999999</v>
      </c>
      <c r="H8" s="7">
        <v>230.03583130000001</v>
      </c>
      <c r="I8" s="7">
        <v>15.5088665</v>
      </c>
      <c r="J8" s="7">
        <v>7200.0051003999997</v>
      </c>
      <c r="K8" s="7">
        <v>0.30580738924046402</v>
      </c>
      <c r="L8" s="8">
        <f t="shared" si="0"/>
        <v>1.3972590438453647</v>
      </c>
      <c r="M8" s="6">
        <v>122</v>
      </c>
      <c r="N8" s="6">
        <v>9</v>
      </c>
      <c r="O8" s="6">
        <v>50</v>
      </c>
      <c r="P8" s="6">
        <v>99</v>
      </c>
      <c r="Q8" s="6">
        <v>144</v>
      </c>
    </row>
    <row r="9" spans="1:17" x14ac:dyDescent="0.3">
      <c r="A9" t="s">
        <v>22</v>
      </c>
      <c r="B9" s="6">
        <v>50</v>
      </c>
      <c r="C9" s="6">
        <v>12</v>
      </c>
      <c r="D9" s="6">
        <v>4</v>
      </c>
      <c r="E9" s="7">
        <v>1573.68088888888</v>
      </c>
      <c r="F9" s="7">
        <v>1561.3895652173901</v>
      </c>
      <c r="G9" s="7">
        <v>1574.2</v>
      </c>
      <c r="H9" s="7">
        <v>72.513123300000004</v>
      </c>
      <c r="I9" s="7">
        <v>12.0389216</v>
      </c>
      <c r="J9" s="7">
        <v>179.77443349999999</v>
      </c>
      <c r="K9" s="7">
        <v>3.2976185434600902E-2</v>
      </c>
      <c r="L9" s="8">
        <f t="shared" si="0"/>
        <v>0.81377428424659803</v>
      </c>
      <c r="M9" s="6">
        <v>3</v>
      </c>
      <c r="N9" s="6">
        <v>6</v>
      </c>
      <c r="O9" s="6">
        <v>6</v>
      </c>
      <c r="P9" s="6">
        <v>51</v>
      </c>
      <c r="Q9" s="6">
        <v>69</v>
      </c>
    </row>
    <row r="10" spans="1:17" x14ac:dyDescent="0.3">
      <c r="A10" t="s">
        <v>23</v>
      </c>
      <c r="B10" s="6">
        <v>50</v>
      </c>
      <c r="C10" s="6">
        <v>12</v>
      </c>
      <c r="D10" s="6">
        <v>4</v>
      </c>
      <c r="E10" s="7">
        <v>2086.1139607270402</v>
      </c>
      <c r="F10" s="7">
        <v>2069.1345263807402</v>
      </c>
      <c r="G10" s="7">
        <v>2110</v>
      </c>
      <c r="H10" s="7">
        <v>18.606034999999999</v>
      </c>
      <c r="I10" s="7">
        <v>5.3813183000000002</v>
      </c>
      <c r="J10" s="7">
        <v>3827.4197330000002</v>
      </c>
      <c r="K10" s="7">
        <v>1.13203977596924</v>
      </c>
      <c r="L10" s="8">
        <f t="shared" si="0"/>
        <v>1.936752304230321</v>
      </c>
      <c r="M10" s="6">
        <v>2141</v>
      </c>
      <c r="N10" s="6">
        <v>1</v>
      </c>
      <c r="O10" s="6">
        <v>126</v>
      </c>
      <c r="P10" s="6">
        <v>51</v>
      </c>
      <c r="Q10" s="6">
        <v>163</v>
      </c>
    </row>
    <row r="11" spans="1:17" x14ac:dyDescent="0.3">
      <c r="A11" t="s">
        <v>24</v>
      </c>
      <c r="B11" s="6">
        <v>50</v>
      </c>
      <c r="C11" s="6">
        <v>12</v>
      </c>
      <c r="D11" s="6">
        <v>4</v>
      </c>
      <c r="E11" s="7">
        <v>1724.5848634884701</v>
      </c>
      <c r="F11" s="7">
        <v>1712.6089294344999</v>
      </c>
      <c r="G11" s="7">
        <v>0</v>
      </c>
      <c r="H11" s="7">
        <v>692.15213589999996</v>
      </c>
      <c r="I11" s="7">
        <v>181.41803669999999</v>
      </c>
      <c r="J11" s="7">
        <v>7200.0164711999996</v>
      </c>
      <c r="K11" s="7" t="e">
        <v>#NAME?</v>
      </c>
      <c r="L11" s="8" t="e">
        <f t="shared" si="0"/>
        <v>#DIV/0!</v>
      </c>
      <c r="M11" s="6">
        <v>11</v>
      </c>
      <c r="N11" s="6">
        <v>1</v>
      </c>
      <c r="O11" s="6">
        <v>4</v>
      </c>
      <c r="P11" s="6">
        <v>25</v>
      </c>
      <c r="Q11" s="6">
        <v>102</v>
      </c>
    </row>
    <row r="12" spans="1:17" x14ac:dyDescent="0.3">
      <c r="A12" t="s">
        <v>25</v>
      </c>
      <c r="B12" s="6">
        <v>50</v>
      </c>
      <c r="C12" s="6">
        <v>12</v>
      </c>
      <c r="D12" s="6">
        <v>4</v>
      </c>
      <c r="E12" s="7">
        <v>1802.4239510939501</v>
      </c>
      <c r="F12" s="7">
        <v>1796.5300233333001</v>
      </c>
      <c r="G12" s="7">
        <v>0</v>
      </c>
      <c r="H12" s="7">
        <v>130.90986240000001</v>
      </c>
      <c r="I12" s="7">
        <v>37.2035123</v>
      </c>
      <c r="J12" s="7">
        <v>7200.0072529999998</v>
      </c>
      <c r="K12" s="7" t="e">
        <v>#NAME?</v>
      </c>
      <c r="L12" s="8" t="e">
        <f t="shared" si="0"/>
        <v>#DIV/0!</v>
      </c>
      <c r="M12" s="6">
        <v>140</v>
      </c>
      <c r="N12" s="6">
        <v>1</v>
      </c>
      <c r="O12" s="6">
        <v>16</v>
      </c>
      <c r="P12" s="6">
        <v>29</v>
      </c>
      <c r="Q12" s="6">
        <v>64</v>
      </c>
    </row>
    <row r="13" spans="1:17" x14ac:dyDescent="0.3">
      <c r="A13" t="s">
        <v>26</v>
      </c>
      <c r="B13" s="6">
        <v>50</v>
      </c>
      <c r="C13" s="6">
        <v>12</v>
      </c>
      <c r="D13" s="6">
        <v>4</v>
      </c>
      <c r="E13" s="7">
        <v>1793.7618249534401</v>
      </c>
      <c r="F13" s="7">
        <v>1787.72727272727</v>
      </c>
      <c r="G13" s="7">
        <v>0</v>
      </c>
      <c r="H13" s="7">
        <v>11.351889599</v>
      </c>
      <c r="I13" s="7">
        <v>2.3213450999999998</v>
      </c>
      <c r="J13" s="7">
        <v>7200.0043192000003</v>
      </c>
      <c r="K13" s="7" t="e">
        <v>#NAME?</v>
      </c>
      <c r="L13" s="8" t="e">
        <f t="shared" si="0"/>
        <v>#DIV/0!</v>
      </c>
      <c r="M13" s="6">
        <v>3106</v>
      </c>
      <c r="N13" s="6">
        <v>8</v>
      </c>
      <c r="O13" s="6">
        <v>233</v>
      </c>
      <c r="P13" s="6">
        <v>35</v>
      </c>
      <c r="Q13" s="6">
        <v>68</v>
      </c>
    </row>
    <row r="14" spans="1:17" x14ac:dyDescent="0.3">
      <c r="A14" t="s">
        <v>27</v>
      </c>
      <c r="B14" s="6">
        <v>50</v>
      </c>
      <c r="C14" s="6">
        <v>12</v>
      </c>
      <c r="D14" s="6">
        <v>4</v>
      </c>
      <c r="E14" s="7">
        <v>1775.4734669048</v>
      </c>
      <c r="F14" s="7">
        <v>1765.9214678899</v>
      </c>
      <c r="G14" s="7">
        <v>1785.2</v>
      </c>
      <c r="H14" s="7">
        <v>26.544688599000001</v>
      </c>
      <c r="I14" s="7">
        <v>8.4883447000000007</v>
      </c>
      <c r="J14" s="7">
        <v>658.43109860000004</v>
      </c>
      <c r="K14" s="7">
        <v>0.54484276804798504</v>
      </c>
      <c r="L14" s="8">
        <f t="shared" si="0"/>
        <v>1.0799088119034315</v>
      </c>
      <c r="M14" s="6">
        <v>35</v>
      </c>
      <c r="N14" s="6">
        <v>2</v>
      </c>
      <c r="O14" s="6">
        <v>51</v>
      </c>
      <c r="P14" s="6">
        <v>33</v>
      </c>
      <c r="Q14" s="6">
        <v>103</v>
      </c>
    </row>
    <row r="15" spans="1:17" x14ac:dyDescent="0.3">
      <c r="A15" t="s">
        <v>28</v>
      </c>
      <c r="B15" s="6">
        <v>50</v>
      </c>
      <c r="C15" s="6">
        <v>12</v>
      </c>
      <c r="D15" s="6">
        <v>4</v>
      </c>
      <c r="E15" s="7">
        <v>1499.6827179859899</v>
      </c>
      <c r="F15" s="7">
        <v>1492.0154494222099</v>
      </c>
      <c r="G15" s="7">
        <v>0</v>
      </c>
      <c r="H15" s="7">
        <v>436.15052580000003</v>
      </c>
      <c r="I15" s="7">
        <v>80.778851000000003</v>
      </c>
      <c r="J15" s="7">
        <v>7200.0380966000002</v>
      </c>
      <c r="K15" s="7" t="e">
        <v>#NAME?</v>
      </c>
      <c r="L15" s="8" t="e">
        <f t="shared" si="0"/>
        <v>#DIV/0!</v>
      </c>
      <c r="M15" s="6">
        <v>34</v>
      </c>
      <c r="N15" s="6">
        <v>5</v>
      </c>
      <c r="O15" s="6">
        <v>9</v>
      </c>
      <c r="P15" s="6">
        <v>27</v>
      </c>
      <c r="Q15" s="6">
        <v>151</v>
      </c>
    </row>
    <row r="16" spans="1:17" x14ac:dyDescent="0.3">
      <c r="A16" t="s">
        <v>29</v>
      </c>
      <c r="B16" s="6">
        <v>50</v>
      </c>
      <c r="C16" s="6">
        <v>12</v>
      </c>
      <c r="D16" s="6">
        <v>4</v>
      </c>
      <c r="E16" s="7">
        <v>1545.3608464552101</v>
      </c>
      <c r="F16" s="7">
        <v>1540.04242724867</v>
      </c>
      <c r="G16" s="7">
        <v>0</v>
      </c>
      <c r="H16" s="7">
        <v>215.504370701</v>
      </c>
      <c r="I16" s="7">
        <v>32.553906701000002</v>
      </c>
      <c r="J16" s="7">
        <v>7200.0076218000004</v>
      </c>
      <c r="K16" s="7" t="e">
        <v>#NAME?</v>
      </c>
      <c r="L16" s="8" t="e">
        <f t="shared" si="0"/>
        <v>#DIV/0!</v>
      </c>
      <c r="M16" s="6">
        <v>52</v>
      </c>
      <c r="N16" s="6">
        <v>4</v>
      </c>
      <c r="O16" s="6">
        <v>7</v>
      </c>
      <c r="P16" s="6">
        <v>53</v>
      </c>
      <c r="Q16" s="6">
        <v>164</v>
      </c>
    </row>
    <row r="17" spans="1:17" x14ac:dyDescent="0.3">
      <c r="A17" t="s">
        <v>30</v>
      </c>
      <c r="B17" s="6">
        <v>50</v>
      </c>
      <c r="C17" s="6">
        <v>12</v>
      </c>
      <c r="D17" s="6">
        <v>4</v>
      </c>
      <c r="E17" s="7">
        <v>1516.92276879162</v>
      </c>
      <c r="F17" s="7">
        <v>1506.405</v>
      </c>
      <c r="G17" s="7">
        <v>0</v>
      </c>
      <c r="H17" s="7">
        <v>209.87349409999999</v>
      </c>
      <c r="I17" s="7">
        <v>13.362841100000001</v>
      </c>
      <c r="J17" s="7">
        <v>7200.1192223999997</v>
      </c>
      <c r="K17" s="7" t="e">
        <v>#NAME?</v>
      </c>
      <c r="L17" s="8" t="e">
        <f t="shared" si="0"/>
        <v>#DIV/0!</v>
      </c>
      <c r="M17" s="6">
        <v>96</v>
      </c>
      <c r="N17" s="6">
        <v>28</v>
      </c>
      <c r="O17" s="6">
        <v>50</v>
      </c>
      <c r="P17" s="6">
        <v>176</v>
      </c>
      <c r="Q17" s="6">
        <v>195</v>
      </c>
    </row>
    <row r="18" spans="1:17" x14ac:dyDescent="0.3">
      <c r="A18" t="s">
        <v>31</v>
      </c>
      <c r="B18" s="6">
        <v>50</v>
      </c>
      <c r="C18" s="6">
        <v>12</v>
      </c>
      <c r="D18" s="6">
        <v>4</v>
      </c>
      <c r="E18" s="7">
        <v>1824.72478283992</v>
      </c>
      <c r="F18" s="7">
        <v>1806.0568818224899</v>
      </c>
      <c r="G18" s="7">
        <v>0</v>
      </c>
      <c r="H18" s="7">
        <v>139.279263499</v>
      </c>
      <c r="I18" s="7">
        <v>26.822889400000001</v>
      </c>
      <c r="J18" s="7">
        <v>7200.1713274000003</v>
      </c>
      <c r="K18" s="7" t="e">
        <v>#NAME?</v>
      </c>
      <c r="L18" s="8" t="e">
        <f t="shared" si="0"/>
        <v>#DIV/0!</v>
      </c>
      <c r="M18" s="6">
        <v>259</v>
      </c>
      <c r="N18" s="6">
        <v>4</v>
      </c>
      <c r="O18" s="6">
        <v>29</v>
      </c>
      <c r="P18" s="6">
        <v>42</v>
      </c>
      <c r="Q18" s="6">
        <v>111</v>
      </c>
    </row>
    <row r="19" spans="1:17" x14ac:dyDescent="0.3">
      <c r="A19" t="s">
        <v>32</v>
      </c>
      <c r="B19" s="6">
        <v>50</v>
      </c>
      <c r="C19" s="6">
        <v>12</v>
      </c>
      <c r="D19" s="6">
        <v>4</v>
      </c>
      <c r="E19" s="7">
        <v>1627.6300471945401</v>
      </c>
      <c r="F19" s="7">
        <v>1619.55402874212</v>
      </c>
      <c r="G19" s="7">
        <v>0</v>
      </c>
      <c r="H19" s="7">
        <v>929.80206080000005</v>
      </c>
      <c r="I19" s="7">
        <v>159.05966860000001</v>
      </c>
      <c r="J19" s="7">
        <v>7200.0065729010003</v>
      </c>
      <c r="K19" s="7" t="e">
        <v>#NAME?</v>
      </c>
      <c r="L19" s="8" t="e">
        <f t="shared" si="0"/>
        <v>#DIV/0!</v>
      </c>
      <c r="M19" s="6">
        <v>29</v>
      </c>
      <c r="N19" s="6">
        <v>0</v>
      </c>
      <c r="O19" s="6">
        <v>2</v>
      </c>
      <c r="P19" s="6">
        <v>34</v>
      </c>
      <c r="Q19" s="6">
        <v>75</v>
      </c>
    </row>
    <row r="20" spans="1:17" x14ac:dyDescent="0.3">
      <c r="A20" t="s">
        <v>33</v>
      </c>
      <c r="B20">
        <v>50</v>
      </c>
      <c r="C20">
        <v>12</v>
      </c>
      <c r="D20">
        <v>4</v>
      </c>
      <c r="E20" s="8">
        <v>1528.78845427788</v>
      </c>
      <c r="F20" s="8">
        <v>1509.1111520039799</v>
      </c>
      <c r="G20" s="8">
        <v>0</v>
      </c>
      <c r="H20" s="8">
        <v>3801.6824207</v>
      </c>
      <c r="I20" s="8">
        <v>222.15766260000001</v>
      </c>
      <c r="J20" s="8">
        <v>7200.2952956999998</v>
      </c>
      <c r="K20" s="8" t="e">
        <f>-Infinity</f>
        <v>#NAME?</v>
      </c>
      <c r="L20" s="8" t="e">
        <f t="shared" si="0"/>
        <v>#DIV/0!</v>
      </c>
      <c r="M20">
        <v>2</v>
      </c>
      <c r="N20">
        <v>5</v>
      </c>
      <c r="O20">
        <v>5</v>
      </c>
      <c r="P20">
        <v>101</v>
      </c>
      <c r="Q20">
        <v>111</v>
      </c>
    </row>
    <row r="21" spans="1:17" x14ac:dyDescent="0.3">
      <c r="A21" t="s">
        <v>34</v>
      </c>
      <c r="B21">
        <v>50</v>
      </c>
      <c r="C21">
        <v>12</v>
      </c>
      <c r="D21">
        <v>4</v>
      </c>
      <c r="E21" s="8">
        <v>2165.8347780029399</v>
      </c>
      <c r="F21" s="8">
        <v>2115.7293433321902</v>
      </c>
      <c r="G21" s="8">
        <v>2166.3999999999801</v>
      </c>
      <c r="H21" s="8">
        <v>56.317146200000003</v>
      </c>
      <c r="I21" s="8">
        <v>8.4035714000000006</v>
      </c>
      <c r="J21" s="8">
        <v>125.7763195</v>
      </c>
      <c r="K21" s="8">
        <v>2.6090380217912899E-2</v>
      </c>
      <c r="L21" s="8">
        <f t="shared" si="0"/>
        <v>2.3389335611055375</v>
      </c>
      <c r="M21">
        <v>3</v>
      </c>
      <c r="N21">
        <v>4</v>
      </c>
      <c r="O21">
        <v>4</v>
      </c>
      <c r="P21">
        <v>45</v>
      </c>
      <c r="Q21">
        <v>50</v>
      </c>
    </row>
    <row r="22" spans="1:17" x14ac:dyDescent="0.3">
      <c r="A22" t="s">
        <v>35</v>
      </c>
      <c r="B22">
        <v>50</v>
      </c>
      <c r="C22">
        <v>12</v>
      </c>
      <c r="D22">
        <v>4</v>
      </c>
      <c r="E22" s="8">
        <v>2152.6649329592801</v>
      </c>
      <c r="F22" s="8">
        <v>2109.6946896501699</v>
      </c>
      <c r="G22" s="8">
        <v>0</v>
      </c>
      <c r="H22" s="8">
        <v>469.94349560000001</v>
      </c>
      <c r="I22" s="8">
        <v>40.587484000000003</v>
      </c>
      <c r="J22" s="8">
        <v>7200.0069286999997</v>
      </c>
      <c r="K22" s="8" t="e">
        <f t="shared" ref="K22:K28" si="1">-Infinity</f>
        <v>#NAME?</v>
      </c>
      <c r="L22" s="8" t="e">
        <f t="shared" si="0"/>
        <v>#DIV/0!</v>
      </c>
      <c r="M22">
        <v>32</v>
      </c>
      <c r="N22">
        <v>6</v>
      </c>
      <c r="O22">
        <v>8</v>
      </c>
      <c r="P22">
        <v>63</v>
      </c>
      <c r="Q22">
        <v>72</v>
      </c>
    </row>
    <row r="23" spans="1:17" x14ac:dyDescent="0.3">
      <c r="A23" t="s">
        <v>36</v>
      </c>
      <c r="B23">
        <v>50</v>
      </c>
      <c r="C23">
        <v>12</v>
      </c>
      <c r="D23">
        <v>4</v>
      </c>
      <c r="E23" s="8">
        <v>1778.1950887329699</v>
      </c>
      <c r="F23" s="8">
        <v>1764.62857142857</v>
      </c>
      <c r="G23" s="8">
        <v>0</v>
      </c>
      <c r="H23" s="8">
        <v>2427.5281141</v>
      </c>
      <c r="I23" s="8">
        <v>81.189398699999998</v>
      </c>
      <c r="J23" s="8">
        <v>7200.0258190000004</v>
      </c>
      <c r="K23" s="8" t="e">
        <f t="shared" si="1"/>
        <v>#NAME?</v>
      </c>
      <c r="L23" s="8" t="e">
        <f t="shared" si="0"/>
        <v>#DIV/0!</v>
      </c>
      <c r="M23">
        <v>5</v>
      </c>
      <c r="N23">
        <v>8</v>
      </c>
      <c r="O23">
        <v>8</v>
      </c>
      <c r="P23">
        <v>94</v>
      </c>
      <c r="Q23">
        <v>129</v>
      </c>
    </row>
    <row r="24" spans="1:17" x14ac:dyDescent="0.3">
      <c r="A24" t="s">
        <v>37</v>
      </c>
      <c r="B24">
        <v>50</v>
      </c>
      <c r="C24">
        <v>12</v>
      </c>
      <c r="D24">
        <v>4</v>
      </c>
      <c r="E24" s="8">
        <v>1649.0084791059201</v>
      </c>
      <c r="F24" s="8">
        <v>1625.9197278911499</v>
      </c>
      <c r="G24" s="8">
        <v>0</v>
      </c>
      <c r="H24" s="8">
        <v>2532.6555586999998</v>
      </c>
      <c r="I24" s="8">
        <v>43.357456800000001</v>
      </c>
      <c r="J24" s="8">
        <v>7200.0255786999996</v>
      </c>
      <c r="K24" s="8" t="e">
        <f t="shared" si="1"/>
        <v>#NAME?</v>
      </c>
      <c r="L24" s="8" t="e">
        <f t="shared" si="0"/>
        <v>#DIV/0!</v>
      </c>
      <c r="M24">
        <v>4</v>
      </c>
      <c r="N24">
        <v>14</v>
      </c>
      <c r="O24">
        <v>18</v>
      </c>
      <c r="P24">
        <v>80</v>
      </c>
      <c r="Q24">
        <v>103</v>
      </c>
    </row>
    <row r="25" spans="1:17" x14ac:dyDescent="0.3">
      <c r="A25" t="s">
        <v>38</v>
      </c>
      <c r="B25">
        <v>50</v>
      </c>
      <c r="C25">
        <v>12</v>
      </c>
      <c r="D25">
        <v>4</v>
      </c>
      <c r="E25" s="8">
        <v>2010.2104718543001</v>
      </c>
      <c r="F25" s="8">
        <v>1954.6145833333301</v>
      </c>
      <c r="G25" s="8">
        <v>0</v>
      </c>
      <c r="H25" s="8">
        <v>779.10344429999998</v>
      </c>
      <c r="I25" s="8">
        <v>45.006988700000001</v>
      </c>
      <c r="J25" s="8">
        <v>7200.0230030000002</v>
      </c>
      <c r="K25" s="8" t="e">
        <f t="shared" si="1"/>
        <v>#NAME?</v>
      </c>
      <c r="L25" s="8" t="e">
        <f t="shared" si="0"/>
        <v>#DIV/0!</v>
      </c>
      <c r="M25">
        <v>32</v>
      </c>
      <c r="N25">
        <v>6</v>
      </c>
      <c r="O25">
        <v>7</v>
      </c>
      <c r="P25">
        <v>113</v>
      </c>
      <c r="Q25">
        <v>143</v>
      </c>
    </row>
    <row r="26" spans="1:17" x14ac:dyDescent="0.3">
      <c r="A26" t="s">
        <v>39</v>
      </c>
      <c r="B26">
        <v>50</v>
      </c>
      <c r="C26">
        <v>12</v>
      </c>
      <c r="D26">
        <v>4</v>
      </c>
      <c r="E26" s="8">
        <v>1841.03857502698</v>
      </c>
      <c r="F26" s="8">
        <v>1797.0598036683</v>
      </c>
      <c r="G26" s="8">
        <v>0</v>
      </c>
      <c r="H26" s="8">
        <v>322.20364439999997</v>
      </c>
      <c r="I26" s="8">
        <v>21.574428399999999</v>
      </c>
      <c r="J26" s="8">
        <v>7200.1584775000001</v>
      </c>
      <c r="K26" s="8" t="e">
        <f t="shared" si="1"/>
        <v>#NAME?</v>
      </c>
      <c r="L26" s="8" t="e">
        <f t="shared" si="0"/>
        <v>#DIV/0!</v>
      </c>
      <c r="M26">
        <v>129</v>
      </c>
      <c r="N26">
        <v>7</v>
      </c>
      <c r="O26">
        <v>12</v>
      </c>
      <c r="P26">
        <v>60</v>
      </c>
      <c r="Q26">
        <v>191</v>
      </c>
    </row>
    <row r="27" spans="1:17" x14ac:dyDescent="0.3">
      <c r="A27" t="s">
        <v>40</v>
      </c>
      <c r="B27">
        <v>50</v>
      </c>
      <c r="C27">
        <v>12</v>
      </c>
      <c r="D27">
        <v>4</v>
      </c>
      <c r="E27" s="8">
        <v>1789.6043082523299</v>
      </c>
      <c r="F27" s="8">
        <v>1755.8750728862899</v>
      </c>
      <c r="G27" s="8">
        <v>0</v>
      </c>
      <c r="H27" s="8">
        <v>3119.1640157000002</v>
      </c>
      <c r="I27" s="8">
        <v>71.613042699000005</v>
      </c>
      <c r="J27" s="8">
        <v>7200.0605039009997</v>
      </c>
      <c r="K27" s="8" t="e">
        <f t="shared" si="1"/>
        <v>#NAME?</v>
      </c>
      <c r="L27" s="8" t="e">
        <f t="shared" si="0"/>
        <v>#DIV/0!</v>
      </c>
      <c r="M27">
        <v>4</v>
      </c>
      <c r="N27">
        <v>7</v>
      </c>
      <c r="O27">
        <v>12</v>
      </c>
      <c r="P27">
        <v>83</v>
      </c>
      <c r="Q27">
        <v>97</v>
      </c>
    </row>
    <row r="28" spans="1:17" x14ac:dyDescent="0.3">
      <c r="A28" t="s">
        <v>41</v>
      </c>
      <c r="B28">
        <v>50</v>
      </c>
      <c r="C28">
        <v>12</v>
      </c>
      <c r="D28">
        <v>4</v>
      </c>
      <c r="E28" s="8">
        <v>1496.96808131241</v>
      </c>
      <c r="F28" s="8">
        <v>1488.51428571428</v>
      </c>
      <c r="G28" s="8">
        <v>0</v>
      </c>
      <c r="H28" s="8">
        <v>3457.2878549000002</v>
      </c>
      <c r="I28" s="8">
        <v>352.1053162</v>
      </c>
      <c r="J28" s="8">
        <v>7203.7040135999996</v>
      </c>
      <c r="K28" s="8" t="e">
        <f t="shared" si="1"/>
        <v>#NAME?</v>
      </c>
      <c r="L28" s="8" t="e">
        <f t="shared" si="0"/>
        <v>#DIV/0!</v>
      </c>
      <c r="M28">
        <v>3</v>
      </c>
      <c r="N28">
        <v>9</v>
      </c>
      <c r="O28">
        <v>11</v>
      </c>
      <c r="P28">
        <v>51</v>
      </c>
      <c r="Q28">
        <v>53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25-1-4</vt:lpstr>
      <vt:lpstr>40-2-6</vt:lpstr>
      <vt:lpstr>50-3-7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2023-03-28T03:32:45Z</dcterms:created>
  <dcterms:modified xsi:type="dcterms:W3CDTF">2023-03-28T05:12:50Z</dcterms:modified>
</cp:coreProperties>
</file>