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P1-2" sheetId="2" r:id="rId5"/>
    <sheet state="visible" name="P1-1" sheetId="3" r:id="rId6"/>
    <sheet state="visible" name="P1-3" sheetId="4" r:id="rId7"/>
    <sheet state="visible" name="P1-4" sheetId="5" r:id="rId8"/>
    <sheet state="visible" name="P2-1 " sheetId="6" r:id="rId9"/>
    <sheet state="visible" name="P3-1" sheetId="7" r:id="rId10"/>
    <sheet state="visible" name="P3-2" sheetId="8" r:id="rId11"/>
    <sheet state="visible" name="P4" sheetId="9" r:id="rId12"/>
    <sheet state="visible" name="P5" sheetId="10" r:id="rId13"/>
    <sheet state="visible" name="NPE1-1 " sheetId="11" r:id="rId14"/>
    <sheet state="visible" name="NPE1-1" sheetId="12" r:id="rId15"/>
    <sheet state="visible" name="NPE4-1" sheetId="13" r:id="rId16"/>
    <sheet state="visible" name="NPE6-1" sheetId="14" r:id="rId17"/>
    <sheet state="visible" name="NPE6-2" sheetId="15" r:id="rId18"/>
    <sheet state="visible" name="NPE9-1" sheetId="16" r:id="rId19"/>
    <sheet state="visible" name="NPE9-2" sheetId="17" r:id="rId20"/>
    <sheet state="visible" name="NPE9-3" sheetId="18" r:id="rId21"/>
    <sheet state="visible" name="NPE9-4" sheetId="19" r:id="rId22"/>
    <sheet state="visible" name="NPE9-5" sheetId="20" r:id="rId23"/>
  </sheets>
  <definedNames/>
  <calcPr/>
</workbook>
</file>

<file path=xl/sharedStrings.xml><?xml version="1.0" encoding="utf-8"?>
<sst xmlns="http://schemas.openxmlformats.org/spreadsheetml/2006/main" count="2474" uniqueCount="193">
  <si>
    <t>Test active</t>
  </si>
  <si>
    <t xml:space="preserve"> </t>
  </si>
  <si>
    <t>Test name</t>
  </si>
  <si>
    <t>P1 - Test 2</t>
  </si>
  <si>
    <t>P1-Test 1</t>
  </si>
  <si>
    <t>NPE6 Test 1</t>
  </si>
  <si>
    <t>Notes</t>
  </si>
  <si>
    <t>CONTRIBUTION FROM CAPITAL TEST
1) 3 child dependants = £2657 gross income threshold
2) 2 adult dependants
3) Gross Income &amp; Disposable income test = Passed
4) Capital test = Passed
5) Overall Result = Passed
6) Applicant in Non-Mol so all upper thresholds are waived.
7) Pensioner disregard</t>
  </si>
  <si>
    <t>PASSPORTED &amp; BELOW LOWER THRESHOLDS
1) Capital test = Passed
2) Overall Result = Passed
3) Defendant in Non-Mol so all thresholds apply.</t>
  </si>
  <si>
    <t>Object</t>
  </si>
  <si>
    <t>sub-object</t>
  </si>
  <si>
    <t>attribute</t>
  </si>
  <si>
    <t>value</t>
  </si>
  <si>
    <t>assessment</t>
  </si>
  <si>
    <t>submission_date</t>
  </si>
  <si>
    <t>matter_proceeding_type</t>
  </si>
  <si>
    <t>domestic_abuse</t>
  </si>
  <si>
    <t>applicant</t>
  </si>
  <si>
    <t>date_of_birth</t>
  </si>
  <si>
    <t>involvement_type</t>
  </si>
  <si>
    <t>defendant</t>
  </si>
  <si>
    <t>has_partner_opponent</t>
  </si>
  <si>
    <t>receives_qualifying_benefit</t>
  </si>
  <si>
    <t>capitals</t>
  </si>
  <si>
    <t>bank_accounts</t>
  </si>
  <si>
    <t>description</t>
  </si>
  <si>
    <t>Savings 1</t>
  </si>
  <si>
    <t>Bank acct 1</t>
  </si>
  <si>
    <t>desciption</t>
  </si>
  <si>
    <t>Current 1</t>
  </si>
  <si>
    <t>bank acct 2</t>
  </si>
  <si>
    <t>dependants</t>
  </si>
  <si>
    <t>bank acct 3</t>
  </si>
  <si>
    <t>in_full_time_education</t>
  </si>
  <si>
    <t>relationship</t>
  </si>
  <si>
    <t>child_relative</t>
  </si>
  <si>
    <t>non_liquid_capital</t>
  </si>
  <si>
    <t>vase</t>
  </si>
  <si>
    <t>monthly_income</t>
  </si>
  <si>
    <t>picture of sunflowers</t>
  </si>
  <si>
    <t>assets_value</t>
  </si>
  <si>
    <t>properties</t>
  </si>
  <si>
    <t>main_home</t>
  </si>
  <si>
    <t>outstanding_mortgage</t>
  </si>
  <si>
    <t>percentage_owned</t>
  </si>
  <si>
    <t>shared_with_housing_assoc</t>
  </si>
  <si>
    <t>Expected results</t>
  </si>
  <si>
    <t>passported</t>
  </si>
  <si>
    <t>assessment_result</t>
  </si>
  <si>
    <t>eligible</t>
  </si>
  <si>
    <t>gross_income_summary</t>
  </si>
  <si>
    <t>monthly_other_income</t>
  </si>
  <si>
    <t>upper_threshold</t>
  </si>
  <si>
    <t>monthly_state_benefits</t>
  </si>
  <si>
    <t>total_gross_income</t>
  </si>
  <si>
    <t>disposable_income_summary</t>
  </si>
  <si>
    <t>childcare</t>
  </si>
  <si>
    <t>dependant_allowance</t>
  </si>
  <si>
    <t>maintenance</t>
  </si>
  <si>
    <t>gross_housing_costs</t>
  </si>
  <si>
    <t>housing_benefit</t>
  </si>
  <si>
    <t>net_housing_costs</t>
  </si>
  <si>
    <t>total_outgoings_and_allowances</t>
  </si>
  <si>
    <t>total_disposable_income</t>
  </si>
  <si>
    <t>lower_threshold</t>
  </si>
  <si>
    <t>capital</t>
  </si>
  <si>
    <t>total_liquid</t>
  </si>
  <si>
    <t>total_non_liquid</t>
  </si>
  <si>
    <t>total_vehicle</t>
  </si>
  <si>
    <t>total capital calculation</t>
  </si>
  <si>
    <t>total_mortgage_allowance</t>
  </si>
  <si>
    <t>liquid</t>
  </si>
  <si>
    <t>non-liquid</t>
  </si>
  <si>
    <t>vehicles</t>
  </si>
  <si>
    <t>total_capital</t>
  </si>
  <si>
    <t>property</t>
  </si>
  <si>
    <t>transaction</t>
  </si>
  <si>
    <t>mortgage</t>
  </si>
  <si>
    <t>main home allce</t>
  </si>
  <si>
    <t>result</t>
  </si>
  <si>
    <t>pensioner_capital_disregard</t>
  </si>
  <si>
    <t>assessed_capital</t>
  </si>
  <si>
    <t>capital_contribution</t>
  </si>
  <si>
    <t>adult_relative</t>
  </si>
  <si>
    <t>earned income</t>
  </si>
  <si>
    <t>employment 1</t>
  </si>
  <si>
    <t xml:space="preserve">date </t>
  </si>
  <si>
    <t>type</t>
  </si>
  <si>
    <t>wage</t>
  </si>
  <si>
    <t>gross</t>
  </si>
  <si>
    <t>paye</t>
  </si>
  <si>
    <t>nic</t>
  </si>
  <si>
    <t>other_incomes</t>
  </si>
  <si>
    <t>help family friends</t>
  </si>
  <si>
    <t>date</t>
  </si>
  <si>
    <t>amount</t>
  </si>
  <si>
    <t>state_benefits</t>
  </si>
  <si>
    <t>Child benefit</t>
  </si>
  <si>
    <t>4 weekly</t>
  </si>
  <si>
    <t/>
  </si>
  <si>
    <t>outgoings</t>
  </si>
  <si>
    <t>housing_costs</t>
  </si>
  <si>
    <t>payment_date</t>
  </si>
  <si>
    <t>housing_cost_type</t>
  </si>
  <si>
    <t>rent</t>
  </si>
  <si>
    <t>one of rent, mortgage, board_and_lodging</t>
  </si>
  <si>
    <t>P1 - Test 3</t>
  </si>
  <si>
    <t>PASSPORTED &amp; BELOW LOWER THRESHOLDS
1) Capital test = Passed
2) Overall Result = Passed
3) Applicant in Non-Mol so all thresholds are waived.</t>
  </si>
  <si>
    <t>P1-Test 4</t>
  </si>
  <si>
    <t>Savings 2</t>
  </si>
  <si>
    <t>Bank acct 2</t>
  </si>
  <si>
    <t>additional_properties</t>
  </si>
  <si>
    <t>n/a</t>
  </si>
  <si>
    <t>percentage_owened</t>
  </si>
  <si>
    <t>date_of_purchase</t>
  </si>
  <si>
    <t>in_regular_use</t>
  </si>
  <si>
    <t>loan_amount_outstanding</t>
  </si>
  <si>
    <t>Capital calculation</t>
  </si>
  <si>
    <t>transaction allce</t>
  </si>
  <si>
    <t>elgible</t>
  </si>
  <si>
    <t>prop val</t>
  </si>
  <si>
    <t>share</t>
  </si>
  <si>
    <t>equity</t>
  </si>
  <si>
    <t>total prop</t>
  </si>
  <si>
    <t>vehicle</t>
  </si>
  <si>
    <t>income_contribution</t>
  </si>
  <si>
    <t>P2 - Test 1</t>
  </si>
  <si>
    <t>P3 - Test 1</t>
  </si>
  <si>
    <t>PASSPORTED &amp; ABOVE LOWER THRESHOLDS
1) Capital test = Passed
2) Overall Result = Failed
3) Defendant in Non-Mol so all thresholds apply</t>
  </si>
  <si>
    <t>PASSPORTED &amp; CAPITAL CONTRIBUTION
1) Capital test = Passed
2) Overall Result = Failed
3) APPLICANT in Non-Mol so all thresholds waived</t>
  </si>
  <si>
    <t>not_eligible</t>
  </si>
  <si>
    <t>P3 - Test 2</t>
  </si>
  <si>
    <t>PASSPORTED &amp; CAPITAL CONTRIBUTION
1) Capital test = Failed
2) Overall Result = Failed
3) Applicant in Non-Mol so all thresholds are waived.</t>
  </si>
  <si>
    <t>contribution_required</t>
  </si>
  <si>
    <t>total capital</t>
  </si>
  <si>
    <t>non liquid</t>
  </si>
  <si>
    <t>mortgage allowance</t>
  </si>
  <si>
    <t>P4</t>
  </si>
  <si>
    <t>PASSPORTED &amp; CAPITAL CONTRIBUTION
1) Capital test = Passed
2) Overall Result = Passed
3) Applicant in Non-Mol so all thresholds are waived.</t>
  </si>
  <si>
    <t>NPE 1 - Test 1</t>
  </si>
  <si>
    <t>NPE1 - Test 1</t>
  </si>
  <si>
    <t>OUT OF SCOPE gross income TEST
1) 2 dependants = £2657 gross income threshold
2) Gross Income test = Failed
3) Capital test = Passed
4) Overall Result = Failed
5) Defendant in Non-Mol so all thresholds apply.</t>
  </si>
  <si>
    <t>NPE4 - Test 1</t>
  </si>
  <si>
    <t>IN SCOPE CONTRIBUTION INC/CAP TEST
1) 4 dependants = £2657 gross income threshold
2) Gross Income &amp; Disposable income test = Passed
3) Capital test = Passed
4) Overall Result = Passed
5) Applicant in Non-Mol so all upper thresholds are void.
6) Contribution from both income and capital</t>
  </si>
  <si>
    <t>&lt; 18 y.o.</t>
  </si>
  <si>
    <t>&gt; 18 y.o.</t>
  </si>
  <si>
    <t>becomes an adult</t>
  </si>
  <si>
    <t>ineligible</t>
  </si>
  <si>
    <t>ming vase</t>
  </si>
  <si>
    <t>Age:</t>
  </si>
  <si>
    <t>NPE6 - Test 2</t>
  </si>
  <si>
    <t>CONTRIBUTION FROM CAPITAL TEST (inc inc cont)
1) 3 child dependants = £2657 gross income threshold
2) 2 adult dependants (1 with income &amp; capital)
3) Gross Income &amp; Disposable income test = Passed
4) Capital test = Passed
5) Overall Result = Passed
6) Applicant in Non-Mol so all upper thresholds are void.
7) Pensioner disregard</t>
  </si>
  <si>
    <t>NPE 9 - Test 1</t>
  </si>
  <si>
    <t>NON-PASSPORT TEST - CONTRIBUTIONS
1) 3 child dependants = £2657 gross income threshold
2) 2 adult dependants
3) Gross Income &amp; Disposable income test = Passed
4) Capital test = Passed
5) Overall Result = Passed
6) Applicant in Non-Mol so upper thresholds waived.
7) Pensioner disregard</t>
  </si>
  <si>
    <t xml:space="preserve">291.49 * 5 </t>
  </si>
  <si>
    <t>total liquid</t>
  </si>
  <si>
    <t>total non liquid</t>
  </si>
  <si>
    <t>transaction_allce</t>
  </si>
  <si>
    <t>mortgage all</t>
  </si>
  <si>
    <t>net_property</t>
  </si>
  <si>
    <t>percentage ownde</t>
  </si>
  <si>
    <t>net_prop_share</t>
  </si>
  <si>
    <t>main-Home allce</t>
  </si>
  <si>
    <t>This will be fun: irregular dates and amounts</t>
  </si>
  <si>
    <t>xxxx</t>
  </si>
  <si>
    <t>No childcare because applicant is not employed or in full time education</t>
  </si>
  <si>
    <t>291.49 * 5 less 200 monthly income  of one of the dependants</t>
  </si>
  <si>
    <t>1631.67 - 1307.45</t>
  </si>
  <si>
    <t xml:space="preserve">35% of (324.22 - 311) </t>
  </si>
  <si>
    <t>NPE 9 Test 2</t>
  </si>
  <si>
    <t>NON-PASSPORTED TEST - INCOME CONTRIBUTION
1) 0 dependants = £2657 gross income threshold
2) Gross Income test = Passed
3) Disposable Income test - Passed
3) Capital test = Passed
4) Overall Result = Passed
5) Applicant in Non-Mol so all thresholds waived.</t>
  </si>
  <si>
    <t>capped at 545</t>
  </si>
  <si>
    <t>Ming vase</t>
  </si>
  <si>
    <t>original spreadsheet called for ineligible.</t>
  </si>
  <si>
    <t>Dave Note - Original Spreadhseet incorrect.  Contribution Required is the correct result</t>
  </si>
  <si>
    <t>correct</t>
  </si>
  <si>
    <t>1278.01-545</t>
  </si>
  <si>
    <t>121.85+((733.01-616.99)*70%)</t>
  </si>
  <si>
    <t>Correct calculation but incorrect result</t>
  </si>
  <si>
    <t>amending the formula to 616 from 616.99 returns 203.76</t>
  </si>
  <si>
    <t>INCORRECT</t>
  </si>
  <si>
    <t>What's this?  There is no property to assess on this test?</t>
  </si>
  <si>
    <t>NPE9 - Test 4</t>
  </si>
  <si>
    <t>IN SCOPE CONTRIBUTION INC/CAP TEST
1) 4 dependants = £2657 gross income threshold
2) Gross Income &amp; Disposable income test = Passed
3) Capital test = Passed
4) Overall Result = Passed
5) Applicant in Non-Mol so all upper thresholds are waived.
6) Contribution from both income and capital</t>
  </si>
  <si>
    <t>Average 600 every 2 weeks = 1300 per month</t>
  </si>
  <si>
    <t>NPE9 - Test 5</t>
  </si>
  <si>
    <t>not counted</t>
  </si>
  <si>
    <t>291.49 * 5</t>
  </si>
  <si>
    <t>1516.67 - 1507.45</t>
  </si>
  <si>
    <t>291.49*4</t>
  </si>
  <si>
    <t>Disability Living Allowance</t>
  </si>
  <si>
    <t>DISREGARDED</t>
  </si>
  <si>
    <t>35% of income in excess of 311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</si>
</sst>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FF"/>
      <name val="Arial"/>
    </font>
    <font>
      <sz val="9.0"/>
      <color rgb="FF48484C"/>
      <name val="Arial"/>
    </font>
    <font>
      <sz val="9.0"/>
      <color rgb="FF48484C"/>
      <name val="Menlo"/>
    </font>
    <font>
      <sz val="9.0"/>
      <color rgb="FFDD1144"/>
      <name val="Arial"/>
    </font>
    <font>
      <color rgb="FFFF0000"/>
      <name val="Arial"/>
    </font>
    <font>
      <color rgb="FFFF0000"/>
    </font>
    <font/>
    <font>
      <color rgb="FF0000FF"/>
    </font>
  </fonts>
  <fills count="1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7F7F9"/>
        <bgColor rgb="FFF7F7F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right" readingOrder="0"/>
    </xf>
    <xf borderId="0" fillId="2" fontId="1" numFmtId="4" xfId="0" applyAlignment="1" applyFont="1" applyNumberFormat="1">
      <alignment horizontal="right"/>
    </xf>
    <xf borderId="0" fillId="2" fontId="1" numFmtId="0" xfId="0" applyAlignment="1" applyFont="1">
      <alignment horizontal="right"/>
    </xf>
    <xf borderId="0" fillId="2" fontId="1" numFmtId="0" xfId="0" applyAlignment="1" applyFont="1">
      <alignment readingOrder="0" vertical="top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4" xfId="0" applyAlignment="1" applyFont="1" applyNumberFormat="1">
      <alignment horizontal="right" readingOrder="0"/>
    </xf>
    <xf borderId="0" fillId="4" fontId="2" numFmtId="0" xfId="0" applyAlignment="1" applyFont="1">
      <alignment horizontal="right"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164" xfId="0" applyAlignment="1" applyFont="1" applyNumberFormat="1">
      <alignment horizontal="right" readingOrder="0"/>
    </xf>
    <xf borderId="0" fillId="5" fontId="1" numFmtId="165" xfId="0" applyAlignment="1" applyFont="1" applyNumberFormat="1">
      <alignment horizontal="right" readingOrder="0"/>
    </xf>
    <xf borderId="0" fillId="5" fontId="1" numFmtId="4" xfId="0" applyAlignment="1" applyFont="1" applyNumberFormat="1">
      <alignment horizontal="right" readingOrder="0"/>
    </xf>
    <xf borderId="0" fillId="5" fontId="1" numFmtId="0" xfId="0" applyAlignment="1" applyFont="1">
      <alignment horizontal="right"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1" numFmtId="0" xfId="0" applyAlignment="1" applyFont="1">
      <alignment readingOrder="0"/>
    </xf>
    <xf borderId="0" fillId="6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6" fontId="1" numFmtId="4" xfId="0" applyAlignment="1" applyFont="1" applyNumberFormat="1">
      <alignment horizontal="right" vertical="bottom"/>
    </xf>
    <xf borderId="0" fillId="5" fontId="2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2" numFmtId="0" xfId="0" applyAlignment="1" applyFont="1">
      <alignment readingOrder="0"/>
    </xf>
    <xf borderId="0" fillId="7" fontId="1" numFmtId="164" xfId="0" applyAlignment="1" applyFont="1" applyNumberFormat="1">
      <alignment horizontal="right" readingOrder="0"/>
    </xf>
    <xf borderId="0" fillId="7" fontId="1" numFmtId="4" xfId="0" applyAlignment="1" applyFont="1" applyNumberFormat="1">
      <alignment horizontal="right" vertical="bottom"/>
    </xf>
    <xf borderId="1" fillId="7" fontId="1" numFmtId="0" xfId="0" applyBorder="1" applyFont="1"/>
    <xf borderId="1" fillId="7" fontId="1" numFmtId="0" xfId="0" applyAlignment="1" applyBorder="1" applyFont="1">
      <alignment readingOrder="0"/>
    </xf>
    <xf borderId="1" fillId="7" fontId="1" numFmtId="4" xfId="0" applyAlignment="1" applyBorder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4" fontId="2" numFmtId="0" xfId="0" applyAlignment="1" applyFont="1">
      <alignment horizontal="right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8" fontId="3" numFmtId="0" xfId="0" applyAlignment="1" applyFont="1">
      <alignment horizontal="right" readingOrder="0"/>
    </xf>
    <xf borderId="0" fillId="8" fontId="3" numFmtId="4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readingOrder="0"/>
    </xf>
    <xf borderId="0" fillId="9" fontId="4" numFmtId="0" xfId="0" applyAlignment="1" applyFill="1" applyFont="1">
      <alignment readingOrder="0" shrinkToFit="0" wrapText="1"/>
    </xf>
    <xf borderId="0" fillId="9" fontId="5" numFmtId="0" xfId="0" applyAlignment="1" applyFont="1">
      <alignment readingOrder="0" shrinkToFit="0" wrapText="1"/>
    </xf>
    <xf borderId="0" fillId="0" fontId="1" numFmtId="4" xfId="0" applyFont="1" applyNumberFormat="1"/>
    <xf borderId="0" fillId="9" fontId="6" numFmtId="0" xfId="0" applyAlignment="1" applyFont="1">
      <alignment readingOrder="0" shrinkToFit="0" wrapText="1"/>
    </xf>
    <xf borderId="0" fillId="10" fontId="1" numFmtId="0" xfId="0" applyAlignment="1" applyFill="1" applyFont="1">
      <alignment readingOrder="0"/>
    </xf>
    <xf borderId="0" fillId="10" fontId="2" numFmtId="0" xfId="0" applyAlignment="1" applyFont="1">
      <alignment readingOrder="0"/>
    </xf>
    <xf borderId="0" fillId="10" fontId="1" numFmtId="164" xfId="0" applyAlignment="1" applyFont="1" applyNumberFormat="1">
      <alignment horizontal="right" readingOrder="0" vertical="bottom"/>
    </xf>
    <xf borderId="0" fillId="10" fontId="1" numFmtId="0" xfId="0" applyFont="1"/>
    <xf borderId="0" fillId="10" fontId="1" numFmtId="0" xfId="0" applyAlignment="1" applyFont="1">
      <alignment horizontal="right" readingOrder="0" vertical="bottom"/>
    </xf>
    <xf borderId="1" fillId="10" fontId="1" numFmtId="0" xfId="0" applyAlignment="1" applyBorder="1" applyFont="1">
      <alignment readingOrder="0"/>
    </xf>
    <xf borderId="1" fillId="10" fontId="1" numFmtId="0" xfId="0" applyAlignment="1" applyBorder="1" applyFont="1">
      <alignment horizontal="right" readingOrder="0" vertical="bottom"/>
    </xf>
    <xf borderId="1" fillId="10" fontId="1" numFmtId="0" xfId="0" applyBorder="1" applyFont="1"/>
    <xf borderId="0" fillId="11" fontId="1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11" fontId="1" numFmtId="164" xfId="0" applyAlignment="1" applyFont="1" applyNumberFormat="1">
      <alignment horizontal="right" vertical="bottom"/>
    </xf>
    <xf borderId="0" fillId="11" fontId="1" numFmtId="0" xfId="0" applyFont="1"/>
    <xf borderId="1" fillId="11" fontId="1" numFmtId="0" xfId="0" applyBorder="1" applyFont="1"/>
    <xf borderId="1" fillId="11" fontId="1" numFmtId="0" xfId="0" applyAlignment="1" applyBorder="1" applyFont="1">
      <alignment readingOrder="0"/>
    </xf>
    <xf borderId="1" fillId="11" fontId="1" numFmtId="4" xfId="0" applyAlignment="1" applyBorder="1" applyFont="1" applyNumberFormat="1">
      <alignment horizontal="right" vertical="bottom"/>
    </xf>
    <xf borderId="0" fillId="11" fontId="1" numFmtId="165" xfId="0" applyAlignment="1" applyFont="1" applyNumberFormat="1">
      <alignment horizontal="left" readingOrder="0"/>
    </xf>
    <xf borderId="0" fillId="11" fontId="1" numFmtId="4" xfId="0" applyAlignment="1" applyFont="1" applyNumberFormat="1">
      <alignment horizontal="right" vertical="bottom"/>
    </xf>
    <xf borderId="1" fillId="5" fontId="1" numFmtId="0" xfId="0" applyBorder="1" applyFont="1"/>
    <xf quotePrefix="1"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5" fontId="1" numFmtId="4" xfId="0" applyAlignment="1" applyBorder="1" applyFont="1" applyNumberFormat="1">
      <alignment horizontal="right" readingOrder="0"/>
    </xf>
    <xf borderId="0" fillId="12" fontId="1" numFmtId="0" xfId="0" applyAlignment="1" applyFill="1" applyFont="1">
      <alignment readingOrder="0"/>
    </xf>
    <xf borderId="0" fillId="12" fontId="2" numFmtId="0" xfId="0" applyAlignment="1" applyFont="1">
      <alignment readingOrder="0"/>
    </xf>
    <xf borderId="0" fillId="12" fontId="1" numFmtId="164" xfId="0" applyAlignment="1" applyFont="1" applyNumberFormat="1">
      <alignment horizontal="right" readingOrder="0"/>
    </xf>
    <xf borderId="0" fillId="12" fontId="1" numFmtId="0" xfId="0" applyFont="1"/>
    <xf borderId="0" fillId="12" fontId="1" numFmtId="4" xfId="0" applyAlignment="1" applyFont="1" applyNumberFormat="1">
      <alignment horizontal="right" readingOrder="0"/>
    </xf>
    <xf borderId="1" fillId="12" fontId="1" numFmtId="0" xfId="0" applyBorder="1" applyFont="1"/>
    <xf borderId="1" fillId="12" fontId="1" numFmtId="0" xfId="0" applyAlignment="1" applyBorder="1" applyFont="1">
      <alignment readingOrder="0"/>
    </xf>
    <xf borderId="1" fillId="12" fontId="1" numFmtId="4" xfId="0" applyAlignment="1" applyBorder="1" applyFont="1" applyNumberFormat="1">
      <alignment horizontal="right" readingOrder="0"/>
    </xf>
    <xf borderId="0" fillId="0" fontId="1" numFmtId="4" xfId="0" applyAlignment="1" applyFont="1" applyNumberFormat="1">
      <alignment horizontal="right" readingOrder="0" vertical="bottom"/>
    </xf>
    <xf borderId="0" fillId="2" fontId="2" numFmtId="0" xfId="0" applyAlignment="1" applyFont="1">
      <alignment readingOrder="0"/>
    </xf>
    <xf borderId="0" fillId="2" fontId="1" numFmtId="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13" fontId="1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13" fontId="1" numFmtId="4" xfId="0" applyAlignment="1" applyFont="1" applyNumberFormat="1">
      <alignment horizontal="right" readingOrder="0"/>
    </xf>
    <xf borderId="0" fillId="13" fontId="1" numFmtId="0" xfId="0" applyFont="1"/>
    <xf borderId="0" fillId="4" fontId="2" numFmtId="4" xfId="0" applyAlignment="1" applyFont="1" applyNumberFormat="1">
      <alignment horizontal="right"/>
    </xf>
    <xf borderId="0" fillId="13" fontId="1" numFmtId="4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14" fontId="3" numFmtId="0" xfId="0" applyAlignment="1" applyFill="1" applyFont="1">
      <alignment readingOrder="0"/>
    </xf>
    <xf borderId="0" fillId="14" fontId="3" numFmtId="0" xfId="0" applyFont="1"/>
    <xf borderId="0" fillId="14" fontId="3" numFmtId="4" xfId="0" applyAlignment="1" applyFont="1" applyNumberFormat="1">
      <alignment horizontal="right" readingOrder="0"/>
    </xf>
    <xf borderId="0" fillId="15" fontId="1" numFmtId="0" xfId="0" applyAlignment="1" applyFill="1" applyFont="1">
      <alignment readingOrder="0"/>
    </xf>
    <xf borderId="0" fillId="15" fontId="1" numFmtId="0" xfId="0" applyFont="1"/>
    <xf borderId="0" fillId="15" fontId="2" numFmtId="0" xfId="0" applyAlignment="1" applyFont="1">
      <alignment readingOrder="0"/>
    </xf>
    <xf borderId="0" fillId="15" fontId="1" numFmtId="4" xfId="0" applyAlignment="1" applyFont="1" applyNumberFormat="1">
      <alignment horizontal="right" readingOrder="0"/>
    </xf>
    <xf borderId="0" fillId="15" fontId="1" numFmtId="164" xfId="0" applyAlignment="1" applyFont="1" applyNumberFormat="1">
      <alignment horizontal="right" readingOrder="0"/>
    </xf>
    <xf borderId="0" fillId="14" fontId="1" numFmtId="0" xfId="0" applyAlignment="1" applyFont="1">
      <alignment readingOrder="0"/>
    </xf>
    <xf borderId="0" fillId="14" fontId="1" numFmtId="4" xfId="0" applyAlignment="1" applyFont="1" applyNumberFormat="1">
      <alignment readingOrder="0"/>
    </xf>
    <xf borderId="0" fillId="14" fontId="1" numFmtId="9" xfId="0" applyAlignment="1" applyFont="1" applyNumberFormat="1">
      <alignment readingOrder="0"/>
    </xf>
    <xf borderId="0" fillId="14" fontId="1" numFmtId="0" xfId="0" applyFont="1"/>
    <xf borderId="0" fillId="0" fontId="1" numFmtId="16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Font="1"/>
    <xf borderId="0" fillId="5" fontId="1" numFmtId="4" xfId="0" applyAlignment="1" applyFont="1" applyNumberFormat="1">
      <alignment horizontal="right" vertical="bottom"/>
    </xf>
    <xf borderId="1" fillId="5" fontId="1" numFmtId="4" xfId="0" applyAlignment="1" applyBorder="1" applyFont="1" applyNumberFormat="1">
      <alignment horizontal="right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horizontal="right" readingOrder="0"/>
    </xf>
    <xf borderId="0" fillId="5" fontId="1" numFmtId="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4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horizontal="left"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right" readingOrder="0"/>
    </xf>
    <xf borderId="0" fillId="4" fontId="1" numFmtId="0" xfId="0" applyFont="1"/>
    <xf borderId="0" fillId="6" fontId="1" numFmtId="0" xfId="0" applyAlignment="1" applyFont="1">
      <alignment horizontal="right" readingOrder="0"/>
    </xf>
    <xf borderId="0" fillId="6" fontId="1" numFmtId="3" xfId="0" applyFont="1" applyNumberFormat="1"/>
    <xf borderId="0" fillId="7" fontId="2" numFmtId="164" xfId="0" applyAlignment="1" applyFont="1" applyNumberFormat="1">
      <alignment horizontal="right" readingOrder="0"/>
    </xf>
    <xf borderId="0" fillId="7" fontId="1" numFmtId="4" xfId="0" applyAlignment="1" applyFont="1" applyNumberFormat="1">
      <alignment horizontal="right" readingOrder="0"/>
    </xf>
    <xf quotePrefix="1" borderId="0" fillId="5" fontId="1" numFmtId="0" xfId="0" applyAlignment="1" applyFont="1">
      <alignment readingOrder="0"/>
    </xf>
    <xf borderId="0" fillId="12" fontId="1" numFmtId="0" xfId="0" applyAlignment="1" applyFont="1">
      <alignment horizontal="right" readingOrder="0"/>
    </xf>
    <xf borderId="0" fillId="4" fontId="2" numFmtId="0" xfId="0" applyAlignment="1" applyFont="1">
      <alignment horizontal="left" readingOrder="0"/>
    </xf>
    <xf borderId="0" fillId="8" fontId="3" numFmtId="4" xfId="0" applyAlignment="1" applyFont="1" applyNumberFormat="1">
      <alignment horizontal="left" readingOrder="0"/>
    </xf>
    <xf borderId="1" fillId="7" fontId="1" numFmtId="4" xfId="0" applyAlignment="1" applyBorder="1" applyFont="1" applyNumberFormat="1">
      <alignment horizontal="right" readingOrder="0" vertical="bottom"/>
    </xf>
    <xf borderId="0" fillId="0" fontId="1" numFmtId="9" xfId="0" applyAlignment="1" applyFont="1" applyNumberFormat="1">
      <alignment horizontal="right" readingOrder="0"/>
    </xf>
    <xf borderId="0" fillId="7" fontId="1" numFmtId="4" xfId="0" applyAlignment="1" applyFont="1" applyNumberFormat="1">
      <alignment horizontal="right" readingOrder="0" vertical="bottom"/>
    </xf>
    <xf borderId="1" fillId="11" fontId="1" numFmtId="4" xfId="0" applyAlignment="1" applyBorder="1" applyFont="1" applyNumberFormat="1">
      <alignment horizontal="right" readingOrder="0" vertical="bottom"/>
    </xf>
    <xf borderId="0" fillId="11" fontId="1" numFmtId="4" xfId="0" applyAlignment="1" applyFont="1" applyNumberFormat="1">
      <alignment horizontal="right" readingOrder="0" vertical="bottom"/>
    </xf>
    <xf borderId="0" fillId="13" fontId="1" numFmtId="0" xfId="0" applyAlignment="1" applyFont="1">
      <alignment horizontal="right" readingOrder="0"/>
    </xf>
    <xf borderId="0" fillId="0" fontId="1" numFmtId="9" xfId="0" applyAlignment="1" applyFont="1" applyNumberFormat="1">
      <alignment readingOrder="0"/>
    </xf>
    <xf borderId="0" fillId="8" fontId="7" numFmtId="4" xfId="0" applyAlignment="1" applyFont="1" applyNumberFormat="1">
      <alignment horizontal="right" readingOrder="0"/>
    </xf>
    <xf borderId="0" fillId="16" fontId="1" numFmtId="0" xfId="0" applyAlignment="1" applyFill="1" applyFont="1">
      <alignment readingOrder="0"/>
    </xf>
    <xf borderId="0" fillId="16" fontId="1" numFmtId="0" xfId="0" applyFont="1"/>
    <xf borderId="0" fillId="17" fontId="2" numFmtId="0" xfId="0" applyAlignment="1" applyFill="1" applyFont="1">
      <alignment readingOrder="0"/>
    </xf>
    <xf borderId="0" fillId="17" fontId="1" numFmtId="0" xfId="0" applyFont="1"/>
    <xf borderId="0" fillId="8" fontId="8" numFmtId="4" xfId="0" applyAlignment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0" fontId="2" numFmtId="0" xfId="0" applyFont="1"/>
    <xf borderId="0" fillId="11" fontId="1" numFmtId="164" xfId="0" applyAlignment="1" applyFont="1" applyNumberFormat="1">
      <alignment horizontal="right" readingOrder="0" vertical="bottom"/>
    </xf>
    <xf borderId="0" fillId="2" fontId="9" numFmtId="0" xfId="0" applyAlignment="1" applyFont="1">
      <alignment readingOrder="0"/>
    </xf>
    <xf borderId="0" fillId="16" fontId="3" numFmtId="4" xfId="0" applyAlignment="1" applyFont="1" applyNumberFormat="1">
      <alignment horizontal="right" readingOrder="0"/>
    </xf>
    <xf borderId="0" fillId="8" fontId="10" numFmtId="4" xfId="0" applyAlignment="1" applyFont="1" applyNumberFormat="1">
      <alignment horizontal="right"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5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17</v>
      </c>
      <c r="B7" s="19"/>
      <c r="C7" s="18" t="s">
        <v>18</v>
      </c>
      <c r="D7" s="21">
        <v>21334.0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19</v>
      </c>
      <c r="D8" s="24" t="s">
        <v>17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21</v>
      </c>
      <c r="D9" s="24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22</v>
      </c>
      <c r="D10" s="24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31</v>
      </c>
      <c r="B11" s="27"/>
      <c r="C11" s="28" t="s">
        <v>18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33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34</v>
      </c>
      <c r="D13" s="30" t="s">
        <v>35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38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40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18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33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34</v>
      </c>
      <c r="D18" s="30" t="s">
        <v>35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38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40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18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33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34</v>
      </c>
      <c r="D23" s="30" t="s">
        <v>35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38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40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18</v>
      </c>
      <c r="D26" s="29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33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34</v>
      </c>
      <c r="D28" s="30" t="s">
        <v>83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38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40</v>
      </c>
      <c r="D30" s="33">
        <v>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6"/>
      <c r="C31" s="28" t="s">
        <v>18</v>
      </c>
      <c r="D31" s="29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6"/>
      <c r="C32" s="26" t="s">
        <v>33</v>
      </c>
      <c r="D32" s="30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6"/>
      <c r="C33" s="26" t="s">
        <v>34</v>
      </c>
      <c r="D33" s="30" t="s">
        <v>83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6"/>
      <c r="C34" s="26" t="s">
        <v>38</v>
      </c>
      <c r="D34" s="30">
        <v>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32"/>
      <c r="B35" s="32"/>
      <c r="C35" s="32" t="s">
        <v>40</v>
      </c>
      <c r="D35" s="33">
        <v>0.0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>
      <c r="A36" s="48" t="s">
        <v>84</v>
      </c>
      <c r="B36" s="48" t="s">
        <v>85</v>
      </c>
      <c r="C36" s="49" t="s">
        <v>86</v>
      </c>
      <c r="D36" s="50">
        <v>43524.0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</row>
    <row r="37">
      <c r="A37" s="48"/>
      <c r="B37" s="48"/>
      <c r="C37" s="48" t="s">
        <v>87</v>
      </c>
      <c r="D37" s="52" t="s">
        <v>88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</row>
    <row r="38">
      <c r="A38" s="48"/>
      <c r="B38" s="48"/>
      <c r="C38" s="48" t="s">
        <v>89</v>
      </c>
      <c r="D38" s="52">
        <v>2800.0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</row>
    <row r="39">
      <c r="A39" s="48"/>
      <c r="B39" s="48"/>
      <c r="C39" s="48" t="s">
        <v>90</v>
      </c>
      <c r="D39" s="52">
        <v>350.0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</row>
    <row r="40">
      <c r="A40" s="53"/>
      <c r="B40" s="53"/>
      <c r="C40" s="53" t="s">
        <v>91</v>
      </c>
      <c r="D40" s="54">
        <v>250.0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>
      <c r="A41" s="48"/>
      <c r="B41" s="48"/>
      <c r="C41" s="49" t="s">
        <v>86</v>
      </c>
      <c r="D41" s="50">
        <v>43555.0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</row>
    <row r="42">
      <c r="A42" s="48"/>
      <c r="B42" s="48"/>
      <c r="C42" s="48" t="s">
        <v>87</v>
      </c>
      <c r="D42" s="52" t="s">
        <v>88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</row>
    <row r="43">
      <c r="A43" s="48"/>
      <c r="B43" s="48"/>
      <c r="C43" s="48" t="s">
        <v>89</v>
      </c>
      <c r="D43" s="52">
        <v>2800.0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</row>
    <row r="44">
      <c r="A44" s="48"/>
      <c r="B44" s="48"/>
      <c r="C44" s="48" t="s">
        <v>90</v>
      </c>
      <c r="D44" s="52">
        <v>350.0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</row>
    <row r="45">
      <c r="A45" s="53"/>
      <c r="B45" s="53"/>
      <c r="C45" s="53" t="s">
        <v>91</v>
      </c>
      <c r="D45" s="54">
        <v>250.0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>
      <c r="A46" s="48"/>
      <c r="B46" s="48"/>
      <c r="C46" s="49" t="s">
        <v>86</v>
      </c>
      <c r="D46" s="50">
        <v>43585.0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</row>
    <row r="47">
      <c r="A47" s="48"/>
      <c r="B47" s="48"/>
      <c r="C47" s="48" t="s">
        <v>87</v>
      </c>
      <c r="D47" s="52" t="s">
        <v>88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</row>
    <row r="48">
      <c r="A48" s="48"/>
      <c r="B48" s="48"/>
      <c r="C48" s="48" t="s">
        <v>89</v>
      </c>
      <c r="D48" s="52">
        <v>2800.0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</row>
    <row r="49">
      <c r="A49" s="48"/>
      <c r="B49" s="48"/>
      <c r="C49" s="48" t="s">
        <v>90</v>
      </c>
      <c r="D49" s="52">
        <v>350.0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</row>
    <row r="50">
      <c r="A50" s="53"/>
      <c r="B50" s="53"/>
      <c r="C50" s="53" t="s">
        <v>91</v>
      </c>
      <c r="D50" s="54">
        <v>250.0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>
      <c r="A51" s="56" t="s">
        <v>92</v>
      </c>
      <c r="B51" s="56" t="s">
        <v>93</v>
      </c>
      <c r="C51" s="57" t="s">
        <v>94</v>
      </c>
      <c r="D51" s="58">
        <v>43524.0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>
      <c r="A52" s="60"/>
      <c r="B52" s="60"/>
      <c r="C52" s="61" t="s">
        <v>95</v>
      </c>
      <c r="D52" s="62">
        <v>1415.0</v>
      </c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>
      <c r="A53" s="59"/>
      <c r="B53" s="59"/>
      <c r="C53" s="57" t="s">
        <v>94</v>
      </c>
      <c r="D53" s="58">
        <v>43555.0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>
      <c r="A54" s="60"/>
      <c r="B54" s="60"/>
      <c r="C54" s="61" t="s">
        <v>95</v>
      </c>
      <c r="D54" s="62">
        <v>1415.0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>
      <c r="A55" s="59"/>
      <c r="B55" s="59"/>
      <c r="C55" s="57" t="s">
        <v>94</v>
      </c>
      <c r="D55" s="58">
        <v>43585.0</v>
      </c>
      <c r="E55" s="59"/>
      <c r="F55" s="59"/>
      <c r="G55" s="59"/>
      <c r="H55" s="59"/>
      <c r="I55" s="59"/>
      <c r="J55" s="59"/>
      <c r="K55" s="59"/>
      <c r="L55" s="56"/>
      <c r="M55" s="56"/>
      <c r="N55" s="56"/>
      <c r="O55" s="63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>
      <c r="A56" s="59"/>
      <c r="B56" s="59"/>
      <c r="C56" s="56" t="s">
        <v>95</v>
      </c>
      <c r="D56" s="64">
        <v>1415.0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>
      <c r="A57" s="12" t="s">
        <v>96</v>
      </c>
      <c r="B57" s="12" t="s">
        <v>97</v>
      </c>
      <c r="C57" s="25" t="s">
        <v>94</v>
      </c>
      <c r="D57" s="14">
        <v>43497.0</v>
      </c>
      <c r="E57" s="12" t="s">
        <v>98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>
      <c r="A58" s="65"/>
      <c r="B58" s="66" t="s">
        <v>99</v>
      </c>
      <c r="C58" s="67" t="s">
        <v>95</v>
      </c>
      <c r="D58" s="68">
        <v>200.0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>
      <c r="A59" s="13"/>
      <c r="B59" s="13"/>
      <c r="C59" s="25" t="s">
        <v>94</v>
      </c>
      <c r="D59" s="14">
        <v>43525.0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>
      <c r="A60" s="65"/>
      <c r="B60" s="65"/>
      <c r="C60" s="67" t="s">
        <v>95</v>
      </c>
      <c r="D60" s="68">
        <v>200.0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>
      <c r="A61" s="13"/>
      <c r="B61" s="13"/>
      <c r="C61" s="25" t="s">
        <v>94</v>
      </c>
      <c r="D61" s="14">
        <v>43553.0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>
      <c r="A62" s="65"/>
      <c r="B62" s="65"/>
      <c r="C62" s="67" t="s">
        <v>95</v>
      </c>
      <c r="D62" s="68">
        <v>200.0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>
      <c r="A63" s="69" t="s">
        <v>100</v>
      </c>
      <c r="B63" s="69" t="s">
        <v>101</v>
      </c>
      <c r="C63" s="70" t="s">
        <v>102</v>
      </c>
      <c r="D63" s="71">
        <v>43539.0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</row>
    <row r="64">
      <c r="A64" s="72"/>
      <c r="B64" s="72"/>
      <c r="C64" s="69" t="s">
        <v>103</v>
      </c>
      <c r="D64" s="73" t="s">
        <v>104</v>
      </c>
      <c r="E64" s="72"/>
      <c r="F64" s="69" t="s">
        <v>105</v>
      </c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</row>
    <row r="65">
      <c r="A65" s="74"/>
      <c r="B65" s="74"/>
      <c r="C65" s="75" t="s">
        <v>95</v>
      </c>
      <c r="D65" s="76">
        <v>50.0</v>
      </c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</row>
    <row r="66">
      <c r="A66" s="72"/>
      <c r="B66" s="72"/>
      <c r="C66" s="70" t="s">
        <v>102</v>
      </c>
      <c r="D66" s="71">
        <v>43570.0</v>
      </c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</row>
    <row r="67">
      <c r="A67" s="72"/>
      <c r="B67" s="72"/>
      <c r="C67" s="69" t="s">
        <v>103</v>
      </c>
      <c r="D67" s="73" t="s">
        <v>104</v>
      </c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</row>
    <row r="68">
      <c r="A68" s="74"/>
      <c r="B68" s="74"/>
      <c r="C68" s="75" t="s">
        <v>95</v>
      </c>
      <c r="D68" s="76">
        <v>50.0</v>
      </c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</row>
    <row r="69">
      <c r="A69" s="72"/>
      <c r="B69" s="72"/>
      <c r="C69" s="70" t="s">
        <v>102</v>
      </c>
      <c r="D69" s="71">
        <v>43600.0</v>
      </c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</row>
    <row r="70">
      <c r="A70" s="72"/>
      <c r="B70" s="72"/>
      <c r="C70" s="69" t="s">
        <v>103</v>
      </c>
      <c r="D70" s="73" t="s">
        <v>104</v>
      </c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</row>
    <row r="71">
      <c r="A71" s="74"/>
      <c r="B71" s="74"/>
      <c r="C71" s="75" t="s">
        <v>95</v>
      </c>
      <c r="D71" s="76">
        <v>50.0</v>
      </c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</row>
    <row r="72">
      <c r="A72" s="72"/>
      <c r="B72" s="69" t="s">
        <v>56</v>
      </c>
      <c r="C72" s="70" t="s">
        <v>102</v>
      </c>
      <c r="D72" s="71">
        <v>43539.0</v>
      </c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</row>
    <row r="73">
      <c r="A73" s="74"/>
      <c r="B73" s="74"/>
      <c r="C73" s="75" t="s">
        <v>95</v>
      </c>
      <c r="D73" s="76">
        <v>100.0</v>
      </c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</row>
    <row r="74">
      <c r="A74" s="72"/>
      <c r="B74" s="72"/>
      <c r="C74" s="70" t="s">
        <v>102</v>
      </c>
      <c r="D74" s="71">
        <v>43570.0</v>
      </c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</row>
    <row r="75">
      <c r="A75" s="74"/>
      <c r="B75" s="74"/>
      <c r="C75" s="75" t="s">
        <v>95</v>
      </c>
      <c r="D75" s="76">
        <v>100.0</v>
      </c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</row>
    <row r="76">
      <c r="A76" s="72"/>
      <c r="B76" s="72"/>
      <c r="C76" s="70" t="s">
        <v>102</v>
      </c>
      <c r="D76" s="71">
        <v>43570.0</v>
      </c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</row>
    <row r="77">
      <c r="A77" s="74"/>
      <c r="B77" s="74"/>
      <c r="C77" s="75" t="s">
        <v>95</v>
      </c>
      <c r="D77" s="76">
        <v>100.0</v>
      </c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</row>
    <row r="78">
      <c r="A78" s="1" t="s">
        <v>23</v>
      </c>
      <c r="B78" s="1" t="s">
        <v>24</v>
      </c>
      <c r="C78" s="78" t="s">
        <v>25</v>
      </c>
      <c r="D78" s="79" t="s">
        <v>27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2"/>
      <c r="C79" s="1" t="s">
        <v>12</v>
      </c>
      <c r="D79" s="79">
        <v>0.0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"/>
      <c r="C80" s="78" t="s">
        <v>28</v>
      </c>
      <c r="D80" s="79" t="s">
        <v>30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2"/>
      <c r="C81" s="1" t="s">
        <v>12</v>
      </c>
      <c r="D81" s="79">
        <v>0.0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1"/>
      <c r="C82" s="78" t="s">
        <v>25</v>
      </c>
      <c r="D82" s="79" t="s">
        <v>32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1"/>
      <c r="C83" s="1" t="s">
        <v>12</v>
      </c>
      <c r="D83" s="79">
        <v>0.0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1" t="s">
        <v>36</v>
      </c>
      <c r="C84" s="78" t="s">
        <v>25</v>
      </c>
      <c r="D84" s="79" t="s">
        <v>37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1" t="s">
        <v>12</v>
      </c>
      <c r="D85" s="79">
        <v>1000.0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81" t="s">
        <v>41</v>
      </c>
      <c r="B86" s="81" t="s">
        <v>42</v>
      </c>
      <c r="C86" s="82" t="s">
        <v>12</v>
      </c>
      <c r="D86" s="83">
        <v>500000.0</v>
      </c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</row>
    <row r="87">
      <c r="A87" s="84"/>
      <c r="B87" s="84"/>
      <c r="C87" s="81" t="s">
        <v>43</v>
      </c>
      <c r="D87" s="83">
        <v>150000.0</v>
      </c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</row>
    <row r="88">
      <c r="A88" s="84"/>
      <c r="B88" s="84"/>
      <c r="C88" s="81" t="s">
        <v>44</v>
      </c>
      <c r="D88" s="83">
        <v>50.0</v>
      </c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</row>
    <row r="89">
      <c r="A89" s="84"/>
      <c r="B89" s="84"/>
      <c r="C89" s="81" t="s">
        <v>45</v>
      </c>
      <c r="D89" s="83" t="b">
        <v>0</v>
      </c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</row>
    <row r="90">
      <c r="A90" s="84"/>
      <c r="B90" s="81" t="s">
        <v>111</v>
      </c>
      <c r="C90" s="82" t="s">
        <v>12</v>
      </c>
      <c r="D90" s="86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</row>
    <row r="91">
      <c r="A91" s="84"/>
      <c r="B91" s="84"/>
      <c r="C91" s="81" t="s">
        <v>43</v>
      </c>
      <c r="D91" s="86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</row>
    <row r="92">
      <c r="A92" s="84"/>
      <c r="B92" s="84"/>
      <c r="C92" s="81" t="s">
        <v>113</v>
      </c>
      <c r="D92" s="86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</row>
    <row r="93">
      <c r="A93" s="84"/>
      <c r="B93" s="84"/>
      <c r="C93" s="81" t="s">
        <v>45</v>
      </c>
      <c r="D93" s="86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</row>
    <row r="94">
      <c r="A94" s="81"/>
      <c r="B94" s="84"/>
      <c r="C94" s="82" t="s">
        <v>12</v>
      </c>
      <c r="D94" s="83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</row>
    <row r="95">
      <c r="A95" s="81"/>
      <c r="B95" s="84"/>
      <c r="C95" s="81" t="s">
        <v>43</v>
      </c>
      <c r="D95" s="83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</row>
    <row r="96">
      <c r="A96" s="81"/>
      <c r="B96" s="84"/>
      <c r="C96" s="81" t="s">
        <v>113</v>
      </c>
      <c r="D96" s="83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</row>
    <row r="97">
      <c r="A97" s="81"/>
      <c r="B97" s="84"/>
      <c r="C97" s="81" t="s">
        <v>45</v>
      </c>
      <c r="D97" s="8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</row>
    <row r="98">
      <c r="A98" s="91" t="s">
        <v>73</v>
      </c>
      <c r="B98" s="92"/>
      <c r="C98" s="93" t="s">
        <v>12</v>
      </c>
      <c r="D98" s="94">
        <v>9000.0</v>
      </c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</row>
    <row r="99">
      <c r="A99" s="92"/>
      <c r="B99" s="92"/>
      <c r="C99" s="91" t="s">
        <v>114</v>
      </c>
      <c r="D99" s="95">
        <v>43240.0</v>
      </c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</row>
    <row r="100">
      <c r="A100" s="92"/>
      <c r="B100" s="92"/>
      <c r="C100" s="91" t="s">
        <v>115</v>
      </c>
      <c r="D100" s="94" t="b">
        <v>0</v>
      </c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</row>
    <row r="101">
      <c r="A101" s="92"/>
      <c r="B101" s="92"/>
      <c r="C101" s="91" t="s">
        <v>116</v>
      </c>
      <c r="D101" s="94">
        <v>0.0</v>
      </c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</row>
    <row r="102">
      <c r="A102" s="91"/>
      <c r="B102" s="92"/>
      <c r="C102" s="93" t="s">
        <v>12</v>
      </c>
      <c r="D102" s="94">
        <v>9000.0</v>
      </c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</row>
    <row r="103">
      <c r="A103" s="92"/>
      <c r="B103" s="92"/>
      <c r="C103" s="91" t="s">
        <v>114</v>
      </c>
      <c r="D103" s="95">
        <v>43240.0</v>
      </c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</row>
    <row r="104">
      <c r="A104" s="92"/>
      <c r="B104" s="92"/>
      <c r="C104" s="91" t="s">
        <v>115</v>
      </c>
      <c r="D104" s="94" t="b">
        <v>0</v>
      </c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</row>
    <row r="105">
      <c r="A105" s="92"/>
      <c r="B105" s="92"/>
      <c r="C105" s="91" t="s">
        <v>116</v>
      </c>
      <c r="D105" s="94">
        <v>0.0</v>
      </c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</row>
    <row r="106">
      <c r="A106" s="8" t="s">
        <v>46</v>
      </c>
      <c r="B106" s="11"/>
      <c r="C106" s="11"/>
      <c r="D106" s="8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>
      <c r="A107" s="38" t="s">
        <v>13</v>
      </c>
      <c r="B107" s="38" t="s">
        <v>47</v>
      </c>
      <c r="C107" s="39"/>
      <c r="D107" s="41" t="b">
        <v>0</v>
      </c>
    </row>
    <row r="108">
      <c r="A108" s="39"/>
      <c r="B108" s="38" t="s">
        <v>48</v>
      </c>
      <c r="C108" s="39"/>
      <c r="D108" s="41" t="s">
        <v>49</v>
      </c>
      <c r="G108" s="96" t="s">
        <v>117</v>
      </c>
      <c r="H108" s="97"/>
      <c r="I108" s="97"/>
    </row>
    <row r="109">
      <c r="A109" s="38" t="s">
        <v>50</v>
      </c>
      <c r="B109" s="38" t="s">
        <v>51</v>
      </c>
      <c r="C109" s="39"/>
      <c r="D109" s="41">
        <v>1244.0</v>
      </c>
      <c r="G109" s="96" t="s">
        <v>71</v>
      </c>
      <c r="H109" s="97"/>
      <c r="I109" s="97">
        <v>0.0</v>
      </c>
    </row>
    <row r="110">
      <c r="A110" s="39"/>
      <c r="B110" s="38" t="s">
        <v>52</v>
      </c>
      <c r="C110" s="39"/>
      <c r="D110" s="41">
        <v>8000.0</v>
      </c>
      <c r="G110" s="96" t="s">
        <v>72</v>
      </c>
      <c r="H110" s="97"/>
      <c r="I110" s="97">
        <v>0.0</v>
      </c>
    </row>
    <row r="111">
      <c r="A111" s="39"/>
      <c r="B111" s="38" t="s">
        <v>53</v>
      </c>
      <c r="C111" s="39"/>
      <c r="D111" s="41">
        <v>234.0</v>
      </c>
      <c r="G111" s="96" t="s">
        <v>42</v>
      </c>
      <c r="H111" s="97">
        <v>500000.0</v>
      </c>
      <c r="I111" s="97"/>
    </row>
    <row r="112">
      <c r="A112" s="39"/>
      <c r="B112" s="38" t="s">
        <v>54</v>
      </c>
      <c r="C112" s="39"/>
      <c r="D112" s="41">
        <v>76633.0</v>
      </c>
      <c r="G112" s="96" t="s">
        <v>118</v>
      </c>
      <c r="H112" s="97">
        <f>H111*3%*-1</f>
        <v>-15000</v>
      </c>
      <c r="I112" s="97"/>
    </row>
    <row r="113">
      <c r="A113" s="39"/>
      <c r="B113" s="38" t="s">
        <v>48</v>
      </c>
      <c r="C113" s="39"/>
      <c r="D113" s="41" t="s">
        <v>119</v>
      </c>
      <c r="G113" s="96" t="s">
        <v>77</v>
      </c>
      <c r="H113" s="97">
        <v>-100000.0</v>
      </c>
      <c r="I113" s="97"/>
    </row>
    <row r="114">
      <c r="A114" s="38" t="s">
        <v>55</v>
      </c>
      <c r="B114" s="38" t="s">
        <v>56</v>
      </c>
      <c r="C114" s="39"/>
      <c r="D114" s="41">
        <v>255.0</v>
      </c>
      <c r="G114" s="96" t="s">
        <v>120</v>
      </c>
      <c r="H114" s="97">
        <f>sum(H111:H113)</f>
        <v>385000</v>
      </c>
      <c r="I114" s="97"/>
    </row>
    <row r="115">
      <c r="A115" s="39"/>
      <c r="B115" s="38" t="s">
        <v>57</v>
      </c>
      <c r="C115" s="39"/>
      <c r="D115" s="41">
        <v>300.0</v>
      </c>
      <c r="G115" s="96" t="s">
        <v>121</v>
      </c>
      <c r="H115" s="98">
        <v>1.0</v>
      </c>
      <c r="I115" s="97"/>
    </row>
    <row r="116">
      <c r="A116" s="39"/>
      <c r="B116" s="38" t="s">
        <v>58</v>
      </c>
      <c r="C116" s="39"/>
      <c r="D116" s="41">
        <v>400.0</v>
      </c>
      <c r="G116" s="96" t="s">
        <v>122</v>
      </c>
      <c r="H116" s="97">
        <f>H114*H115</f>
        <v>385000</v>
      </c>
      <c r="I116" s="97"/>
    </row>
    <row r="117">
      <c r="A117" s="39"/>
      <c r="B117" s="38" t="s">
        <v>59</v>
      </c>
      <c r="C117" s="39"/>
      <c r="D117" s="41">
        <v>500.0</v>
      </c>
      <c r="G117" s="96" t="s">
        <v>78</v>
      </c>
      <c r="H117" s="97">
        <v>-100000.0</v>
      </c>
      <c r="I117" s="97"/>
    </row>
    <row r="118">
      <c r="A118" s="39"/>
      <c r="B118" s="38" t="s">
        <v>60</v>
      </c>
      <c r="C118" s="39"/>
      <c r="D118" s="41">
        <v>600.0</v>
      </c>
      <c r="G118" s="96" t="s">
        <v>123</v>
      </c>
      <c r="H118" s="97">
        <f>H116+H117</f>
        <v>285000</v>
      </c>
      <c r="I118" s="97">
        <f>H118</f>
        <v>285000</v>
      </c>
    </row>
    <row r="119">
      <c r="A119" s="39"/>
      <c r="B119" s="38" t="s">
        <v>61</v>
      </c>
      <c r="C119" s="39"/>
      <c r="D119" s="41">
        <v>1100.0</v>
      </c>
      <c r="G119" s="96" t="s">
        <v>124</v>
      </c>
      <c r="H119" s="99"/>
      <c r="I119" s="97">
        <v>0.0</v>
      </c>
    </row>
    <row r="120">
      <c r="A120" s="39"/>
      <c r="B120" s="38" t="s">
        <v>62</v>
      </c>
      <c r="C120" s="39"/>
      <c r="D120" s="41">
        <v>1288.0</v>
      </c>
      <c r="G120" s="99"/>
      <c r="H120" s="99"/>
      <c r="I120" s="99"/>
    </row>
    <row r="121">
      <c r="A121" s="39"/>
      <c r="B121" s="38" t="s">
        <v>63</v>
      </c>
      <c r="C121" s="39"/>
      <c r="D121" s="41">
        <v>4788.0</v>
      </c>
      <c r="G121" s="97"/>
      <c r="H121" s="97"/>
      <c r="I121" s="97">
        <f>sum(I109:I119)</f>
        <v>285000</v>
      </c>
    </row>
    <row r="122">
      <c r="A122" s="39"/>
      <c r="B122" s="38" t="s">
        <v>64</v>
      </c>
      <c r="C122" s="39"/>
      <c r="D122" s="41">
        <v>315.0</v>
      </c>
    </row>
    <row r="123">
      <c r="A123" s="39"/>
      <c r="B123" s="38" t="s">
        <v>52</v>
      </c>
      <c r="C123" s="39"/>
      <c r="D123" s="41">
        <v>733.0</v>
      </c>
    </row>
    <row r="124">
      <c r="A124" s="39"/>
      <c r="B124" s="38" t="s">
        <v>48</v>
      </c>
      <c r="C124" s="39"/>
      <c r="D124" s="41" t="s">
        <v>49</v>
      </c>
    </row>
    <row r="125">
      <c r="A125" s="38"/>
      <c r="B125" s="38" t="s">
        <v>125</v>
      </c>
      <c r="C125" s="39"/>
      <c r="D125" s="41">
        <v>0.0</v>
      </c>
    </row>
    <row r="126">
      <c r="A126" s="38" t="s">
        <v>65</v>
      </c>
      <c r="B126" s="38" t="s">
        <v>66</v>
      </c>
      <c r="C126" s="39"/>
      <c r="D126" s="41">
        <v>0.0</v>
      </c>
    </row>
    <row r="127">
      <c r="A127" s="39"/>
      <c r="B127" s="38" t="s">
        <v>67</v>
      </c>
      <c r="C127" s="39"/>
      <c r="D127" s="41">
        <v>0.0</v>
      </c>
    </row>
    <row r="128">
      <c r="A128" s="39"/>
      <c r="B128" s="38" t="s">
        <v>68</v>
      </c>
      <c r="C128" s="39"/>
      <c r="D128" s="41">
        <v>0.0</v>
      </c>
    </row>
    <row r="129">
      <c r="A129" s="39"/>
      <c r="B129" s="38" t="s">
        <v>70</v>
      </c>
      <c r="C129" s="39"/>
      <c r="D129" s="41">
        <v>100000.0</v>
      </c>
    </row>
    <row r="130">
      <c r="A130" s="39"/>
      <c r="B130" s="38" t="s">
        <v>74</v>
      </c>
      <c r="C130" s="39"/>
      <c r="D130" s="41">
        <v>0.0</v>
      </c>
    </row>
    <row r="131">
      <c r="A131" s="39"/>
      <c r="B131" s="38" t="s">
        <v>80</v>
      </c>
      <c r="C131" s="39"/>
      <c r="D131" s="41">
        <v>0.0</v>
      </c>
    </row>
    <row r="132">
      <c r="A132" s="39"/>
      <c r="B132" s="38" t="s">
        <v>81</v>
      </c>
      <c r="C132" s="39"/>
      <c r="D132" s="41">
        <v>0.0</v>
      </c>
    </row>
    <row r="133">
      <c r="A133" s="39"/>
      <c r="B133" s="38" t="s">
        <v>64</v>
      </c>
      <c r="C133" s="39"/>
      <c r="D133" s="41">
        <v>3000.0</v>
      </c>
    </row>
    <row r="134">
      <c r="A134" s="39"/>
      <c r="B134" s="38" t="s">
        <v>52</v>
      </c>
      <c r="C134" s="39"/>
      <c r="D134" s="41">
        <v>9.99999999999E11</v>
      </c>
    </row>
    <row r="135">
      <c r="A135" s="39"/>
      <c r="B135" s="38" t="s">
        <v>48</v>
      </c>
      <c r="C135" s="39"/>
      <c r="D135" s="41" t="s">
        <v>49</v>
      </c>
    </row>
    <row r="136">
      <c r="A136" s="39"/>
      <c r="B136" s="38" t="s">
        <v>82</v>
      </c>
      <c r="C136" s="39"/>
      <c r="D136" s="41">
        <v>0.0</v>
      </c>
    </row>
    <row r="137">
      <c r="B137" s="20"/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A149" s="44"/>
      <c r="D149" s="87"/>
    </row>
    <row r="150">
      <c r="A150" s="44"/>
      <c r="D150" s="87"/>
    </row>
    <row r="151">
      <c r="A151" s="44"/>
      <c r="D151" s="87"/>
    </row>
    <row r="152">
      <c r="A152" s="45"/>
      <c r="D152" s="87"/>
    </row>
    <row r="153">
      <c r="A153" s="44"/>
      <c r="D153" s="87"/>
    </row>
    <row r="154">
      <c r="A154" s="44"/>
      <c r="D154" s="87"/>
    </row>
    <row r="155">
      <c r="A155" s="44"/>
      <c r="D155" s="87"/>
    </row>
    <row r="156">
      <c r="A156" s="44"/>
      <c r="D156" s="87"/>
    </row>
    <row r="157">
      <c r="A157" s="44"/>
      <c r="D157" s="87"/>
    </row>
    <row r="158">
      <c r="A158" s="44"/>
      <c r="D158" s="87"/>
    </row>
    <row r="159">
      <c r="A159" s="44"/>
      <c r="D159" s="87"/>
    </row>
    <row r="160">
      <c r="A160" s="47"/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  <row r="988">
      <c r="D988" s="87"/>
    </row>
    <row r="989">
      <c r="D989" s="87"/>
    </row>
    <row r="990">
      <c r="D990" s="87"/>
    </row>
    <row r="991">
      <c r="D991" s="87"/>
    </row>
    <row r="992">
      <c r="D992" s="87"/>
    </row>
    <row r="993">
      <c r="D993" s="87"/>
    </row>
    <row r="994">
      <c r="D994" s="87"/>
    </row>
    <row r="995">
      <c r="D995" s="87"/>
    </row>
    <row r="996">
      <c r="D996" s="87"/>
    </row>
    <row r="997">
      <c r="D997" s="87"/>
    </row>
    <row r="998">
      <c r="D998" s="87"/>
    </row>
    <row r="999">
      <c r="D999" s="87"/>
    </row>
    <row r="1000">
      <c r="D1000" s="87"/>
    </row>
    <row r="1001">
      <c r="D1001" s="87"/>
    </row>
    <row r="1002">
      <c r="D1002" s="87"/>
    </row>
    <row r="1003">
      <c r="D1003" s="87"/>
    </row>
    <row r="1004">
      <c r="D1004" s="87"/>
    </row>
    <row r="1005">
      <c r="D1005" s="87"/>
    </row>
    <row r="1006">
      <c r="D1006" s="87"/>
    </row>
    <row r="1007">
      <c r="D1007" s="87"/>
    </row>
    <row r="1008">
      <c r="D1008" s="87"/>
    </row>
    <row r="1009">
      <c r="D1009" s="87"/>
    </row>
    <row r="1010">
      <c r="D1010" s="87"/>
    </row>
    <row r="1011">
      <c r="D1011" s="87"/>
    </row>
    <row r="1012">
      <c r="D1012" s="87"/>
    </row>
    <row r="1013">
      <c r="D1013" s="87"/>
    </row>
    <row r="1014">
      <c r="D1014" s="87"/>
    </row>
    <row r="1015">
      <c r="D1015" s="87"/>
    </row>
    <row r="1016">
      <c r="D1016" s="87"/>
    </row>
    <row r="1017">
      <c r="D1017" s="87"/>
    </row>
    <row r="1018">
      <c r="D1018" s="87"/>
    </row>
    <row r="1019">
      <c r="D1019" s="87"/>
    </row>
    <row r="1020">
      <c r="D1020" s="87"/>
    </row>
    <row r="1021">
      <c r="D1021" s="87"/>
    </row>
    <row r="1022">
      <c r="D1022" s="87"/>
    </row>
    <row r="1023">
      <c r="D1023" s="87"/>
    </row>
    <row r="1024">
      <c r="D1024" s="87"/>
    </row>
    <row r="1025">
      <c r="D1025" s="87"/>
    </row>
    <row r="1026">
      <c r="D1026" s="87"/>
    </row>
    <row r="1027">
      <c r="D1027" s="87"/>
    </row>
    <row r="1028">
      <c r="D1028" s="87"/>
    </row>
    <row r="1029">
      <c r="D1029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137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138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100">
        <v>27117.0</v>
      </c>
    </row>
    <row r="8">
      <c r="C8" s="20" t="s">
        <v>19</v>
      </c>
      <c r="D8" s="101" t="s">
        <v>17</v>
      </c>
    </row>
    <row r="9">
      <c r="C9" s="20" t="s">
        <v>21</v>
      </c>
      <c r="D9" s="101" t="b">
        <v>0</v>
      </c>
    </row>
    <row r="10">
      <c r="C10" s="20" t="s">
        <v>22</v>
      </c>
      <c r="D10" s="77" t="b">
        <v>1</v>
      </c>
    </row>
    <row r="11">
      <c r="A11" s="12" t="s">
        <v>23</v>
      </c>
      <c r="B11" s="12" t="s">
        <v>24</v>
      </c>
      <c r="C11" s="25" t="s">
        <v>25</v>
      </c>
      <c r="D11" s="16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12</v>
      </c>
      <c r="D12" s="16">
        <v>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6" t="s">
        <v>30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12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25</v>
      </c>
      <c r="D15" s="16" t="s">
        <v>32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12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20" t="s">
        <v>41</v>
      </c>
      <c r="B17" s="20" t="s">
        <v>42</v>
      </c>
      <c r="C17" s="34" t="s">
        <v>12</v>
      </c>
      <c r="D17" s="35">
        <v>150000.0</v>
      </c>
    </row>
    <row r="18">
      <c r="C18" s="20" t="s">
        <v>43</v>
      </c>
      <c r="D18" s="35">
        <v>230000.0</v>
      </c>
    </row>
    <row r="19">
      <c r="C19" s="20" t="s">
        <v>44</v>
      </c>
      <c r="D19" s="35">
        <v>100.0</v>
      </c>
    </row>
    <row r="20">
      <c r="C20" s="20" t="s">
        <v>45</v>
      </c>
      <c r="D20" s="35" t="b">
        <v>0</v>
      </c>
    </row>
    <row r="21">
      <c r="A21" s="12" t="s">
        <v>73</v>
      </c>
      <c r="B21" s="13"/>
      <c r="C21" s="25" t="s">
        <v>12</v>
      </c>
      <c r="D21" s="16">
        <v>1000.0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114</v>
      </c>
      <c r="D22" s="14">
        <v>43508.0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115</v>
      </c>
      <c r="D23" s="16" t="b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116</v>
      </c>
      <c r="D24" s="16">
        <v>500.0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8" t="s">
        <v>46</v>
      </c>
      <c r="B25" s="11"/>
      <c r="C25" s="11"/>
      <c r="D25" s="8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>
      <c r="A26" s="38" t="s">
        <v>13</v>
      </c>
      <c r="B26" s="38" t="s">
        <v>47</v>
      </c>
      <c r="C26" s="39"/>
      <c r="D26" s="41" t="b">
        <v>1</v>
      </c>
    </row>
    <row r="27">
      <c r="A27" s="39"/>
      <c r="B27" s="38" t="s">
        <v>48</v>
      </c>
      <c r="C27" s="39"/>
      <c r="D27" s="41" t="s">
        <v>49</v>
      </c>
    </row>
    <row r="28">
      <c r="A28" s="38" t="s">
        <v>50</v>
      </c>
      <c r="B28" s="38" t="s">
        <v>51</v>
      </c>
      <c r="C28" s="39"/>
      <c r="D28" s="41"/>
    </row>
    <row r="29">
      <c r="A29" s="39"/>
      <c r="B29" s="38" t="s">
        <v>52</v>
      </c>
      <c r="C29" s="39"/>
      <c r="D29" s="41"/>
    </row>
    <row r="30">
      <c r="A30" s="39"/>
      <c r="B30" s="38" t="s">
        <v>53</v>
      </c>
      <c r="C30" s="39"/>
      <c r="D30" s="41"/>
    </row>
    <row r="31">
      <c r="A31" s="39"/>
      <c r="B31" s="38" t="s">
        <v>54</v>
      </c>
      <c r="C31" s="39"/>
      <c r="D31" s="41"/>
    </row>
    <row r="32">
      <c r="A32" s="39"/>
      <c r="B32" s="38" t="s">
        <v>48</v>
      </c>
      <c r="C32" s="39"/>
      <c r="D32" s="41"/>
    </row>
    <row r="33">
      <c r="A33" s="38" t="s">
        <v>55</v>
      </c>
      <c r="B33" s="38" t="s">
        <v>56</v>
      </c>
      <c r="C33" s="39"/>
      <c r="D33" s="41"/>
    </row>
    <row r="34">
      <c r="A34" s="39"/>
      <c r="B34" s="38" t="s">
        <v>57</v>
      </c>
      <c r="C34" s="39"/>
      <c r="D34" s="41"/>
    </row>
    <row r="35">
      <c r="A35" s="39"/>
      <c r="B35" s="38" t="s">
        <v>58</v>
      </c>
      <c r="C35" s="39"/>
      <c r="D35" s="41"/>
    </row>
    <row r="36">
      <c r="A36" s="39"/>
      <c r="B36" s="38" t="s">
        <v>59</v>
      </c>
      <c r="C36" s="39"/>
      <c r="D36" s="41"/>
    </row>
    <row r="37">
      <c r="A37" s="39"/>
      <c r="B37" s="38" t="s">
        <v>60</v>
      </c>
      <c r="C37" s="39"/>
      <c r="D37" s="41"/>
    </row>
    <row r="38">
      <c r="A38" s="39"/>
      <c r="B38" s="38" t="s">
        <v>61</v>
      </c>
      <c r="C38" s="39"/>
      <c r="D38" s="41"/>
    </row>
    <row r="39">
      <c r="A39" s="39"/>
      <c r="B39" s="38" t="s">
        <v>62</v>
      </c>
      <c r="C39" s="39"/>
      <c r="D39" s="41"/>
    </row>
    <row r="40">
      <c r="A40" s="39"/>
      <c r="B40" s="38" t="s">
        <v>63</v>
      </c>
      <c r="C40" s="39"/>
      <c r="D40" s="41"/>
    </row>
    <row r="41">
      <c r="A41" s="39"/>
      <c r="B41" s="38" t="s">
        <v>64</v>
      </c>
      <c r="C41" s="39"/>
      <c r="D41" s="41"/>
    </row>
    <row r="42">
      <c r="A42" s="39"/>
      <c r="B42" s="38" t="s">
        <v>52</v>
      </c>
      <c r="C42" s="39"/>
      <c r="D42" s="41"/>
    </row>
    <row r="43">
      <c r="A43" s="39"/>
      <c r="B43" s="38" t="s">
        <v>48</v>
      </c>
      <c r="C43" s="39"/>
      <c r="D43" s="41"/>
    </row>
    <row r="44">
      <c r="A44" s="38" t="s">
        <v>65</v>
      </c>
      <c r="B44" s="38" t="s">
        <v>66</v>
      </c>
      <c r="C44" s="39"/>
      <c r="D44" s="41">
        <v>0.0</v>
      </c>
    </row>
    <row r="45">
      <c r="A45" s="39"/>
      <c r="B45" s="38" t="s">
        <v>67</v>
      </c>
      <c r="C45" s="39"/>
      <c r="D45" s="41">
        <v>0.0</v>
      </c>
    </row>
    <row r="46">
      <c r="A46" s="39"/>
      <c r="B46" s="38" t="s">
        <v>68</v>
      </c>
      <c r="C46" s="39"/>
      <c r="D46" s="41">
        <v>1000.0</v>
      </c>
    </row>
    <row r="47">
      <c r="A47" s="39"/>
      <c r="B47" s="38" t="s">
        <v>70</v>
      </c>
      <c r="C47" s="39"/>
      <c r="D47" s="41">
        <v>100000.0</v>
      </c>
    </row>
    <row r="48">
      <c r="A48" s="39"/>
      <c r="B48" s="38" t="s">
        <v>74</v>
      </c>
      <c r="C48" s="39"/>
      <c r="D48" s="41">
        <v>1000.0</v>
      </c>
    </row>
    <row r="49">
      <c r="A49" s="39"/>
      <c r="B49" s="38" t="s">
        <v>80</v>
      </c>
      <c r="C49" s="39"/>
      <c r="D49" s="41">
        <v>0.0</v>
      </c>
    </row>
    <row r="50">
      <c r="A50" s="39"/>
      <c r="B50" s="38" t="s">
        <v>81</v>
      </c>
      <c r="C50" s="39"/>
      <c r="D50" s="41">
        <v>1000.0</v>
      </c>
    </row>
    <row r="51">
      <c r="A51" s="39"/>
      <c r="B51" s="38" t="s">
        <v>64</v>
      </c>
      <c r="C51" s="39"/>
      <c r="D51" s="41">
        <v>3000.0</v>
      </c>
    </row>
    <row r="52">
      <c r="A52" s="39"/>
      <c r="B52" s="38" t="s">
        <v>52</v>
      </c>
      <c r="C52" s="39"/>
      <c r="D52" s="41">
        <v>9.99999999999E11</v>
      </c>
    </row>
    <row r="53">
      <c r="A53" s="39"/>
      <c r="B53" s="38" t="s">
        <v>48</v>
      </c>
      <c r="C53" s="39"/>
      <c r="D53" s="41" t="s">
        <v>49</v>
      </c>
    </row>
    <row r="54">
      <c r="A54" s="39"/>
      <c r="B54" s="38" t="s">
        <v>82</v>
      </c>
      <c r="C54" s="39"/>
      <c r="D54" s="41">
        <v>0.0</v>
      </c>
    </row>
    <row r="55">
      <c r="B55" s="20"/>
      <c r="D55" s="87"/>
    </row>
    <row r="56">
      <c r="D56" s="87"/>
    </row>
    <row r="57">
      <c r="D57" s="87"/>
    </row>
    <row r="58">
      <c r="D58" s="87"/>
    </row>
    <row r="59">
      <c r="D59" s="87"/>
    </row>
    <row r="60">
      <c r="D60" s="87"/>
    </row>
    <row r="61">
      <c r="D61" s="87"/>
    </row>
    <row r="62">
      <c r="D62" s="87"/>
    </row>
    <row r="63">
      <c r="D63" s="87"/>
    </row>
    <row r="64">
      <c r="D64" s="87"/>
    </row>
    <row r="65">
      <c r="D65" s="87"/>
    </row>
    <row r="66">
      <c r="D66" s="87"/>
    </row>
    <row r="67">
      <c r="A67" s="44"/>
      <c r="D67" s="87"/>
    </row>
    <row r="68">
      <c r="A68" s="44"/>
      <c r="D68" s="87"/>
    </row>
    <row r="69">
      <c r="A69" s="44"/>
      <c r="D69" s="87"/>
    </row>
    <row r="70">
      <c r="A70" s="45"/>
      <c r="D70" s="87"/>
    </row>
    <row r="71">
      <c r="A71" s="44"/>
      <c r="D71" s="87"/>
    </row>
    <row r="72">
      <c r="A72" s="44"/>
      <c r="D72" s="87"/>
    </row>
    <row r="73">
      <c r="A73" s="44"/>
      <c r="D73" s="87"/>
    </row>
    <row r="74">
      <c r="A74" s="44"/>
      <c r="D74" s="87"/>
    </row>
    <row r="75">
      <c r="A75" s="44"/>
      <c r="D75" s="87"/>
    </row>
    <row r="76">
      <c r="A76" s="44"/>
      <c r="D76" s="87"/>
    </row>
    <row r="77">
      <c r="A77" s="44"/>
      <c r="D77" s="87"/>
    </row>
    <row r="78">
      <c r="A78" s="47"/>
      <c r="D78" s="87"/>
    </row>
    <row r="79">
      <c r="D79" s="87"/>
    </row>
    <row r="80">
      <c r="D80" s="87"/>
    </row>
    <row r="81">
      <c r="D81" s="87"/>
    </row>
    <row r="82">
      <c r="D82" s="87"/>
    </row>
    <row r="83">
      <c r="D83" s="87"/>
    </row>
    <row r="84">
      <c r="D84" s="87"/>
    </row>
    <row r="85">
      <c r="D85" s="87"/>
    </row>
    <row r="86">
      <c r="D86" s="87"/>
    </row>
    <row r="87">
      <c r="D87" s="87"/>
    </row>
    <row r="88">
      <c r="D88" s="87"/>
    </row>
    <row r="89">
      <c r="D89" s="87"/>
    </row>
    <row r="90">
      <c r="D90" s="87"/>
    </row>
    <row r="91">
      <c r="D91" s="87"/>
    </row>
    <row r="92">
      <c r="D92" s="87"/>
    </row>
    <row r="93">
      <c r="D93" s="87"/>
    </row>
    <row r="94">
      <c r="D94" s="87"/>
    </row>
    <row r="95"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139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80">
        <v>27117.0</v>
      </c>
    </row>
    <row r="8">
      <c r="C8" s="20" t="s">
        <v>19</v>
      </c>
      <c r="D8" s="77" t="s">
        <v>20</v>
      </c>
    </row>
    <row r="9">
      <c r="C9" s="20" t="s">
        <v>21</v>
      </c>
      <c r="D9" s="101" t="b">
        <v>0</v>
      </c>
    </row>
    <row r="10">
      <c r="C10" s="20" t="s">
        <v>22</v>
      </c>
      <c r="D10" s="101" t="b">
        <v>0</v>
      </c>
    </row>
    <row r="11">
      <c r="A11" s="12" t="s">
        <v>31</v>
      </c>
      <c r="B11" s="13"/>
      <c r="C11" s="25" t="s">
        <v>18</v>
      </c>
      <c r="D11" s="14">
        <v>38385.0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33</v>
      </c>
      <c r="D12" s="103" t="b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12" t="s">
        <v>34</v>
      </c>
      <c r="D13" s="103" t="s">
        <v>35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38</v>
      </c>
      <c r="D14" s="103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65"/>
      <c r="B15" s="65"/>
      <c r="C15" s="67" t="s">
        <v>40</v>
      </c>
      <c r="D15" s="104">
        <v>0.0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3"/>
      <c r="C16" s="25" t="s">
        <v>18</v>
      </c>
      <c r="D16" s="14">
        <v>39483.0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3"/>
      <c r="C17" s="12" t="s">
        <v>33</v>
      </c>
      <c r="D17" s="103" t="b">
        <v>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34</v>
      </c>
      <c r="D18" s="103" t="s">
        <v>35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12" t="s">
        <v>38</v>
      </c>
      <c r="D19" s="103">
        <v>0.0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65"/>
      <c r="B20" s="65"/>
      <c r="C20" s="67" t="s">
        <v>40</v>
      </c>
      <c r="D20" s="104">
        <v>0.0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3"/>
      <c r="B21" s="13"/>
      <c r="C21" s="25" t="s">
        <v>18</v>
      </c>
      <c r="D21" s="14">
        <v>40214.0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33</v>
      </c>
      <c r="D22" s="103" t="b">
        <v>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34</v>
      </c>
      <c r="D23" s="103" t="s">
        <v>35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38</v>
      </c>
      <c r="D24" s="103">
        <v>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65"/>
      <c r="B25" s="65"/>
      <c r="C25" s="67" t="s">
        <v>40</v>
      </c>
      <c r="D25" s="104">
        <v>0.0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>
      <c r="A26" s="13"/>
      <c r="B26" s="13"/>
      <c r="C26" s="25" t="s">
        <v>18</v>
      </c>
      <c r="D26" s="14">
        <v>32544.0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>
      <c r="A27" s="13"/>
      <c r="B27" s="13"/>
      <c r="C27" s="12" t="s">
        <v>33</v>
      </c>
      <c r="D27" s="103" t="b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13"/>
      <c r="B28" s="13"/>
      <c r="C28" s="12" t="s">
        <v>34</v>
      </c>
      <c r="D28" s="103" t="s">
        <v>83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13"/>
      <c r="B29" s="13"/>
      <c r="C29" s="12" t="s">
        <v>38</v>
      </c>
      <c r="D29" s="103">
        <v>0.0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>
      <c r="A30" s="65"/>
      <c r="B30" s="65"/>
      <c r="C30" s="67" t="s">
        <v>40</v>
      </c>
      <c r="D30" s="104">
        <v>0.0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>
      <c r="A31" s="12"/>
      <c r="B31" s="12"/>
      <c r="C31" s="25" t="s">
        <v>18</v>
      </c>
      <c r="D31" s="14">
        <v>31813.0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>
      <c r="A32" s="12"/>
      <c r="B32" s="12"/>
      <c r="C32" s="12" t="s">
        <v>33</v>
      </c>
      <c r="D32" s="103" t="b">
        <v>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>
      <c r="A33" s="12"/>
      <c r="B33" s="12"/>
      <c r="C33" s="12" t="s">
        <v>34</v>
      </c>
      <c r="D33" s="103" t="s">
        <v>83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>
      <c r="A34" s="12"/>
      <c r="B34" s="12"/>
      <c r="C34" s="12" t="s">
        <v>38</v>
      </c>
      <c r="D34" s="103">
        <v>0.0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>
      <c r="A35" s="67"/>
      <c r="B35" s="67"/>
      <c r="C35" s="67" t="s">
        <v>40</v>
      </c>
      <c r="D35" s="104">
        <v>0.0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>
      <c r="A36" s="48" t="s">
        <v>84</v>
      </c>
      <c r="B36" s="48" t="s">
        <v>85</v>
      </c>
      <c r="C36" s="49" t="s">
        <v>86</v>
      </c>
      <c r="D36" s="50">
        <v>43524.0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</row>
    <row r="37">
      <c r="A37" s="48"/>
      <c r="B37" s="48"/>
      <c r="C37" s="48" t="s">
        <v>87</v>
      </c>
      <c r="D37" s="52" t="s">
        <v>88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</row>
    <row r="38">
      <c r="A38" s="48"/>
      <c r="B38" s="48"/>
      <c r="C38" s="48" t="s">
        <v>89</v>
      </c>
      <c r="D38" s="52">
        <v>2800.0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</row>
    <row r="39">
      <c r="A39" s="48"/>
      <c r="B39" s="48"/>
      <c r="C39" s="48" t="s">
        <v>90</v>
      </c>
      <c r="D39" s="52">
        <v>350.0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</row>
    <row r="40">
      <c r="A40" s="53"/>
      <c r="B40" s="53"/>
      <c r="C40" s="53" t="s">
        <v>91</v>
      </c>
      <c r="D40" s="54">
        <v>250.0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>
      <c r="A41" s="48"/>
      <c r="B41" s="48"/>
      <c r="C41" s="49" t="s">
        <v>86</v>
      </c>
      <c r="D41" s="50">
        <v>43555.0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</row>
    <row r="42">
      <c r="A42" s="48"/>
      <c r="B42" s="48"/>
      <c r="C42" s="48" t="s">
        <v>87</v>
      </c>
      <c r="D42" s="52" t="s">
        <v>88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</row>
    <row r="43">
      <c r="A43" s="48"/>
      <c r="B43" s="48"/>
      <c r="C43" s="48" t="s">
        <v>89</v>
      </c>
      <c r="D43" s="52">
        <v>2800.0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</row>
    <row r="44">
      <c r="A44" s="48"/>
      <c r="B44" s="48"/>
      <c r="C44" s="48" t="s">
        <v>90</v>
      </c>
      <c r="D44" s="52">
        <v>350.0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</row>
    <row r="45">
      <c r="A45" s="53"/>
      <c r="B45" s="53"/>
      <c r="C45" s="53" t="s">
        <v>91</v>
      </c>
      <c r="D45" s="54">
        <v>250.0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>
      <c r="A46" s="48"/>
      <c r="B46" s="48"/>
      <c r="C46" s="49" t="s">
        <v>86</v>
      </c>
      <c r="D46" s="50">
        <v>43585.0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</row>
    <row r="47">
      <c r="A47" s="48"/>
      <c r="B47" s="48"/>
      <c r="C47" s="48" t="s">
        <v>87</v>
      </c>
      <c r="D47" s="52" t="s">
        <v>88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</row>
    <row r="48">
      <c r="A48" s="48"/>
      <c r="B48" s="48"/>
      <c r="C48" s="48" t="s">
        <v>89</v>
      </c>
      <c r="D48" s="52">
        <v>2800.0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</row>
    <row r="49">
      <c r="A49" s="48"/>
      <c r="B49" s="48"/>
      <c r="C49" s="48" t="s">
        <v>90</v>
      </c>
      <c r="D49" s="52">
        <v>350.0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</row>
    <row r="50">
      <c r="A50" s="53"/>
      <c r="B50" s="53"/>
      <c r="C50" s="53" t="s">
        <v>91</v>
      </c>
      <c r="D50" s="54">
        <v>250.0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>
      <c r="A51" s="20" t="s">
        <v>100</v>
      </c>
      <c r="B51" s="20" t="s">
        <v>104</v>
      </c>
      <c r="C51" s="34" t="s">
        <v>102</v>
      </c>
      <c r="D51" s="80">
        <v>43600.0</v>
      </c>
    </row>
    <row r="52">
      <c r="A52" s="105"/>
      <c r="B52" s="105"/>
      <c r="C52" s="106" t="s">
        <v>95</v>
      </c>
      <c r="D52" s="107">
        <v>500.0</v>
      </c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>
      <c r="C53" s="34" t="s">
        <v>102</v>
      </c>
      <c r="D53" s="80">
        <v>43570.0</v>
      </c>
    </row>
    <row r="54">
      <c r="A54" s="105"/>
      <c r="B54" s="105"/>
      <c r="C54" s="106" t="s">
        <v>95</v>
      </c>
      <c r="D54" s="107">
        <v>500.0</v>
      </c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>
      <c r="C55" s="34" t="s">
        <v>102</v>
      </c>
      <c r="D55" s="80">
        <v>43539.0</v>
      </c>
    </row>
    <row r="56">
      <c r="A56" s="105"/>
      <c r="B56" s="105"/>
      <c r="C56" s="106" t="s">
        <v>95</v>
      </c>
      <c r="D56" s="107">
        <v>500.0</v>
      </c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>
      <c r="A57" s="12" t="s">
        <v>23</v>
      </c>
      <c r="B57" s="12" t="s">
        <v>24</v>
      </c>
      <c r="C57" s="25" t="s">
        <v>25</v>
      </c>
      <c r="D57" s="16" t="s">
        <v>27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>
      <c r="A58" s="13"/>
      <c r="B58" s="13"/>
      <c r="C58" s="12" t="s">
        <v>12</v>
      </c>
      <c r="D58" s="16">
        <v>5000.0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>
      <c r="A59" s="13"/>
      <c r="B59" s="13"/>
      <c r="C59" s="25" t="s">
        <v>28</v>
      </c>
      <c r="D59" s="16" t="s">
        <v>30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>
      <c r="A60" s="13"/>
      <c r="B60" s="13"/>
      <c r="C60" s="12" t="s">
        <v>12</v>
      </c>
      <c r="D60" s="16">
        <v>0.0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>
      <c r="A61" s="13"/>
      <c r="B61" s="12"/>
      <c r="C61" s="25" t="s">
        <v>25</v>
      </c>
      <c r="D61" s="16" t="s">
        <v>32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>
      <c r="A62" s="13"/>
      <c r="B62" s="12"/>
      <c r="C62" s="12" t="s">
        <v>12</v>
      </c>
      <c r="D62" s="16">
        <v>0.0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>
      <c r="A63" s="12" t="s">
        <v>73</v>
      </c>
      <c r="B63" s="13"/>
      <c r="C63" s="25" t="s">
        <v>12</v>
      </c>
      <c r="D63" s="16">
        <v>9000.0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>
      <c r="A64" s="13"/>
      <c r="B64" s="13"/>
      <c r="C64" s="12" t="s">
        <v>114</v>
      </c>
      <c r="D64" s="14">
        <v>43240.0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>
      <c r="A65" s="13"/>
      <c r="B65" s="13"/>
      <c r="C65" s="12" t="s">
        <v>115</v>
      </c>
      <c r="D65" s="16" t="b">
        <v>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>
      <c r="A66" s="13"/>
      <c r="B66" s="13"/>
      <c r="C66" s="12" t="s">
        <v>116</v>
      </c>
      <c r="D66" s="16">
        <v>0.0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>
      <c r="A67" s="12"/>
      <c r="B67" s="13"/>
      <c r="C67" s="25" t="s">
        <v>12</v>
      </c>
      <c r="D67" s="16">
        <v>9000.0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>
      <c r="A68" s="13"/>
      <c r="B68" s="13"/>
      <c r="C68" s="12" t="s">
        <v>114</v>
      </c>
      <c r="D68" s="14">
        <v>43240.0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>
      <c r="A69" s="13"/>
      <c r="B69" s="13"/>
      <c r="C69" s="12" t="s">
        <v>115</v>
      </c>
      <c r="D69" s="16" t="b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>
      <c r="A70" s="13"/>
      <c r="B70" s="13"/>
      <c r="C70" s="12" t="s">
        <v>116</v>
      </c>
      <c r="D70" s="16">
        <v>0.0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>
      <c r="A71" s="8" t="s">
        <v>46</v>
      </c>
      <c r="B71" s="11"/>
      <c r="C71" s="11"/>
      <c r="D71" s="8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>
      <c r="A72" s="38" t="s">
        <v>13</v>
      </c>
      <c r="B72" s="38" t="s">
        <v>47</v>
      </c>
      <c r="C72" s="39"/>
      <c r="D72" s="41" t="b">
        <v>0</v>
      </c>
    </row>
    <row r="73">
      <c r="A73" s="39"/>
      <c r="B73" s="38" t="s">
        <v>48</v>
      </c>
      <c r="C73" s="39"/>
      <c r="D73" s="41" t="s">
        <v>147</v>
      </c>
    </row>
    <row r="74">
      <c r="A74" s="38" t="s">
        <v>50</v>
      </c>
      <c r="B74" s="38" t="s">
        <v>51</v>
      </c>
      <c r="C74" s="39"/>
      <c r="D74" s="41"/>
    </row>
    <row r="75">
      <c r="A75" s="39"/>
      <c r="B75" s="38" t="s">
        <v>52</v>
      </c>
      <c r="C75" s="39"/>
      <c r="D75" s="41">
        <v>2657.0</v>
      </c>
    </row>
    <row r="76">
      <c r="A76" s="39"/>
      <c r="B76" s="38" t="s">
        <v>53</v>
      </c>
      <c r="C76" s="39"/>
      <c r="D76" s="41"/>
    </row>
    <row r="77">
      <c r="A77" s="39"/>
      <c r="B77" s="38" t="s">
        <v>54</v>
      </c>
      <c r="C77" s="39"/>
      <c r="D77" s="41">
        <v>2800.0</v>
      </c>
    </row>
    <row r="78">
      <c r="A78" s="39"/>
      <c r="B78" s="38" t="s">
        <v>48</v>
      </c>
      <c r="C78" s="39"/>
      <c r="D78" s="41" t="s">
        <v>147</v>
      </c>
    </row>
    <row r="79">
      <c r="A79" s="38" t="s">
        <v>55</v>
      </c>
      <c r="B79" s="38" t="s">
        <v>56</v>
      </c>
      <c r="C79" s="39"/>
      <c r="D79" s="41"/>
    </row>
    <row r="80">
      <c r="A80" s="39"/>
      <c r="B80" s="38" t="s">
        <v>57</v>
      </c>
      <c r="C80" s="39"/>
      <c r="D80" s="41"/>
    </row>
    <row r="81">
      <c r="A81" s="39"/>
      <c r="B81" s="38" t="s">
        <v>58</v>
      </c>
      <c r="C81" s="39"/>
      <c r="D81" s="41"/>
    </row>
    <row r="82">
      <c r="A82" s="39"/>
      <c r="B82" s="38" t="s">
        <v>59</v>
      </c>
      <c r="C82" s="39"/>
      <c r="D82" s="41"/>
    </row>
    <row r="83">
      <c r="A83" s="39"/>
      <c r="B83" s="38" t="s">
        <v>60</v>
      </c>
      <c r="C83" s="39"/>
      <c r="D83" s="41"/>
    </row>
    <row r="84">
      <c r="A84" s="39"/>
      <c r="B84" s="38" t="s">
        <v>61</v>
      </c>
      <c r="C84" s="39"/>
      <c r="D84" s="41"/>
    </row>
    <row r="85">
      <c r="A85" s="39"/>
      <c r="B85" s="38" t="s">
        <v>62</v>
      </c>
      <c r="C85" s="39"/>
      <c r="D85" s="41"/>
    </row>
    <row r="86">
      <c r="A86" s="39"/>
      <c r="B86" s="38" t="s">
        <v>63</v>
      </c>
      <c r="C86" s="39"/>
      <c r="D86" s="41">
        <v>2172.02</v>
      </c>
    </row>
    <row r="87">
      <c r="A87" s="39"/>
      <c r="B87" s="38" t="s">
        <v>64</v>
      </c>
      <c r="C87" s="39"/>
      <c r="D87" s="41"/>
    </row>
    <row r="88">
      <c r="A88" s="39"/>
      <c r="B88" s="38" t="s">
        <v>52</v>
      </c>
      <c r="C88" s="39"/>
      <c r="D88" s="41">
        <v>733.0</v>
      </c>
    </row>
    <row r="89">
      <c r="A89" s="39"/>
      <c r="B89" s="38" t="s">
        <v>48</v>
      </c>
      <c r="C89" s="39"/>
      <c r="D89" s="41" t="s">
        <v>147</v>
      </c>
    </row>
    <row r="90">
      <c r="A90" s="38" t="s">
        <v>65</v>
      </c>
      <c r="B90" s="38" t="s">
        <v>66</v>
      </c>
      <c r="C90" s="39"/>
      <c r="D90" s="41">
        <v>5000.0</v>
      </c>
    </row>
    <row r="91">
      <c r="A91" s="39"/>
      <c r="B91" s="38" t="s">
        <v>67</v>
      </c>
      <c r="C91" s="39"/>
      <c r="D91" s="41">
        <v>0.0</v>
      </c>
    </row>
    <row r="92">
      <c r="A92" s="39"/>
      <c r="B92" s="38" t="s">
        <v>68</v>
      </c>
      <c r="C92" s="39"/>
      <c r="D92" s="41">
        <v>0.0</v>
      </c>
    </row>
    <row r="93">
      <c r="A93" s="39"/>
      <c r="B93" s="38" t="s">
        <v>70</v>
      </c>
      <c r="C93" s="39"/>
      <c r="D93" s="41">
        <v>100000.0</v>
      </c>
    </row>
    <row r="94">
      <c r="A94" s="39"/>
      <c r="B94" s="38" t="s">
        <v>74</v>
      </c>
      <c r="C94" s="39"/>
      <c r="D94" s="41">
        <v>0.0</v>
      </c>
    </row>
    <row r="95">
      <c r="A95" s="39"/>
      <c r="B95" s="38" t="s">
        <v>80</v>
      </c>
      <c r="C95" s="39"/>
      <c r="D95" s="41">
        <v>0.0</v>
      </c>
    </row>
    <row r="96">
      <c r="A96" s="39"/>
      <c r="B96" s="38" t="s">
        <v>81</v>
      </c>
      <c r="C96" s="39"/>
      <c r="D96" s="41">
        <v>5000.0</v>
      </c>
    </row>
    <row r="97">
      <c r="A97" s="39"/>
      <c r="B97" s="38" t="s">
        <v>64</v>
      </c>
      <c r="C97" s="39"/>
      <c r="D97" s="41">
        <v>3000.0</v>
      </c>
    </row>
    <row r="98">
      <c r="A98" s="39"/>
      <c r="B98" s="38" t="s">
        <v>52</v>
      </c>
      <c r="C98" s="39"/>
      <c r="D98" s="41">
        <v>8000.0</v>
      </c>
    </row>
    <row r="99">
      <c r="A99" s="39"/>
      <c r="B99" s="38" t="s">
        <v>48</v>
      </c>
      <c r="C99" s="39"/>
      <c r="D99" s="41" t="s">
        <v>49</v>
      </c>
    </row>
    <row r="100">
      <c r="A100" s="39"/>
      <c r="B100" s="38" t="s">
        <v>82</v>
      </c>
      <c r="C100" s="39"/>
      <c r="D100" s="41">
        <v>0.0</v>
      </c>
    </row>
    <row r="101">
      <c r="B101" s="20"/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A113" s="44"/>
      <c r="D113" s="87"/>
    </row>
    <row r="114">
      <c r="A114" s="44"/>
      <c r="D114" s="87"/>
    </row>
    <row r="115">
      <c r="A115" s="44"/>
      <c r="D115" s="87"/>
    </row>
    <row r="116">
      <c r="A116" s="45"/>
      <c r="D116" s="87"/>
    </row>
    <row r="117">
      <c r="A117" s="44"/>
      <c r="D117" s="87"/>
    </row>
    <row r="118">
      <c r="A118" s="44"/>
      <c r="D118" s="87"/>
    </row>
    <row r="119">
      <c r="A119" s="44"/>
      <c r="D119" s="87"/>
    </row>
    <row r="120">
      <c r="A120" s="44"/>
      <c r="D120" s="87"/>
    </row>
    <row r="121">
      <c r="A121" s="44"/>
      <c r="D121" s="87"/>
    </row>
    <row r="122">
      <c r="A122" s="44"/>
      <c r="D122" s="87"/>
    </row>
    <row r="123">
      <c r="A123" s="44"/>
      <c r="D123" s="87"/>
    </row>
    <row r="124">
      <c r="A124" s="47"/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  <row r="988">
      <c r="D988" s="87"/>
    </row>
    <row r="989">
      <c r="D989" s="87"/>
    </row>
    <row r="990">
      <c r="D990" s="87"/>
    </row>
    <row r="991">
      <c r="D991" s="87"/>
    </row>
    <row r="992">
      <c r="D992" s="87"/>
    </row>
    <row r="993">
      <c r="D993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140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141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80"/>
    </row>
    <row r="8">
      <c r="C8" s="20" t="s">
        <v>19</v>
      </c>
      <c r="D8" s="101"/>
    </row>
    <row r="9">
      <c r="C9" s="20" t="s">
        <v>21</v>
      </c>
      <c r="D9" s="101"/>
    </row>
    <row r="10">
      <c r="C10" s="20" t="s">
        <v>22</v>
      </c>
      <c r="D10" s="101"/>
    </row>
    <row r="11">
      <c r="A11" s="12" t="s">
        <v>31</v>
      </c>
      <c r="B11" s="13"/>
      <c r="C11" s="25" t="s">
        <v>18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33</v>
      </c>
      <c r="D12" s="10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12" t="s">
        <v>34</v>
      </c>
      <c r="D13" s="10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38</v>
      </c>
      <c r="D14" s="10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65"/>
      <c r="B15" s="65"/>
      <c r="C15" s="67" t="s">
        <v>40</v>
      </c>
      <c r="D15" s="104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3"/>
      <c r="C16" s="25" t="s">
        <v>18</v>
      </c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3"/>
      <c r="C17" s="12" t="s">
        <v>33</v>
      </c>
      <c r="D17" s="10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34</v>
      </c>
      <c r="D18" s="10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12" t="s">
        <v>38</v>
      </c>
      <c r="D19" s="10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65"/>
      <c r="B20" s="65"/>
      <c r="C20" s="67" t="s">
        <v>40</v>
      </c>
      <c r="D20" s="104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3"/>
      <c r="B21" s="13"/>
      <c r="C21" s="25" t="s">
        <v>18</v>
      </c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33</v>
      </c>
      <c r="D22" s="10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34</v>
      </c>
      <c r="D23" s="10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38</v>
      </c>
      <c r="D24" s="10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65"/>
      <c r="B25" s="65"/>
      <c r="C25" s="67" t="s">
        <v>40</v>
      </c>
      <c r="D25" s="10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>
      <c r="A26" s="13"/>
      <c r="B26" s="13"/>
      <c r="C26" s="25" t="s">
        <v>18</v>
      </c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>
      <c r="A27" s="13"/>
      <c r="B27" s="13"/>
      <c r="C27" s="12" t="s">
        <v>33</v>
      </c>
      <c r="D27" s="10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13"/>
      <c r="B28" s="13"/>
      <c r="C28" s="12" t="s">
        <v>34</v>
      </c>
      <c r="D28" s="10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13"/>
      <c r="B29" s="13"/>
      <c r="C29" s="12" t="s">
        <v>38</v>
      </c>
      <c r="D29" s="10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>
      <c r="A30" s="65"/>
      <c r="B30" s="65"/>
      <c r="C30" s="67" t="s">
        <v>40</v>
      </c>
      <c r="D30" s="104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>
      <c r="A31" s="12"/>
      <c r="B31" s="12"/>
      <c r="C31" s="25" t="s">
        <v>18</v>
      </c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>
      <c r="A32" s="12"/>
      <c r="B32" s="12"/>
      <c r="C32" s="12" t="s">
        <v>33</v>
      </c>
      <c r="D32" s="10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>
      <c r="A33" s="12"/>
      <c r="B33" s="12"/>
      <c r="C33" s="12" t="s">
        <v>34</v>
      </c>
      <c r="D33" s="10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>
      <c r="A34" s="12"/>
      <c r="B34" s="12"/>
      <c r="C34" s="12" t="s">
        <v>38</v>
      </c>
      <c r="D34" s="10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>
      <c r="A35" s="67"/>
      <c r="B35" s="67"/>
      <c r="C35" s="67" t="s">
        <v>40</v>
      </c>
      <c r="D35" s="104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>
      <c r="A36" s="48" t="s">
        <v>84</v>
      </c>
      <c r="B36" s="48" t="s">
        <v>85</v>
      </c>
      <c r="C36" s="49" t="s">
        <v>86</v>
      </c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</row>
    <row r="37">
      <c r="A37" s="48"/>
      <c r="B37" s="48"/>
      <c r="C37" s="48" t="s">
        <v>87</v>
      </c>
      <c r="D37" s="52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</row>
    <row r="38">
      <c r="A38" s="48"/>
      <c r="B38" s="48"/>
      <c r="C38" s="48" t="s">
        <v>89</v>
      </c>
      <c r="D38" s="52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</row>
    <row r="39">
      <c r="A39" s="48"/>
      <c r="B39" s="48"/>
      <c r="C39" s="48" t="s">
        <v>90</v>
      </c>
      <c r="D39" s="52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</row>
    <row r="40">
      <c r="A40" s="53"/>
      <c r="B40" s="53"/>
      <c r="C40" s="53" t="s">
        <v>91</v>
      </c>
      <c r="D40" s="54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>
      <c r="A41" s="48"/>
      <c r="B41" s="48"/>
      <c r="C41" s="49" t="s">
        <v>86</v>
      </c>
      <c r="D41" s="5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</row>
    <row r="42">
      <c r="A42" s="48"/>
      <c r="B42" s="48"/>
      <c r="C42" s="48" t="s">
        <v>87</v>
      </c>
      <c r="D42" s="52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</row>
    <row r="43">
      <c r="A43" s="48"/>
      <c r="B43" s="48"/>
      <c r="C43" s="48" t="s">
        <v>89</v>
      </c>
      <c r="D43" s="52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</row>
    <row r="44">
      <c r="A44" s="48"/>
      <c r="B44" s="48"/>
      <c r="C44" s="48" t="s">
        <v>90</v>
      </c>
      <c r="D44" s="52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</row>
    <row r="45">
      <c r="A45" s="53"/>
      <c r="B45" s="53"/>
      <c r="C45" s="53" t="s">
        <v>91</v>
      </c>
      <c r="D45" s="54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>
      <c r="A46" s="48"/>
      <c r="B46" s="48"/>
      <c r="C46" s="49" t="s">
        <v>86</v>
      </c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</row>
    <row r="47">
      <c r="A47" s="48"/>
      <c r="B47" s="48"/>
      <c r="C47" s="48" t="s">
        <v>87</v>
      </c>
      <c r="D47" s="52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</row>
    <row r="48">
      <c r="A48" s="48"/>
      <c r="B48" s="48"/>
      <c r="C48" s="48" t="s">
        <v>89</v>
      </c>
      <c r="D48" s="52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</row>
    <row r="49">
      <c r="A49" s="48"/>
      <c r="B49" s="48"/>
      <c r="C49" s="48" t="s">
        <v>90</v>
      </c>
      <c r="D49" s="52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</row>
    <row r="50">
      <c r="A50" s="53"/>
      <c r="B50" s="53"/>
      <c r="C50" s="53" t="s">
        <v>91</v>
      </c>
      <c r="D50" s="5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>
      <c r="A51" s="20" t="s">
        <v>92</v>
      </c>
      <c r="B51" s="20" t="s">
        <v>93</v>
      </c>
      <c r="C51" s="34" t="s">
        <v>94</v>
      </c>
      <c r="D51" s="109"/>
    </row>
    <row r="52">
      <c r="A52" s="105"/>
      <c r="B52" s="105"/>
      <c r="C52" s="106" t="s">
        <v>95</v>
      </c>
      <c r="D52" s="110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>
      <c r="C53" s="34" t="s">
        <v>94</v>
      </c>
      <c r="D53" s="109"/>
    </row>
    <row r="54">
      <c r="A54" s="105"/>
      <c r="B54" s="105"/>
      <c r="C54" s="106" t="s">
        <v>95</v>
      </c>
      <c r="D54" s="110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>
      <c r="C55" s="34" t="s">
        <v>94</v>
      </c>
      <c r="D55" s="109"/>
      <c r="L55" s="20"/>
      <c r="M55" s="20"/>
      <c r="N55" s="20"/>
      <c r="O55" s="111"/>
    </row>
    <row r="56">
      <c r="C56" s="20" t="s">
        <v>95</v>
      </c>
      <c r="D56" s="101"/>
    </row>
    <row r="57">
      <c r="A57" s="12" t="s">
        <v>96</v>
      </c>
      <c r="B57" s="12" t="s">
        <v>97</v>
      </c>
      <c r="C57" s="25" t="s">
        <v>94</v>
      </c>
      <c r="D57" s="14"/>
      <c r="E57" s="12" t="s">
        <v>98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>
      <c r="A58" s="65"/>
      <c r="B58" s="66" t="s">
        <v>99</v>
      </c>
      <c r="C58" s="67" t="s">
        <v>95</v>
      </c>
      <c r="D58" s="68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>
      <c r="A59" s="13"/>
      <c r="B59" s="13"/>
      <c r="C59" s="25" t="s">
        <v>94</v>
      </c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>
      <c r="A60" s="65"/>
      <c r="B60" s="65"/>
      <c r="C60" s="67" t="s">
        <v>95</v>
      </c>
      <c r="D60" s="68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>
      <c r="A61" s="13"/>
      <c r="B61" s="13"/>
      <c r="C61" s="25" t="s">
        <v>94</v>
      </c>
      <c r="D61" s="14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>
      <c r="A62" s="65"/>
      <c r="B62" s="65"/>
      <c r="C62" s="67" t="s">
        <v>95</v>
      </c>
      <c r="D62" s="68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>
      <c r="A63" s="20" t="s">
        <v>100</v>
      </c>
      <c r="B63" s="20" t="s">
        <v>77</v>
      </c>
      <c r="C63" s="34" t="s">
        <v>102</v>
      </c>
      <c r="D63" s="80"/>
    </row>
    <row r="64">
      <c r="A64" s="105"/>
      <c r="B64" s="105"/>
      <c r="C64" s="106" t="s">
        <v>95</v>
      </c>
      <c r="D64" s="107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>
      <c r="C65" s="34" t="s">
        <v>102</v>
      </c>
      <c r="D65" s="80"/>
    </row>
    <row r="66">
      <c r="A66" s="105"/>
      <c r="B66" s="105"/>
      <c r="C66" s="106" t="s">
        <v>95</v>
      </c>
      <c r="D66" s="107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>
      <c r="C67" s="34" t="s">
        <v>102</v>
      </c>
      <c r="D67" s="80"/>
    </row>
    <row r="68">
      <c r="A68" s="105"/>
      <c r="B68" s="105"/>
      <c r="C68" s="106" t="s">
        <v>95</v>
      </c>
      <c r="D68" s="107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>
      <c r="B69" s="20" t="s">
        <v>56</v>
      </c>
      <c r="C69" s="34" t="s">
        <v>102</v>
      </c>
      <c r="D69" s="80"/>
    </row>
    <row r="70">
      <c r="A70" s="105"/>
      <c r="B70" s="105"/>
      <c r="C70" s="106" t="s">
        <v>95</v>
      </c>
      <c r="D70" s="107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>
      <c r="C71" s="34" t="s">
        <v>102</v>
      </c>
      <c r="D71" s="80"/>
    </row>
    <row r="72">
      <c r="A72" s="105"/>
      <c r="B72" s="105"/>
      <c r="C72" s="106" t="s">
        <v>95</v>
      </c>
      <c r="D72" s="107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>
      <c r="C73" s="34" t="s">
        <v>102</v>
      </c>
      <c r="D73" s="80"/>
    </row>
    <row r="74">
      <c r="A74" s="105"/>
      <c r="B74" s="105"/>
      <c r="C74" s="106" t="s">
        <v>95</v>
      </c>
      <c r="D74" s="107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>
      <c r="A75" s="12" t="s">
        <v>23</v>
      </c>
      <c r="B75" s="12" t="s">
        <v>24</v>
      </c>
      <c r="C75" s="25" t="s">
        <v>25</v>
      </c>
      <c r="D75" s="16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>
      <c r="A76" s="13"/>
      <c r="B76" s="13"/>
      <c r="C76" s="12" t="s">
        <v>12</v>
      </c>
      <c r="D76" s="16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>
      <c r="A77" s="13"/>
      <c r="B77" s="13"/>
      <c r="C77" s="25" t="s">
        <v>28</v>
      </c>
      <c r="D77" s="16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>
      <c r="A78" s="13"/>
      <c r="B78" s="13"/>
      <c r="C78" s="12" t="s">
        <v>12</v>
      </c>
      <c r="D78" s="16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>
      <c r="A79" s="13"/>
      <c r="B79" s="12"/>
      <c r="C79" s="25" t="s">
        <v>25</v>
      </c>
      <c r="D79" s="16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>
      <c r="A80" s="13"/>
      <c r="B80" s="12"/>
      <c r="C80" s="12" t="s">
        <v>12</v>
      </c>
      <c r="D80" s="16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>
      <c r="A81" s="13"/>
      <c r="B81" s="12" t="s">
        <v>36</v>
      </c>
      <c r="C81" s="25" t="s">
        <v>25</v>
      </c>
      <c r="D81" s="16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>
      <c r="A82" s="13"/>
      <c r="B82" s="13"/>
      <c r="C82" s="12" t="s">
        <v>12</v>
      </c>
      <c r="D82" s="16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>
      <c r="A83" s="20" t="s">
        <v>41</v>
      </c>
      <c r="B83" s="20" t="s">
        <v>42</v>
      </c>
      <c r="C83" s="34" t="s">
        <v>12</v>
      </c>
      <c r="D83" s="35"/>
    </row>
    <row r="84">
      <c r="C84" s="20" t="s">
        <v>43</v>
      </c>
      <c r="D84" s="35"/>
    </row>
    <row r="85">
      <c r="C85" s="20" t="s">
        <v>44</v>
      </c>
      <c r="D85" s="35"/>
    </row>
    <row r="86">
      <c r="C86" s="20" t="s">
        <v>45</v>
      </c>
      <c r="D86" s="35"/>
    </row>
    <row r="87">
      <c r="B87" s="20" t="s">
        <v>111</v>
      </c>
      <c r="C87" s="34" t="s">
        <v>12</v>
      </c>
      <c r="D87" s="87"/>
    </row>
    <row r="88">
      <c r="C88" s="20" t="s">
        <v>43</v>
      </c>
      <c r="D88" s="87"/>
    </row>
    <row r="89">
      <c r="C89" s="20" t="s">
        <v>113</v>
      </c>
      <c r="D89" s="87"/>
    </row>
    <row r="90">
      <c r="C90" s="20" t="s">
        <v>45</v>
      </c>
      <c r="D90" s="87"/>
    </row>
    <row r="91">
      <c r="A91" s="20"/>
      <c r="C91" s="34" t="s">
        <v>12</v>
      </c>
      <c r="D91" s="35"/>
    </row>
    <row r="92">
      <c r="A92" s="20"/>
      <c r="C92" s="20" t="s">
        <v>43</v>
      </c>
      <c r="D92" s="35"/>
    </row>
    <row r="93">
      <c r="A93" s="20"/>
      <c r="C93" s="20" t="s">
        <v>113</v>
      </c>
      <c r="D93" s="35"/>
    </row>
    <row r="94">
      <c r="A94" s="20"/>
      <c r="C94" s="20" t="s">
        <v>45</v>
      </c>
      <c r="D94" s="35"/>
    </row>
    <row r="95">
      <c r="A95" s="12" t="s">
        <v>73</v>
      </c>
      <c r="B95" s="13"/>
      <c r="C95" s="25" t="s">
        <v>12</v>
      </c>
      <c r="D95" s="16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>
      <c r="A96" s="13"/>
      <c r="B96" s="13"/>
      <c r="C96" s="12" t="s">
        <v>114</v>
      </c>
      <c r="D96" s="14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>
      <c r="A97" s="13"/>
      <c r="B97" s="13"/>
      <c r="C97" s="12" t="s">
        <v>115</v>
      </c>
      <c r="D97" s="16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>
      <c r="A98" s="13"/>
      <c r="B98" s="13"/>
      <c r="C98" s="12" t="s">
        <v>116</v>
      </c>
      <c r="D98" s="16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>
      <c r="A99" s="12"/>
      <c r="B99" s="13"/>
      <c r="C99" s="25" t="s">
        <v>12</v>
      </c>
      <c r="D99" s="16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>
      <c r="A100" s="13"/>
      <c r="B100" s="13"/>
      <c r="C100" s="12" t="s">
        <v>114</v>
      </c>
      <c r="D100" s="14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>
      <c r="A101" s="13"/>
      <c r="B101" s="13"/>
      <c r="C101" s="12" t="s">
        <v>115</v>
      </c>
      <c r="D101" s="16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>
      <c r="A102" s="13"/>
      <c r="B102" s="13"/>
      <c r="C102" s="12" t="s">
        <v>116</v>
      </c>
      <c r="D102" s="16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>
      <c r="A103" s="8" t="s">
        <v>46</v>
      </c>
      <c r="B103" s="11"/>
      <c r="C103" s="11"/>
      <c r="D103" s="8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>
      <c r="A104" s="38" t="s">
        <v>13</v>
      </c>
      <c r="B104" s="38" t="s">
        <v>47</v>
      </c>
      <c r="C104" s="39"/>
      <c r="D104" s="41"/>
    </row>
    <row r="105">
      <c r="A105" s="39"/>
      <c r="B105" s="38" t="s">
        <v>48</v>
      </c>
      <c r="C105" s="39"/>
      <c r="D105" s="41"/>
    </row>
    <row r="106">
      <c r="A106" s="38" t="s">
        <v>50</v>
      </c>
      <c r="B106" s="38" t="s">
        <v>51</v>
      </c>
      <c r="C106" s="39"/>
      <c r="D106" s="41"/>
    </row>
    <row r="107">
      <c r="A107" s="39"/>
      <c r="B107" s="38" t="s">
        <v>52</v>
      </c>
      <c r="C107" s="39"/>
      <c r="D107" s="41"/>
    </row>
    <row r="108">
      <c r="A108" s="39"/>
      <c r="B108" s="38" t="s">
        <v>53</v>
      </c>
      <c r="C108" s="39"/>
      <c r="D108" s="41"/>
    </row>
    <row r="109">
      <c r="A109" s="39"/>
      <c r="B109" s="38" t="s">
        <v>54</v>
      </c>
      <c r="C109" s="39"/>
      <c r="D109" s="41"/>
    </row>
    <row r="110">
      <c r="A110" s="39"/>
      <c r="B110" s="38" t="s">
        <v>48</v>
      </c>
      <c r="C110" s="39"/>
      <c r="D110" s="41"/>
    </row>
    <row r="111">
      <c r="A111" s="38" t="s">
        <v>55</v>
      </c>
      <c r="B111" s="38" t="s">
        <v>56</v>
      </c>
      <c r="C111" s="39"/>
      <c r="D111" s="41"/>
    </row>
    <row r="112">
      <c r="A112" s="39"/>
      <c r="B112" s="38" t="s">
        <v>57</v>
      </c>
      <c r="C112" s="39"/>
      <c r="D112" s="41"/>
    </row>
    <row r="113">
      <c r="A113" s="39"/>
      <c r="B113" s="38" t="s">
        <v>58</v>
      </c>
      <c r="C113" s="39"/>
      <c r="D113" s="41"/>
    </row>
    <row r="114">
      <c r="A114" s="39"/>
      <c r="B114" s="38" t="s">
        <v>59</v>
      </c>
      <c r="C114" s="39"/>
      <c r="D114" s="41"/>
    </row>
    <row r="115">
      <c r="A115" s="39"/>
      <c r="B115" s="38" t="s">
        <v>60</v>
      </c>
      <c r="C115" s="39"/>
      <c r="D115" s="41"/>
    </row>
    <row r="116">
      <c r="A116" s="39"/>
      <c r="B116" s="38" t="s">
        <v>61</v>
      </c>
      <c r="C116" s="39"/>
      <c r="D116" s="41"/>
    </row>
    <row r="117">
      <c r="A117" s="39"/>
      <c r="B117" s="38" t="s">
        <v>62</v>
      </c>
      <c r="C117" s="39"/>
      <c r="D117" s="41"/>
    </row>
    <row r="118">
      <c r="A118" s="39"/>
      <c r="B118" s="38" t="s">
        <v>63</v>
      </c>
      <c r="C118" s="39"/>
      <c r="D118" s="41"/>
    </row>
    <row r="119">
      <c r="A119" s="39"/>
      <c r="B119" s="38" t="s">
        <v>64</v>
      </c>
      <c r="C119" s="39"/>
      <c r="D119" s="41"/>
    </row>
    <row r="120">
      <c r="A120" s="39"/>
      <c r="B120" s="38" t="s">
        <v>52</v>
      </c>
      <c r="C120" s="39"/>
      <c r="D120" s="41"/>
    </row>
    <row r="121">
      <c r="A121" s="39"/>
      <c r="B121" s="38" t="s">
        <v>48</v>
      </c>
      <c r="C121" s="39"/>
      <c r="D121" s="41"/>
    </row>
    <row r="122">
      <c r="A122" s="38" t="s">
        <v>65</v>
      </c>
      <c r="B122" s="38" t="s">
        <v>66</v>
      </c>
      <c r="C122" s="39"/>
      <c r="D122" s="41"/>
    </row>
    <row r="123">
      <c r="A123" s="39"/>
      <c r="B123" s="38" t="s">
        <v>67</v>
      </c>
      <c r="C123" s="39"/>
      <c r="D123" s="41"/>
    </row>
    <row r="124">
      <c r="A124" s="39"/>
      <c r="B124" s="38" t="s">
        <v>68</v>
      </c>
      <c r="C124" s="39"/>
      <c r="D124" s="41"/>
    </row>
    <row r="125">
      <c r="A125" s="39"/>
      <c r="B125" s="38" t="s">
        <v>70</v>
      </c>
      <c r="C125" s="39"/>
      <c r="D125" s="41"/>
    </row>
    <row r="126">
      <c r="A126" s="39"/>
      <c r="B126" s="38" t="s">
        <v>74</v>
      </c>
      <c r="C126" s="39"/>
      <c r="D126" s="41"/>
    </row>
    <row r="127">
      <c r="A127" s="39"/>
      <c r="B127" s="38" t="s">
        <v>80</v>
      </c>
      <c r="C127" s="39"/>
      <c r="D127" s="41"/>
    </row>
    <row r="128">
      <c r="A128" s="39"/>
      <c r="B128" s="38" t="s">
        <v>81</v>
      </c>
      <c r="C128" s="39"/>
      <c r="D128" s="41"/>
    </row>
    <row r="129">
      <c r="A129" s="39"/>
      <c r="B129" s="38" t="s">
        <v>64</v>
      </c>
      <c r="C129" s="39"/>
      <c r="D129" s="41"/>
    </row>
    <row r="130">
      <c r="A130" s="39"/>
      <c r="B130" s="38" t="s">
        <v>52</v>
      </c>
      <c r="C130" s="39"/>
      <c r="D130" s="41"/>
    </row>
    <row r="131">
      <c r="A131" s="39"/>
      <c r="B131" s="38" t="s">
        <v>48</v>
      </c>
      <c r="C131" s="39"/>
      <c r="D131" s="41"/>
    </row>
    <row r="132">
      <c r="A132" s="39"/>
      <c r="B132" s="38" t="s">
        <v>82</v>
      </c>
      <c r="C132" s="39"/>
      <c r="D132" s="41"/>
    </row>
    <row r="133">
      <c r="B133" s="20"/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A145" s="44"/>
      <c r="D145" s="87"/>
    </row>
    <row r="146">
      <c r="A146" s="44"/>
      <c r="D146" s="87"/>
    </row>
    <row r="147">
      <c r="A147" s="44"/>
      <c r="D147" s="87"/>
    </row>
    <row r="148">
      <c r="A148" s="45"/>
      <c r="D148" s="87"/>
    </row>
    <row r="149">
      <c r="A149" s="44"/>
      <c r="D149" s="87"/>
    </row>
    <row r="150">
      <c r="A150" s="44"/>
      <c r="D150" s="87"/>
    </row>
    <row r="151">
      <c r="A151" s="44"/>
      <c r="D151" s="87"/>
    </row>
    <row r="152">
      <c r="A152" s="44"/>
      <c r="D152" s="87"/>
    </row>
    <row r="153">
      <c r="A153" s="44"/>
      <c r="D153" s="87"/>
    </row>
    <row r="154">
      <c r="A154" s="44"/>
      <c r="D154" s="87"/>
    </row>
    <row r="155">
      <c r="A155" s="44"/>
      <c r="D155" s="87"/>
    </row>
    <row r="156">
      <c r="A156" s="47"/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  <row r="988">
      <c r="D988" s="87"/>
    </row>
    <row r="989">
      <c r="D989" s="87"/>
    </row>
    <row r="990">
      <c r="D990" s="87"/>
    </row>
    <row r="991">
      <c r="D991" s="87"/>
    </row>
    <row r="992">
      <c r="D992" s="87"/>
    </row>
    <row r="993">
      <c r="D993" s="87"/>
    </row>
    <row r="994">
      <c r="D994" s="87"/>
    </row>
    <row r="995">
      <c r="D995" s="87"/>
    </row>
    <row r="996">
      <c r="D996" s="87"/>
    </row>
    <row r="997">
      <c r="D997" s="87"/>
    </row>
    <row r="998">
      <c r="D998" s="87"/>
    </row>
    <row r="999">
      <c r="D999" s="87"/>
    </row>
    <row r="1000">
      <c r="D1000" s="87"/>
    </row>
    <row r="1001">
      <c r="D1001" s="87"/>
    </row>
    <row r="1002">
      <c r="D1002" s="87"/>
    </row>
    <row r="1003">
      <c r="D1003" s="87"/>
    </row>
    <row r="1004">
      <c r="D1004" s="87"/>
    </row>
    <row r="1005">
      <c r="D1005" s="87"/>
    </row>
    <row r="1006">
      <c r="D1006" s="87"/>
    </row>
    <row r="1007">
      <c r="D1007" s="87"/>
    </row>
    <row r="1008">
      <c r="D1008" s="87"/>
    </row>
    <row r="1009">
      <c r="D1009" s="87"/>
    </row>
    <row r="1010">
      <c r="D1010" s="87"/>
    </row>
    <row r="1011">
      <c r="D1011" s="87"/>
    </row>
    <row r="1012">
      <c r="D1012" s="87"/>
    </row>
    <row r="1013">
      <c r="D1013" s="87"/>
    </row>
    <row r="1014">
      <c r="D1014" s="87"/>
    </row>
    <row r="1015">
      <c r="D1015" s="87"/>
    </row>
    <row r="1016">
      <c r="D1016" s="87"/>
    </row>
    <row r="1017">
      <c r="D1017" s="87"/>
    </row>
    <row r="1018">
      <c r="D1018" s="87"/>
    </row>
    <row r="1019">
      <c r="D1019" s="87"/>
    </row>
    <row r="1020">
      <c r="D1020" s="87"/>
    </row>
    <row r="1021">
      <c r="D1021" s="87"/>
    </row>
    <row r="1022">
      <c r="D1022" s="87"/>
    </row>
    <row r="1023">
      <c r="D1023" s="87"/>
    </row>
    <row r="1024">
      <c r="D1024" s="87"/>
    </row>
    <row r="1025">
      <c r="D1025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142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143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80">
        <v>27117.0</v>
      </c>
    </row>
    <row r="8">
      <c r="C8" s="20" t="s">
        <v>19</v>
      </c>
      <c r="D8" s="101" t="s">
        <v>17</v>
      </c>
    </row>
    <row r="9">
      <c r="C9" s="20" t="s">
        <v>21</v>
      </c>
      <c r="D9" s="101" t="b">
        <v>0</v>
      </c>
    </row>
    <row r="10">
      <c r="C10" s="20" t="s">
        <v>22</v>
      </c>
      <c r="D10" s="101" t="b">
        <v>0</v>
      </c>
    </row>
    <row r="11">
      <c r="A11" s="12" t="s">
        <v>31</v>
      </c>
      <c r="B11" s="13"/>
      <c r="C11" s="25" t="s">
        <v>18</v>
      </c>
      <c r="D11" s="14">
        <v>36558.0</v>
      </c>
      <c r="E11" s="12" t="s">
        <v>144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33</v>
      </c>
      <c r="D12" s="103" t="b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12" t="s">
        <v>34</v>
      </c>
      <c r="D13" s="103" t="s">
        <v>35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38</v>
      </c>
      <c r="D14" s="103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65"/>
      <c r="B15" s="65"/>
      <c r="C15" s="67" t="s">
        <v>40</v>
      </c>
      <c r="D15" s="104">
        <v>0.0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3"/>
      <c r="C16" s="25" t="s">
        <v>18</v>
      </c>
      <c r="D16" s="14">
        <v>39483.0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3"/>
      <c r="C17" s="12" t="s">
        <v>33</v>
      </c>
      <c r="D17" s="103" t="b">
        <v>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34</v>
      </c>
      <c r="D18" s="103" t="s">
        <v>35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12" t="s">
        <v>38</v>
      </c>
      <c r="D19" s="108">
        <v>50.0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65"/>
      <c r="B20" s="65"/>
      <c r="C20" s="67" t="s">
        <v>40</v>
      </c>
      <c r="D20" s="104">
        <v>0.0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3"/>
      <c r="B21" s="13"/>
      <c r="C21" s="25" t="s">
        <v>18</v>
      </c>
      <c r="D21" s="14">
        <v>39483.0</v>
      </c>
      <c r="E21" s="12" t="s">
        <v>145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33</v>
      </c>
      <c r="D22" s="108" t="b">
        <v>0</v>
      </c>
      <c r="E22" s="12" t="s">
        <v>146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34</v>
      </c>
      <c r="D23" s="103" t="s">
        <v>35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38</v>
      </c>
      <c r="D24" s="103">
        <v>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65"/>
      <c r="B25" s="65"/>
      <c r="C25" s="67" t="s">
        <v>40</v>
      </c>
      <c r="D25" s="104">
        <v>0.0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>
      <c r="A26" s="13"/>
      <c r="B26" s="13"/>
      <c r="C26" s="25" t="s">
        <v>18</v>
      </c>
      <c r="D26" s="14">
        <v>40214.0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>
      <c r="A27" s="13"/>
      <c r="B27" s="13"/>
      <c r="C27" s="12" t="s">
        <v>33</v>
      </c>
      <c r="D27" s="108" t="b">
        <v>1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13"/>
      <c r="B28" s="13"/>
      <c r="C28" s="12" t="s">
        <v>34</v>
      </c>
      <c r="D28" s="108" t="s">
        <v>35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13"/>
      <c r="B29" s="13"/>
      <c r="C29" s="12" t="s">
        <v>38</v>
      </c>
      <c r="D29" s="103">
        <v>0.0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>
      <c r="A30" s="65"/>
      <c r="B30" s="65"/>
      <c r="C30" s="67" t="s">
        <v>40</v>
      </c>
      <c r="D30" s="104">
        <v>0.0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>
      <c r="A31" s="12"/>
      <c r="B31" s="12"/>
      <c r="C31" s="25" t="s">
        <v>18</v>
      </c>
      <c r="D31" s="14">
        <v>40944.0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>
      <c r="A32" s="12"/>
      <c r="B32" s="12"/>
      <c r="C32" s="12" t="s">
        <v>33</v>
      </c>
      <c r="D32" s="108" t="b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>
      <c r="A33" s="12"/>
      <c r="B33" s="12"/>
      <c r="C33" s="12" t="s">
        <v>34</v>
      </c>
      <c r="D33" s="108" t="s">
        <v>35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>
      <c r="A34" s="12"/>
      <c r="B34" s="12"/>
      <c r="C34" s="12" t="s">
        <v>38</v>
      </c>
      <c r="D34" s="103">
        <v>0.0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>
      <c r="A35" s="67"/>
      <c r="B35" s="67"/>
      <c r="C35" s="67" t="s">
        <v>40</v>
      </c>
      <c r="D35" s="104">
        <v>0.0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>
      <c r="A36" s="48" t="s">
        <v>84</v>
      </c>
      <c r="B36" s="48" t="s">
        <v>85</v>
      </c>
      <c r="C36" s="49" t="s">
        <v>86</v>
      </c>
      <c r="D36" s="50">
        <v>43524.0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</row>
    <row r="37">
      <c r="A37" s="48"/>
      <c r="B37" s="48"/>
      <c r="C37" s="48" t="s">
        <v>87</v>
      </c>
      <c r="D37" s="52" t="s">
        <v>88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</row>
    <row r="38">
      <c r="A38" s="48"/>
      <c r="B38" s="48"/>
      <c r="C38" s="48" t="s">
        <v>89</v>
      </c>
      <c r="D38" s="52">
        <v>2500.0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</row>
    <row r="39">
      <c r="A39" s="48"/>
      <c r="B39" s="48"/>
      <c r="C39" s="48" t="s">
        <v>90</v>
      </c>
      <c r="D39" s="52">
        <v>291.0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</row>
    <row r="40">
      <c r="A40" s="53"/>
      <c r="B40" s="53"/>
      <c r="C40" s="53" t="s">
        <v>91</v>
      </c>
      <c r="D40" s="54">
        <v>214.0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>
      <c r="A41" s="48"/>
      <c r="B41" s="48"/>
      <c r="C41" s="49" t="s">
        <v>86</v>
      </c>
      <c r="D41" s="50">
        <v>43555.0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</row>
    <row r="42">
      <c r="A42" s="48"/>
      <c r="B42" s="48"/>
      <c r="C42" s="48" t="s">
        <v>87</v>
      </c>
      <c r="D42" s="52" t="s">
        <v>88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</row>
    <row r="43">
      <c r="A43" s="48"/>
      <c r="B43" s="48"/>
      <c r="C43" s="48" t="s">
        <v>89</v>
      </c>
      <c r="D43" s="52">
        <v>2500.0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</row>
    <row r="44">
      <c r="A44" s="48"/>
      <c r="B44" s="48"/>
      <c r="C44" s="48" t="s">
        <v>90</v>
      </c>
      <c r="D44" s="52">
        <v>291.0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</row>
    <row r="45">
      <c r="A45" s="53"/>
      <c r="B45" s="53"/>
      <c r="C45" s="53" t="s">
        <v>91</v>
      </c>
      <c r="D45" s="54">
        <v>214.0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>
      <c r="A46" s="48"/>
      <c r="B46" s="48"/>
      <c r="C46" s="49" t="s">
        <v>86</v>
      </c>
      <c r="D46" s="50">
        <v>43585.0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</row>
    <row r="47">
      <c r="A47" s="48"/>
      <c r="B47" s="48"/>
      <c r="C47" s="48" t="s">
        <v>87</v>
      </c>
      <c r="D47" s="52" t="s">
        <v>88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</row>
    <row r="48">
      <c r="A48" s="48"/>
      <c r="B48" s="48"/>
      <c r="C48" s="48" t="s">
        <v>89</v>
      </c>
      <c r="D48" s="52">
        <v>2500.0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</row>
    <row r="49">
      <c r="A49" s="48"/>
      <c r="B49" s="48"/>
      <c r="C49" s="48" t="s">
        <v>90</v>
      </c>
      <c r="D49" s="52">
        <v>291.0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</row>
    <row r="50">
      <c r="A50" s="53"/>
      <c r="B50" s="53"/>
      <c r="C50" s="53" t="s">
        <v>91</v>
      </c>
      <c r="D50" s="54">
        <v>214.0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>
      <c r="A51" s="12" t="s">
        <v>96</v>
      </c>
      <c r="B51" s="12" t="s">
        <v>97</v>
      </c>
      <c r="C51" s="25" t="s">
        <v>94</v>
      </c>
      <c r="D51" s="14">
        <v>43497.0</v>
      </c>
      <c r="E51" s="12" t="s">
        <v>98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>
      <c r="A52" s="65"/>
      <c r="B52" s="66" t="s">
        <v>99</v>
      </c>
      <c r="C52" s="67" t="s">
        <v>95</v>
      </c>
      <c r="D52" s="68">
        <v>600.0</v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>
      <c r="A53" s="13"/>
      <c r="B53" s="13"/>
      <c r="C53" s="25" t="s">
        <v>94</v>
      </c>
      <c r="D53" s="14">
        <v>43525.0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>
      <c r="A54" s="65"/>
      <c r="B54" s="65"/>
      <c r="C54" s="67" t="s">
        <v>95</v>
      </c>
      <c r="D54" s="68">
        <v>600.0</v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>
      <c r="A55" s="13"/>
      <c r="B55" s="13"/>
      <c r="C55" s="25" t="s">
        <v>94</v>
      </c>
      <c r="D55" s="14">
        <v>43553.0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  <row r="56">
      <c r="A56" s="65"/>
      <c r="B56" s="65"/>
      <c r="C56" s="67" t="s">
        <v>95</v>
      </c>
      <c r="D56" s="68">
        <v>600.0</v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>
      <c r="A57" s="20" t="s">
        <v>100</v>
      </c>
      <c r="B57" s="20" t="s">
        <v>104</v>
      </c>
      <c r="C57" s="34" t="s">
        <v>102</v>
      </c>
      <c r="D57" s="80">
        <v>43539.0</v>
      </c>
    </row>
    <row r="58">
      <c r="A58" s="105"/>
      <c r="B58" s="105"/>
      <c r="C58" s="106" t="s">
        <v>95</v>
      </c>
      <c r="D58" s="107">
        <v>500.0</v>
      </c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>
      <c r="C59" s="34" t="s">
        <v>102</v>
      </c>
      <c r="D59" s="80">
        <v>43570.0</v>
      </c>
    </row>
    <row r="60">
      <c r="A60" s="105"/>
      <c r="B60" s="105"/>
      <c r="C60" s="106" t="s">
        <v>95</v>
      </c>
      <c r="D60" s="107">
        <v>500.0</v>
      </c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>
      <c r="C61" s="34" t="s">
        <v>102</v>
      </c>
      <c r="D61" s="80">
        <v>43600.0</v>
      </c>
    </row>
    <row r="62">
      <c r="A62" s="105"/>
      <c r="B62" s="105"/>
      <c r="C62" s="106" t="s">
        <v>95</v>
      </c>
      <c r="D62" s="107">
        <v>500.0</v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>
      <c r="A63" s="12" t="s">
        <v>23</v>
      </c>
      <c r="B63" s="12" t="s">
        <v>24</v>
      </c>
      <c r="C63" s="25" t="s">
        <v>25</v>
      </c>
      <c r="D63" s="16" t="s">
        <v>27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>
      <c r="A64" s="13"/>
      <c r="B64" s="13"/>
      <c r="C64" s="12" t="s">
        <v>12</v>
      </c>
      <c r="D64" s="16">
        <v>5000.0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>
      <c r="A65" s="13"/>
      <c r="B65" s="13"/>
      <c r="C65" s="25" t="s">
        <v>28</v>
      </c>
      <c r="D65" s="16" t="s">
        <v>30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>
      <c r="A66" s="13"/>
      <c r="B66" s="13"/>
      <c r="C66" s="12" t="s">
        <v>12</v>
      </c>
      <c r="D66" s="16">
        <v>0.0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>
      <c r="A67" s="13"/>
      <c r="B67" s="12"/>
      <c r="C67" s="25" t="s">
        <v>25</v>
      </c>
      <c r="D67" s="16" t="s">
        <v>32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>
      <c r="A68" s="13"/>
      <c r="B68" s="12"/>
      <c r="C68" s="12" t="s">
        <v>12</v>
      </c>
      <c r="D68" s="16">
        <v>0.0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>
      <c r="A69" s="13"/>
      <c r="B69" s="12" t="s">
        <v>36</v>
      </c>
      <c r="C69" s="25" t="s">
        <v>25</v>
      </c>
      <c r="D69" s="16" t="s">
        <v>37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>
      <c r="A70" s="13"/>
      <c r="B70" s="13"/>
      <c r="C70" s="12" t="s">
        <v>12</v>
      </c>
      <c r="D70" s="16">
        <v>1000.0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>
      <c r="A71" s="13"/>
      <c r="B71" s="13"/>
      <c r="C71" s="25" t="s">
        <v>25</v>
      </c>
      <c r="D71" s="16" t="s">
        <v>39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>
      <c r="A72" s="13"/>
      <c r="B72" s="13"/>
      <c r="C72" s="12" t="s">
        <v>12</v>
      </c>
      <c r="D72" s="16">
        <v>1000.0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>
      <c r="A73" s="13"/>
      <c r="B73" s="13"/>
      <c r="C73" s="25" t="s">
        <v>25</v>
      </c>
      <c r="D73" s="16" t="s">
        <v>148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>
      <c r="A74" s="13"/>
      <c r="B74" s="13"/>
      <c r="C74" s="12" t="s">
        <v>12</v>
      </c>
      <c r="D74" s="16">
        <v>1020.0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>
      <c r="A75" s="8" t="s">
        <v>46</v>
      </c>
      <c r="B75" s="11"/>
      <c r="C75" s="11"/>
      <c r="D75" s="8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>
      <c r="A76" s="38" t="s">
        <v>13</v>
      </c>
      <c r="B76" s="38" t="s">
        <v>47</v>
      </c>
      <c r="C76" s="39"/>
      <c r="D76" s="41"/>
    </row>
    <row r="77">
      <c r="A77" s="39"/>
      <c r="B77" s="38" t="s">
        <v>48</v>
      </c>
      <c r="C77" s="39"/>
      <c r="D77" s="41"/>
    </row>
    <row r="78">
      <c r="A78" s="38" t="s">
        <v>50</v>
      </c>
      <c r="B78" s="38" t="s">
        <v>51</v>
      </c>
      <c r="C78" s="39"/>
      <c r="D78" s="41"/>
    </row>
    <row r="79">
      <c r="A79" s="39"/>
      <c r="B79" s="38" t="s">
        <v>52</v>
      </c>
      <c r="C79" s="39"/>
      <c r="D79" s="41"/>
    </row>
    <row r="80">
      <c r="A80" s="39"/>
      <c r="B80" s="38" t="s">
        <v>53</v>
      </c>
      <c r="C80" s="39"/>
      <c r="D80" s="41"/>
    </row>
    <row r="81">
      <c r="A81" s="39"/>
      <c r="B81" s="38" t="s">
        <v>54</v>
      </c>
      <c r="C81" s="39"/>
      <c r="D81" s="41"/>
    </row>
    <row r="82">
      <c r="A82" s="39"/>
      <c r="B82" s="38" t="s">
        <v>48</v>
      </c>
      <c r="C82" s="39"/>
      <c r="D82" s="41"/>
    </row>
    <row r="83">
      <c r="A83" s="38" t="s">
        <v>55</v>
      </c>
      <c r="B83" s="38" t="s">
        <v>56</v>
      </c>
      <c r="C83" s="39"/>
      <c r="D83" s="41"/>
    </row>
    <row r="84">
      <c r="A84" s="39"/>
      <c r="B84" s="38" t="s">
        <v>57</v>
      </c>
      <c r="C84" s="39"/>
      <c r="D84" s="41"/>
    </row>
    <row r="85">
      <c r="A85" s="39"/>
      <c r="B85" s="38" t="s">
        <v>58</v>
      </c>
      <c r="C85" s="39"/>
      <c r="D85" s="41"/>
    </row>
    <row r="86">
      <c r="A86" s="39"/>
      <c r="B86" s="38" t="s">
        <v>59</v>
      </c>
      <c r="C86" s="39"/>
      <c r="D86" s="41"/>
    </row>
    <row r="87">
      <c r="A87" s="39"/>
      <c r="B87" s="38" t="s">
        <v>60</v>
      </c>
      <c r="C87" s="39"/>
      <c r="D87" s="41"/>
    </row>
    <row r="88">
      <c r="A88" s="39"/>
      <c r="B88" s="38" t="s">
        <v>61</v>
      </c>
      <c r="C88" s="39"/>
      <c r="D88" s="41"/>
    </row>
    <row r="89">
      <c r="A89" s="39"/>
      <c r="B89" s="38" t="s">
        <v>62</v>
      </c>
      <c r="C89" s="39"/>
      <c r="D89" s="41"/>
    </row>
    <row r="90">
      <c r="A90" s="39"/>
      <c r="B90" s="38" t="s">
        <v>63</v>
      </c>
      <c r="C90" s="39"/>
      <c r="D90" s="41"/>
    </row>
    <row r="91">
      <c r="A91" s="39"/>
      <c r="B91" s="38" t="s">
        <v>64</v>
      </c>
      <c r="C91" s="39"/>
      <c r="D91" s="41"/>
    </row>
    <row r="92">
      <c r="A92" s="39"/>
      <c r="B92" s="38" t="s">
        <v>52</v>
      </c>
      <c r="C92" s="39"/>
      <c r="D92" s="41"/>
    </row>
    <row r="93">
      <c r="A93" s="39"/>
      <c r="B93" s="38" t="s">
        <v>48</v>
      </c>
      <c r="C93" s="39"/>
      <c r="D93" s="41"/>
    </row>
    <row r="94">
      <c r="A94" s="38" t="s">
        <v>65</v>
      </c>
      <c r="B94" s="38" t="s">
        <v>66</v>
      </c>
      <c r="C94" s="39"/>
      <c r="D94" s="41"/>
    </row>
    <row r="95">
      <c r="A95" s="39"/>
      <c r="B95" s="38" t="s">
        <v>67</v>
      </c>
      <c r="C95" s="39"/>
      <c r="D95" s="41"/>
    </row>
    <row r="96">
      <c r="A96" s="39"/>
      <c r="B96" s="38" t="s">
        <v>68</v>
      </c>
      <c r="C96" s="39"/>
      <c r="D96" s="41"/>
    </row>
    <row r="97">
      <c r="A97" s="39"/>
      <c r="B97" s="38" t="s">
        <v>70</v>
      </c>
      <c r="C97" s="39"/>
      <c r="D97" s="41"/>
    </row>
    <row r="98">
      <c r="A98" s="39"/>
      <c r="B98" s="38" t="s">
        <v>74</v>
      </c>
      <c r="C98" s="39"/>
      <c r="D98" s="41"/>
    </row>
    <row r="99">
      <c r="A99" s="39"/>
      <c r="B99" s="38" t="s">
        <v>80</v>
      </c>
      <c r="C99" s="39"/>
      <c r="D99" s="41"/>
    </row>
    <row r="100">
      <c r="A100" s="39"/>
      <c r="B100" s="38" t="s">
        <v>81</v>
      </c>
      <c r="C100" s="39"/>
      <c r="D100" s="41"/>
    </row>
    <row r="101">
      <c r="A101" s="39"/>
      <c r="B101" s="38" t="s">
        <v>64</v>
      </c>
      <c r="C101" s="39"/>
      <c r="D101" s="41"/>
    </row>
    <row r="102">
      <c r="A102" s="39"/>
      <c r="B102" s="38" t="s">
        <v>52</v>
      </c>
      <c r="C102" s="39"/>
      <c r="D102" s="41"/>
    </row>
    <row r="103">
      <c r="A103" s="39"/>
      <c r="B103" s="38" t="s">
        <v>48</v>
      </c>
      <c r="C103" s="39"/>
      <c r="D103" s="41"/>
    </row>
    <row r="104">
      <c r="A104" s="39"/>
      <c r="B104" s="38" t="s">
        <v>82</v>
      </c>
      <c r="C104" s="39"/>
      <c r="D104" s="41"/>
    </row>
    <row r="105">
      <c r="B105" s="20"/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A117" s="44"/>
      <c r="D117" s="87"/>
    </row>
    <row r="118">
      <c r="A118" s="44"/>
      <c r="D118" s="87"/>
    </row>
    <row r="119">
      <c r="A119" s="44"/>
      <c r="D119" s="87"/>
    </row>
    <row r="120">
      <c r="A120" s="45"/>
      <c r="D120" s="87"/>
    </row>
    <row r="121">
      <c r="A121" s="44"/>
      <c r="D121" s="87"/>
    </row>
    <row r="122">
      <c r="A122" s="44"/>
      <c r="D122" s="87"/>
    </row>
    <row r="123">
      <c r="A123" s="44"/>
      <c r="D123" s="87"/>
    </row>
    <row r="124">
      <c r="A124" s="44"/>
      <c r="D124" s="87"/>
    </row>
    <row r="125">
      <c r="A125" s="44"/>
      <c r="D125" s="87"/>
    </row>
    <row r="126">
      <c r="A126" s="44"/>
      <c r="D126" s="87"/>
    </row>
    <row r="127">
      <c r="A127" s="44"/>
      <c r="D127" s="87"/>
    </row>
    <row r="128">
      <c r="A128" s="47"/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  <row r="988">
      <c r="D988" s="87"/>
    </row>
    <row r="989">
      <c r="D989" s="87"/>
    </row>
    <row r="990">
      <c r="D990" s="87"/>
    </row>
    <row r="991">
      <c r="D991" s="87"/>
    </row>
    <row r="992">
      <c r="D992" s="87"/>
    </row>
    <row r="993">
      <c r="D993" s="87"/>
    </row>
    <row r="994">
      <c r="D994" s="87"/>
    </row>
    <row r="995">
      <c r="D995" s="87"/>
    </row>
    <row r="996">
      <c r="D996" s="87"/>
    </row>
    <row r="997">
      <c r="D997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5</v>
      </c>
      <c r="C2" s="2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7</v>
      </c>
      <c r="C3" s="2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112" t="s">
        <v>9</v>
      </c>
      <c r="B4" s="112" t="s">
        <v>10</v>
      </c>
      <c r="C4" s="112" t="s">
        <v>11</v>
      </c>
      <c r="D4" s="113" t="s">
        <v>12</v>
      </c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</row>
    <row r="5">
      <c r="A5" s="12" t="s">
        <v>13</v>
      </c>
      <c r="B5" s="13"/>
      <c r="C5" s="12" t="s">
        <v>14</v>
      </c>
      <c r="D5" s="15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7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17</v>
      </c>
      <c r="B7" s="19"/>
      <c r="C7" s="18" t="s">
        <v>18</v>
      </c>
      <c r="D7" s="21">
        <v>21334.0</v>
      </c>
      <c r="E7" s="115" t="s">
        <v>149</v>
      </c>
      <c r="F7" s="116">
        <f>year(D5)-year(D7)</f>
        <v>61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8"/>
      <c r="B8" s="19"/>
      <c r="C8" s="18" t="s">
        <v>19</v>
      </c>
      <c r="D8" s="21" t="s">
        <v>17</v>
      </c>
      <c r="E8" s="19"/>
      <c r="F8" s="116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8"/>
      <c r="B9" s="19"/>
      <c r="C9" s="18" t="s">
        <v>21</v>
      </c>
      <c r="D9" s="21" t="b">
        <v>0</v>
      </c>
      <c r="E9" s="19"/>
      <c r="F9" s="11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8"/>
      <c r="B10" s="19"/>
      <c r="C10" s="18" t="s">
        <v>22</v>
      </c>
      <c r="D10" s="21" t="b">
        <v>0</v>
      </c>
      <c r="E10" s="19"/>
      <c r="F10" s="116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31</v>
      </c>
      <c r="B11" s="27"/>
      <c r="C11" s="28" t="s">
        <v>18</v>
      </c>
      <c r="D11" s="117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6"/>
      <c r="B12" s="27"/>
      <c r="C12" s="26" t="s">
        <v>33</v>
      </c>
      <c r="D12" s="29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6"/>
      <c r="B13" s="27"/>
      <c r="C13" s="26" t="s">
        <v>34</v>
      </c>
      <c r="D13" s="29" t="s">
        <v>35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6"/>
      <c r="B14" s="27"/>
      <c r="C14" s="26" t="s">
        <v>38</v>
      </c>
      <c r="D14" s="118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26"/>
      <c r="B15" s="27"/>
      <c r="C15" s="26" t="s">
        <v>40</v>
      </c>
      <c r="D15" s="118">
        <v>0.0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6"/>
      <c r="B16" s="27"/>
      <c r="C16" s="28" t="s">
        <v>18</v>
      </c>
      <c r="D16" s="117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6"/>
      <c r="B17" s="27"/>
      <c r="C17" s="26" t="s">
        <v>33</v>
      </c>
      <c r="D17" s="29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6"/>
      <c r="B18" s="27"/>
      <c r="C18" s="26" t="s">
        <v>34</v>
      </c>
      <c r="D18" s="29" t="s">
        <v>35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6"/>
      <c r="B19" s="27"/>
      <c r="C19" s="26" t="s">
        <v>38</v>
      </c>
      <c r="D19" s="118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26"/>
      <c r="B20" s="27"/>
      <c r="C20" s="26" t="s">
        <v>40</v>
      </c>
      <c r="D20" s="118">
        <v>0.0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6"/>
      <c r="B21" s="27"/>
      <c r="C21" s="28" t="s">
        <v>18</v>
      </c>
      <c r="D21" s="117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6"/>
      <c r="B22" s="27"/>
      <c r="C22" s="26" t="s">
        <v>33</v>
      </c>
      <c r="D22" s="29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6"/>
      <c r="B23" s="27"/>
      <c r="C23" s="26" t="s">
        <v>34</v>
      </c>
      <c r="D23" s="29" t="s">
        <v>35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6"/>
      <c r="B24" s="27"/>
      <c r="C24" s="26" t="s">
        <v>38</v>
      </c>
      <c r="D24" s="118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26"/>
      <c r="B25" s="27"/>
      <c r="C25" s="26" t="s">
        <v>40</v>
      </c>
      <c r="D25" s="118">
        <v>0.0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6"/>
      <c r="B26" s="27"/>
      <c r="C26" s="28" t="s">
        <v>18</v>
      </c>
      <c r="D26" s="117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6"/>
      <c r="B27" s="27"/>
      <c r="C27" s="26" t="s">
        <v>33</v>
      </c>
      <c r="D27" s="29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6"/>
      <c r="B28" s="27"/>
      <c r="C28" s="26" t="s">
        <v>34</v>
      </c>
      <c r="D28" s="29" t="s">
        <v>83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6"/>
      <c r="B29" s="27"/>
      <c r="C29" s="26" t="s">
        <v>38</v>
      </c>
      <c r="D29" s="118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26"/>
      <c r="B30" s="27"/>
      <c r="C30" s="26" t="s">
        <v>40</v>
      </c>
      <c r="D30" s="118">
        <v>0.0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7"/>
      <c r="C31" s="28" t="s">
        <v>18</v>
      </c>
      <c r="D31" s="117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7"/>
      <c r="C32" s="26" t="s">
        <v>33</v>
      </c>
      <c r="D32" s="29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7"/>
      <c r="C33" s="26" t="s">
        <v>34</v>
      </c>
      <c r="D33" s="29" t="s">
        <v>83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7"/>
      <c r="C34" s="26" t="s">
        <v>38</v>
      </c>
      <c r="D34" s="118">
        <v>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26"/>
      <c r="B35" s="27"/>
      <c r="C35" s="26" t="s">
        <v>40</v>
      </c>
      <c r="D35" s="118">
        <v>0.0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>
      <c r="A36" s="56" t="s">
        <v>92</v>
      </c>
      <c r="B36" s="56" t="s">
        <v>93</v>
      </c>
      <c r="C36" s="57" t="s">
        <v>94</v>
      </c>
      <c r="D36" s="58">
        <v>43524.0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56"/>
      <c r="B37" s="56"/>
      <c r="C37" s="57" t="s">
        <v>95</v>
      </c>
      <c r="D37" s="64">
        <v>1415.0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56"/>
      <c r="B38" s="56"/>
      <c r="C38" s="57" t="s">
        <v>94</v>
      </c>
      <c r="D38" s="58">
        <v>43555.0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56"/>
      <c r="B39" s="56"/>
      <c r="C39" s="57" t="s">
        <v>95</v>
      </c>
      <c r="D39" s="64">
        <v>1415.0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>
      <c r="A40" s="56"/>
      <c r="B40" s="56"/>
      <c r="C40" s="57" t="s">
        <v>94</v>
      </c>
      <c r="D40" s="58">
        <v>43585.0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>
      <c r="A41" s="56"/>
      <c r="B41" s="56"/>
      <c r="C41" s="57" t="s">
        <v>95</v>
      </c>
      <c r="D41" s="64">
        <v>1415.0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>
      <c r="A42" s="12" t="s">
        <v>96</v>
      </c>
      <c r="B42" s="12" t="s">
        <v>97</v>
      </c>
      <c r="C42" s="12" t="s">
        <v>94</v>
      </c>
      <c r="D42" s="15">
        <v>43497.0</v>
      </c>
      <c r="E42" s="12" t="s">
        <v>98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>
      <c r="A43" s="13"/>
      <c r="B43" s="119" t="s">
        <v>99</v>
      </c>
      <c r="C43" s="12" t="s">
        <v>95</v>
      </c>
      <c r="D43" s="16">
        <v>200.0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>
      <c r="A44" s="13"/>
      <c r="B44" s="13"/>
      <c r="C44" s="12" t="s">
        <v>94</v>
      </c>
      <c r="D44" s="15">
        <v>43525.0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13"/>
      <c r="B45" s="13"/>
      <c r="C45" s="12" t="s">
        <v>95</v>
      </c>
      <c r="D45" s="16">
        <v>200.0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13"/>
      <c r="B46" s="13"/>
      <c r="C46" s="12" t="s">
        <v>94</v>
      </c>
      <c r="D46" s="15">
        <v>43553.0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13"/>
      <c r="B47" s="13"/>
      <c r="C47" s="12" t="s">
        <v>95</v>
      </c>
      <c r="D47" s="16">
        <v>200.0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69" t="s">
        <v>100</v>
      </c>
      <c r="B48" s="69" t="s">
        <v>101</v>
      </c>
      <c r="C48" s="69" t="s">
        <v>102</v>
      </c>
      <c r="D48" s="71">
        <v>43539.0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</row>
    <row r="49">
      <c r="A49" s="69"/>
      <c r="B49" s="69"/>
      <c r="C49" s="69" t="s">
        <v>103</v>
      </c>
      <c r="D49" s="120" t="s">
        <v>77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69"/>
      <c r="B50" s="69"/>
      <c r="C50" s="69" t="s">
        <v>95</v>
      </c>
      <c r="D50" s="120">
        <v>50.0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69"/>
      <c r="B51" s="69"/>
      <c r="C51" s="69" t="s">
        <v>102</v>
      </c>
      <c r="D51" s="71">
        <v>43570.0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69"/>
      <c r="B52" s="69"/>
      <c r="C52" s="69" t="s">
        <v>103</v>
      </c>
      <c r="D52" s="120" t="s">
        <v>77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69"/>
      <c r="B53" s="69"/>
      <c r="C53" s="69" t="s">
        <v>95</v>
      </c>
      <c r="D53" s="120">
        <v>50.0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69"/>
      <c r="B54" s="69"/>
      <c r="C54" s="69" t="s">
        <v>102</v>
      </c>
      <c r="D54" s="71">
        <v>43600.0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>
      <c r="A55" s="69"/>
      <c r="B55" s="69"/>
      <c r="C55" s="69" t="s">
        <v>103</v>
      </c>
      <c r="D55" s="120" t="s">
        <v>77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>
      <c r="A56" s="69"/>
      <c r="B56" s="69"/>
      <c r="C56" s="69" t="s">
        <v>95</v>
      </c>
      <c r="D56" s="120">
        <v>50.0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</row>
    <row r="57">
      <c r="A57" s="69"/>
      <c r="B57" s="69" t="s">
        <v>56</v>
      </c>
      <c r="C57" s="69" t="s">
        <v>102</v>
      </c>
      <c r="D57" s="71">
        <v>43539.0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</row>
    <row r="58">
      <c r="A58" s="69"/>
      <c r="B58" s="69"/>
      <c r="C58" s="69" t="s">
        <v>95</v>
      </c>
      <c r="D58" s="120">
        <v>100.0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</row>
    <row r="59">
      <c r="A59" s="69"/>
      <c r="B59" s="69"/>
      <c r="C59" s="69" t="s">
        <v>102</v>
      </c>
      <c r="D59" s="71">
        <v>43570.0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</row>
    <row r="60">
      <c r="A60" s="69"/>
      <c r="B60" s="69"/>
      <c r="C60" s="69" t="s">
        <v>95</v>
      </c>
      <c r="D60" s="120">
        <v>100.0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</row>
    <row r="61">
      <c r="A61" s="69"/>
      <c r="B61" s="69"/>
      <c r="C61" s="69" t="s">
        <v>102</v>
      </c>
      <c r="D61" s="71">
        <v>43600.0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</row>
    <row r="62">
      <c r="A62" s="69"/>
      <c r="B62" s="69"/>
      <c r="C62" s="69" t="s">
        <v>95</v>
      </c>
      <c r="D62" s="120">
        <v>100.0</v>
      </c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</row>
    <row r="63">
      <c r="A63" s="1" t="s">
        <v>23</v>
      </c>
      <c r="B63" s="1" t="s">
        <v>24</v>
      </c>
      <c r="C63" s="1" t="s">
        <v>25</v>
      </c>
      <c r="D63" s="79" t="s">
        <v>27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1"/>
      <c r="B64" s="1"/>
      <c r="C64" s="1" t="s">
        <v>12</v>
      </c>
      <c r="D64" s="79">
        <v>0.0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1"/>
      <c r="B65" s="1"/>
      <c r="C65" s="1" t="s">
        <v>28</v>
      </c>
      <c r="D65" s="79" t="s">
        <v>30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1"/>
      <c r="B66" s="1"/>
      <c r="C66" s="1" t="s">
        <v>12</v>
      </c>
      <c r="D66" s="79">
        <v>0.0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1"/>
      <c r="B67" s="1"/>
      <c r="C67" s="1" t="s">
        <v>25</v>
      </c>
      <c r="D67" s="79" t="s">
        <v>32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1"/>
      <c r="B68" s="1"/>
      <c r="C68" s="1" t="s">
        <v>12</v>
      </c>
      <c r="D68" s="79">
        <v>0.0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1"/>
      <c r="B69" s="1" t="s">
        <v>36</v>
      </c>
      <c r="C69" s="1" t="s">
        <v>25</v>
      </c>
      <c r="D69" s="7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1"/>
      <c r="B70" s="1"/>
      <c r="C70" s="1" t="s">
        <v>12</v>
      </c>
      <c r="D70" s="7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81" t="s">
        <v>41</v>
      </c>
      <c r="B71" s="81" t="s">
        <v>42</v>
      </c>
      <c r="C71" s="81" t="s">
        <v>12</v>
      </c>
      <c r="D71" s="81">
        <v>500000.0</v>
      </c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</row>
    <row r="72">
      <c r="A72" s="81"/>
      <c r="B72" s="81"/>
      <c r="C72" s="81" t="s">
        <v>43</v>
      </c>
      <c r="D72" s="81">
        <v>150000.0</v>
      </c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</row>
    <row r="73">
      <c r="A73" s="81"/>
      <c r="B73" s="81"/>
      <c r="C73" s="81" t="s">
        <v>44</v>
      </c>
      <c r="D73" s="81">
        <v>50.0</v>
      </c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</row>
    <row r="74">
      <c r="A74" s="81"/>
      <c r="B74" s="81"/>
      <c r="C74" s="81" t="s">
        <v>45</v>
      </c>
      <c r="D74" s="81" t="b">
        <v>0</v>
      </c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</row>
    <row r="75">
      <c r="A75" s="91" t="s">
        <v>73</v>
      </c>
      <c r="B75" s="92"/>
      <c r="C75" s="93" t="s">
        <v>12</v>
      </c>
      <c r="D75" s="94">
        <v>9000.0</v>
      </c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</row>
    <row r="76">
      <c r="A76" s="91"/>
      <c r="B76" s="92"/>
      <c r="C76" s="91" t="s">
        <v>114</v>
      </c>
      <c r="D76" s="95">
        <v>43240.0</v>
      </c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</row>
    <row r="77">
      <c r="A77" s="91"/>
      <c r="B77" s="92"/>
      <c r="C77" s="91" t="s">
        <v>115</v>
      </c>
      <c r="D77" s="94" t="b">
        <v>0</v>
      </c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</row>
    <row r="78">
      <c r="A78" s="91"/>
      <c r="B78" s="92"/>
      <c r="C78" s="91" t="s">
        <v>116</v>
      </c>
      <c r="D78" s="94">
        <v>0.0</v>
      </c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</row>
    <row r="79">
      <c r="A79" s="121" t="s">
        <v>46</v>
      </c>
      <c r="B79" s="11"/>
      <c r="C79" s="11"/>
      <c r="D79" s="37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>
      <c r="A80" s="122" t="s">
        <v>13</v>
      </c>
      <c r="B80" s="122" t="s">
        <v>47</v>
      </c>
      <c r="C80" s="41"/>
      <c r="D80" s="41" t="b">
        <v>0</v>
      </c>
    </row>
    <row r="81">
      <c r="A81" s="122"/>
      <c r="B81" s="122" t="s">
        <v>48</v>
      </c>
      <c r="C81" s="41"/>
      <c r="D81" s="41" t="s">
        <v>49</v>
      </c>
    </row>
    <row r="82">
      <c r="A82" s="122" t="s">
        <v>50</v>
      </c>
      <c r="B82" s="122" t="s">
        <v>51</v>
      </c>
      <c r="C82" s="41"/>
      <c r="D82" s="41">
        <v>1415.0</v>
      </c>
    </row>
    <row r="83">
      <c r="A83" s="122"/>
      <c r="B83" s="122" t="s">
        <v>52</v>
      </c>
      <c r="C83" s="41"/>
      <c r="D83" s="41">
        <v>9.99999999999E11</v>
      </c>
    </row>
    <row r="84">
      <c r="A84" s="122"/>
      <c r="B84" s="122" t="s">
        <v>53</v>
      </c>
      <c r="C84" s="41"/>
      <c r="D84" s="41">
        <v>216.67</v>
      </c>
    </row>
    <row r="85">
      <c r="A85" s="122"/>
      <c r="B85" s="122" t="s">
        <v>54</v>
      </c>
      <c r="C85" s="41"/>
      <c r="D85" s="41">
        <f>D82+D84</f>
        <v>1631.67</v>
      </c>
    </row>
    <row r="86">
      <c r="A86" s="122"/>
      <c r="B86" s="122" t="s">
        <v>48</v>
      </c>
      <c r="C86" s="41"/>
      <c r="D86" s="41" t="s">
        <v>119</v>
      </c>
    </row>
    <row r="87">
      <c r="A87" s="122" t="s">
        <v>55</v>
      </c>
      <c r="B87" s="122" t="s">
        <v>56</v>
      </c>
      <c r="C87" s="41"/>
      <c r="D87" s="41">
        <v>0.0</v>
      </c>
    </row>
    <row r="88">
      <c r="A88" s="122"/>
      <c r="B88" s="122" t="s">
        <v>57</v>
      </c>
      <c r="C88" s="41"/>
      <c r="D88" s="41">
        <f>291.49* 5</f>
        <v>1457.45</v>
      </c>
      <c r="F88" s="20" t="s">
        <v>154</v>
      </c>
    </row>
    <row r="89">
      <c r="A89" s="122"/>
      <c r="B89" s="122" t="s">
        <v>58</v>
      </c>
      <c r="C89" s="41"/>
      <c r="D89" s="41">
        <v>0.0</v>
      </c>
    </row>
    <row r="90">
      <c r="A90" s="122"/>
      <c r="B90" s="122" t="s">
        <v>59</v>
      </c>
      <c r="C90" s="41"/>
      <c r="D90" s="41">
        <v>50.0</v>
      </c>
    </row>
    <row r="91">
      <c r="A91" s="122"/>
      <c r="B91" s="122" t="s">
        <v>60</v>
      </c>
      <c r="C91" s="41"/>
      <c r="D91" s="41">
        <v>0.0</v>
      </c>
    </row>
    <row r="92">
      <c r="A92" s="122"/>
      <c r="B92" s="122" t="s">
        <v>61</v>
      </c>
      <c r="C92" s="41"/>
      <c r="D92" s="41">
        <v>50.0</v>
      </c>
    </row>
    <row r="93">
      <c r="A93" s="122"/>
      <c r="B93" s="122" t="s">
        <v>62</v>
      </c>
      <c r="C93" s="41"/>
      <c r="D93" s="41">
        <v>1507.45</v>
      </c>
    </row>
    <row r="94">
      <c r="A94" s="122"/>
      <c r="B94" s="122" t="s">
        <v>63</v>
      </c>
      <c r="C94" s="41"/>
      <c r="D94" s="41">
        <v>124.22</v>
      </c>
      <c r="F94" s="102">
        <f>1631.67-1507.45</f>
        <v>124.22</v>
      </c>
    </row>
    <row r="95">
      <c r="A95" s="122"/>
      <c r="B95" s="122" t="s">
        <v>64</v>
      </c>
      <c r="C95" s="41"/>
      <c r="D95" s="41">
        <v>315.0</v>
      </c>
    </row>
    <row r="96">
      <c r="A96" s="122"/>
      <c r="B96" s="122" t="s">
        <v>52</v>
      </c>
      <c r="C96" s="41"/>
      <c r="D96" s="41">
        <v>9.99999999999E11</v>
      </c>
    </row>
    <row r="97">
      <c r="A97" s="122"/>
      <c r="B97" s="122" t="s">
        <v>48</v>
      </c>
      <c r="C97" s="41"/>
      <c r="D97" s="41" t="s">
        <v>49</v>
      </c>
    </row>
    <row r="98">
      <c r="A98" s="122"/>
      <c r="B98" s="122" t="s">
        <v>125</v>
      </c>
      <c r="C98" s="41"/>
      <c r="D98" s="41">
        <v>0.0</v>
      </c>
    </row>
    <row r="99">
      <c r="A99" s="122" t="s">
        <v>65</v>
      </c>
      <c r="B99" s="122" t="s">
        <v>66</v>
      </c>
      <c r="C99" s="41"/>
      <c r="D99" s="41">
        <v>0.0</v>
      </c>
    </row>
    <row r="100">
      <c r="A100" s="122"/>
      <c r="B100" s="122" t="s">
        <v>67</v>
      </c>
      <c r="C100" s="41"/>
      <c r="D100" s="41">
        <v>0.0</v>
      </c>
    </row>
    <row r="101">
      <c r="A101" s="122"/>
      <c r="B101" s="122" t="s">
        <v>68</v>
      </c>
      <c r="C101" s="41"/>
      <c r="D101" s="41">
        <v>9000.0</v>
      </c>
    </row>
    <row r="102">
      <c r="A102" s="122"/>
      <c r="B102" s="122" t="s">
        <v>70</v>
      </c>
      <c r="C102" s="41"/>
      <c r="D102" s="41">
        <v>100000.0</v>
      </c>
      <c r="F102" s="20" t="s">
        <v>155</v>
      </c>
      <c r="G102" s="20" t="s">
        <v>156</v>
      </c>
      <c r="H102" s="20" t="s">
        <v>124</v>
      </c>
      <c r="I102" s="20" t="s">
        <v>75</v>
      </c>
      <c r="J102" s="20" t="s">
        <v>157</v>
      </c>
      <c r="K102" s="20" t="s">
        <v>158</v>
      </c>
      <c r="L102" s="20" t="s">
        <v>159</v>
      </c>
      <c r="M102" s="20" t="s">
        <v>160</v>
      </c>
      <c r="N102" s="20" t="s">
        <v>161</v>
      </c>
      <c r="O102" s="20" t="s">
        <v>162</v>
      </c>
      <c r="Q102" s="20" t="s">
        <v>123</v>
      </c>
    </row>
    <row r="103">
      <c r="A103" s="122"/>
      <c r="B103" s="122" t="s">
        <v>74</v>
      </c>
      <c r="C103" s="41"/>
      <c r="D103" s="41">
        <v>101500.0</v>
      </c>
      <c r="F103" s="35">
        <v>0.0</v>
      </c>
      <c r="G103" s="35">
        <v>0.0</v>
      </c>
      <c r="H103" s="35">
        <v>9000.0</v>
      </c>
      <c r="I103" s="35">
        <v>500000.0</v>
      </c>
      <c r="J103" s="35">
        <f>I103*3%*-1</f>
        <v>-15000</v>
      </c>
      <c r="K103" s="35">
        <v>-100000.0</v>
      </c>
      <c r="L103" s="35">
        <f>I103+J103+K103</f>
        <v>385000</v>
      </c>
      <c r="M103" s="124">
        <v>0.5</v>
      </c>
      <c r="N103" s="35">
        <f>L103*M103</f>
        <v>192500</v>
      </c>
      <c r="O103" s="35">
        <v>-100000.0</v>
      </c>
      <c r="P103" s="35"/>
      <c r="Q103" s="35">
        <f>F103+G103+H103+N103+O103</f>
        <v>101500</v>
      </c>
      <c r="R103" s="35"/>
      <c r="S103" s="35"/>
      <c r="T103" s="35"/>
    </row>
    <row r="104">
      <c r="A104" s="122"/>
      <c r="B104" s="122" t="s">
        <v>80</v>
      </c>
      <c r="C104" s="41"/>
      <c r="D104" s="41">
        <v>100000.0</v>
      </c>
    </row>
    <row r="105">
      <c r="A105" s="122"/>
      <c r="B105" s="122" t="s">
        <v>81</v>
      </c>
      <c r="C105" s="41"/>
      <c r="D105" s="41">
        <v>1500.0</v>
      </c>
    </row>
    <row r="106">
      <c r="A106" s="122"/>
      <c r="B106" s="122" t="s">
        <v>64</v>
      </c>
      <c r="C106" s="41"/>
      <c r="D106" s="41">
        <v>3000.0</v>
      </c>
    </row>
    <row r="107">
      <c r="A107" s="122"/>
      <c r="B107" s="122" t="s">
        <v>52</v>
      </c>
      <c r="C107" s="41"/>
      <c r="D107" s="41">
        <v>9.99999999999E11</v>
      </c>
    </row>
    <row r="108">
      <c r="A108" s="122"/>
      <c r="B108" s="122" t="s">
        <v>48</v>
      </c>
      <c r="C108" s="41"/>
      <c r="D108" s="41" t="s">
        <v>49</v>
      </c>
    </row>
    <row r="109">
      <c r="A109" s="122"/>
      <c r="B109" s="122" t="s">
        <v>82</v>
      </c>
      <c r="C109" s="41"/>
      <c r="D109" s="41">
        <v>0.0</v>
      </c>
    </row>
    <row r="110">
      <c r="B110" s="20"/>
      <c r="D110" s="42"/>
    </row>
    <row r="111">
      <c r="D111" s="42"/>
    </row>
    <row r="112">
      <c r="D112" s="42"/>
    </row>
    <row r="113">
      <c r="D113" s="42"/>
    </row>
    <row r="114">
      <c r="D114" s="42"/>
    </row>
    <row r="115">
      <c r="D115" s="42"/>
    </row>
    <row r="116">
      <c r="D116" s="42"/>
    </row>
    <row r="117">
      <c r="D117" s="42"/>
    </row>
    <row r="118">
      <c r="D118" s="42"/>
    </row>
    <row r="119">
      <c r="D119" s="42"/>
    </row>
    <row r="120">
      <c r="D120" s="42"/>
    </row>
    <row r="121">
      <c r="D121" s="42"/>
    </row>
    <row r="122">
      <c r="A122" s="44"/>
      <c r="D122" s="42"/>
    </row>
    <row r="123">
      <c r="A123" s="44"/>
      <c r="D123" s="42"/>
    </row>
    <row r="124">
      <c r="A124" s="44"/>
      <c r="D124" s="42"/>
    </row>
    <row r="125">
      <c r="A125" s="45"/>
      <c r="D125" s="42"/>
    </row>
    <row r="126">
      <c r="A126" s="44"/>
      <c r="D126" s="42"/>
    </row>
    <row r="127">
      <c r="A127" s="44"/>
      <c r="D127" s="42"/>
    </row>
    <row r="128">
      <c r="A128" s="44"/>
      <c r="D128" s="42"/>
    </row>
    <row r="129">
      <c r="A129" s="44"/>
      <c r="D129" s="42"/>
    </row>
    <row r="130">
      <c r="A130" s="44"/>
      <c r="D130" s="42"/>
    </row>
    <row r="131">
      <c r="A131" s="44"/>
      <c r="D131" s="42"/>
    </row>
    <row r="132">
      <c r="A132" s="44"/>
      <c r="D132" s="42"/>
    </row>
    <row r="133">
      <c r="A133" s="47"/>
      <c r="D133" s="42"/>
    </row>
    <row r="134">
      <c r="D134" s="42"/>
    </row>
    <row r="135">
      <c r="D135" s="42"/>
    </row>
    <row r="136">
      <c r="D136" s="42"/>
    </row>
    <row r="137">
      <c r="D137" s="42"/>
    </row>
    <row r="138">
      <c r="D138" s="42"/>
    </row>
    <row r="139">
      <c r="D139" s="42"/>
    </row>
    <row r="140">
      <c r="D140" s="42"/>
    </row>
    <row r="141">
      <c r="D141" s="42"/>
    </row>
    <row r="142">
      <c r="D142" s="42"/>
    </row>
    <row r="143">
      <c r="D143" s="42"/>
    </row>
    <row r="144">
      <c r="D144" s="42"/>
    </row>
    <row r="145">
      <c r="D145" s="42"/>
    </row>
    <row r="146">
      <c r="D146" s="42"/>
    </row>
    <row r="147">
      <c r="D147" s="42"/>
    </row>
    <row r="148">
      <c r="D148" s="42"/>
    </row>
    <row r="149">
      <c r="D149" s="42"/>
    </row>
    <row r="150">
      <c r="D150" s="42"/>
    </row>
    <row r="151">
      <c r="D151" s="42"/>
    </row>
    <row r="152">
      <c r="D152" s="42"/>
    </row>
    <row r="153">
      <c r="D153" s="42"/>
    </row>
    <row r="154">
      <c r="D154" s="42"/>
    </row>
    <row r="155">
      <c r="D155" s="42"/>
    </row>
    <row r="156">
      <c r="D156" s="42"/>
    </row>
    <row r="157">
      <c r="D157" s="42"/>
    </row>
    <row r="158">
      <c r="D158" s="42"/>
    </row>
    <row r="159">
      <c r="D159" s="42"/>
    </row>
    <row r="160">
      <c r="D160" s="42"/>
    </row>
    <row r="161">
      <c r="D161" s="42"/>
    </row>
    <row r="162">
      <c r="D162" s="42"/>
    </row>
    <row r="163">
      <c r="D163" s="42"/>
    </row>
    <row r="164">
      <c r="D164" s="42"/>
    </row>
    <row r="165">
      <c r="D165" s="42"/>
    </row>
    <row r="166">
      <c r="D166" s="42"/>
    </row>
    <row r="167">
      <c r="D167" s="42"/>
    </row>
    <row r="168">
      <c r="D168" s="42"/>
    </row>
    <row r="169">
      <c r="D169" s="42"/>
    </row>
    <row r="170">
      <c r="D170" s="42"/>
    </row>
    <row r="171">
      <c r="D171" s="42"/>
    </row>
    <row r="172">
      <c r="D172" s="42"/>
    </row>
    <row r="173">
      <c r="D173" s="42"/>
    </row>
    <row r="174">
      <c r="D174" s="42"/>
    </row>
    <row r="175">
      <c r="D175" s="42"/>
    </row>
    <row r="176">
      <c r="D176" s="42"/>
    </row>
    <row r="177">
      <c r="D177" s="42"/>
    </row>
    <row r="178">
      <c r="D178" s="42"/>
    </row>
    <row r="179">
      <c r="D179" s="42"/>
    </row>
    <row r="180">
      <c r="D180" s="42"/>
    </row>
    <row r="181">
      <c r="D181" s="42"/>
    </row>
    <row r="182">
      <c r="D182" s="42"/>
    </row>
    <row r="183">
      <c r="D183" s="42"/>
    </row>
    <row r="184">
      <c r="D184" s="42"/>
    </row>
    <row r="185">
      <c r="D185" s="42"/>
    </row>
    <row r="186">
      <c r="D186" s="42"/>
    </row>
    <row r="187">
      <c r="D187" s="42"/>
    </row>
    <row r="188">
      <c r="D188" s="42"/>
    </row>
    <row r="189">
      <c r="D189" s="42"/>
    </row>
    <row r="190">
      <c r="D190" s="42"/>
    </row>
    <row r="191">
      <c r="D191" s="42"/>
    </row>
    <row r="192">
      <c r="D192" s="42"/>
    </row>
    <row r="193">
      <c r="D193" s="42"/>
    </row>
    <row r="194">
      <c r="D194" s="42"/>
    </row>
    <row r="195">
      <c r="D195" s="42"/>
    </row>
    <row r="196">
      <c r="D196" s="42"/>
    </row>
    <row r="197">
      <c r="D197" s="42"/>
    </row>
    <row r="198">
      <c r="D198" s="42"/>
    </row>
    <row r="199">
      <c r="D199" s="42"/>
    </row>
    <row r="200">
      <c r="D200" s="42"/>
    </row>
    <row r="201">
      <c r="D201" s="42"/>
    </row>
    <row r="202">
      <c r="D202" s="42"/>
    </row>
    <row r="203">
      <c r="D203" s="42"/>
    </row>
    <row r="204">
      <c r="D204" s="42"/>
    </row>
    <row r="205">
      <c r="D205" s="42"/>
    </row>
    <row r="206">
      <c r="D206" s="42"/>
    </row>
    <row r="207">
      <c r="D207" s="42"/>
    </row>
    <row r="208">
      <c r="D208" s="42"/>
    </row>
    <row r="209">
      <c r="D209" s="42"/>
    </row>
    <row r="210">
      <c r="D210" s="42"/>
    </row>
    <row r="211">
      <c r="D211" s="42"/>
    </row>
    <row r="212">
      <c r="D212" s="42"/>
    </row>
    <row r="213">
      <c r="D213" s="42"/>
    </row>
    <row r="214">
      <c r="D214" s="42"/>
    </row>
    <row r="215">
      <c r="D215" s="42"/>
    </row>
    <row r="216">
      <c r="D216" s="42"/>
    </row>
    <row r="217">
      <c r="D217" s="42"/>
    </row>
    <row r="218">
      <c r="D218" s="42"/>
    </row>
    <row r="219">
      <c r="D219" s="42"/>
    </row>
    <row r="220">
      <c r="D220" s="42"/>
    </row>
    <row r="221">
      <c r="D221" s="42"/>
    </row>
    <row r="222">
      <c r="D222" s="42"/>
    </row>
    <row r="223">
      <c r="D223" s="42"/>
    </row>
    <row r="224">
      <c r="D224" s="42"/>
    </row>
    <row r="225">
      <c r="D225" s="42"/>
    </row>
    <row r="226">
      <c r="D226" s="42"/>
    </row>
    <row r="227">
      <c r="D227" s="42"/>
    </row>
    <row r="228">
      <c r="D228" s="42"/>
    </row>
    <row r="229">
      <c r="D229" s="42"/>
    </row>
    <row r="230">
      <c r="D230" s="42"/>
    </row>
    <row r="231">
      <c r="D231" s="42"/>
    </row>
    <row r="232">
      <c r="D232" s="42"/>
    </row>
    <row r="233">
      <c r="D233" s="42"/>
    </row>
    <row r="234">
      <c r="D234" s="42"/>
    </row>
    <row r="235">
      <c r="D235" s="42"/>
    </row>
    <row r="236">
      <c r="D236" s="42"/>
    </row>
    <row r="237">
      <c r="D237" s="42"/>
    </row>
    <row r="238">
      <c r="D238" s="42"/>
    </row>
    <row r="239">
      <c r="D239" s="42"/>
    </row>
    <row r="240">
      <c r="D240" s="42"/>
    </row>
    <row r="241">
      <c r="D241" s="42"/>
    </row>
    <row r="242">
      <c r="D242" s="42"/>
    </row>
    <row r="243">
      <c r="D243" s="42"/>
    </row>
    <row r="244">
      <c r="D244" s="42"/>
    </row>
    <row r="245">
      <c r="D245" s="42"/>
    </row>
    <row r="246">
      <c r="D246" s="42"/>
    </row>
    <row r="247">
      <c r="D247" s="42"/>
    </row>
    <row r="248">
      <c r="D248" s="42"/>
    </row>
    <row r="249">
      <c r="D249" s="42"/>
    </row>
    <row r="250">
      <c r="D250" s="42"/>
    </row>
    <row r="251">
      <c r="D251" s="42"/>
    </row>
    <row r="252">
      <c r="D252" s="42"/>
    </row>
    <row r="253">
      <c r="D253" s="42"/>
    </row>
    <row r="254">
      <c r="D254" s="42"/>
    </row>
    <row r="255">
      <c r="D255" s="42"/>
    </row>
    <row r="256">
      <c r="D256" s="42"/>
    </row>
    <row r="257">
      <c r="D257" s="42"/>
    </row>
    <row r="258">
      <c r="D258" s="42"/>
    </row>
    <row r="259">
      <c r="D259" s="42"/>
    </row>
    <row r="260">
      <c r="D260" s="42"/>
    </row>
    <row r="261">
      <c r="D261" s="42"/>
    </row>
    <row r="262">
      <c r="D262" s="42"/>
    </row>
    <row r="263">
      <c r="D263" s="42"/>
    </row>
    <row r="264">
      <c r="D264" s="42"/>
    </row>
    <row r="265">
      <c r="D265" s="42"/>
    </row>
    <row r="266">
      <c r="D266" s="42"/>
    </row>
    <row r="267">
      <c r="D267" s="42"/>
    </row>
    <row r="268">
      <c r="D268" s="42"/>
    </row>
    <row r="269">
      <c r="D269" s="42"/>
    </row>
    <row r="270">
      <c r="D270" s="42"/>
    </row>
    <row r="271">
      <c r="D271" s="42"/>
    </row>
    <row r="272">
      <c r="D272" s="42"/>
    </row>
    <row r="273">
      <c r="D273" s="42"/>
    </row>
    <row r="274">
      <c r="D274" s="42"/>
    </row>
    <row r="275">
      <c r="D275" s="42"/>
    </row>
    <row r="276">
      <c r="D276" s="42"/>
    </row>
    <row r="277">
      <c r="D277" s="42"/>
    </row>
    <row r="278">
      <c r="D278" s="42"/>
    </row>
    <row r="279">
      <c r="D279" s="42"/>
    </row>
    <row r="280">
      <c r="D280" s="42"/>
    </row>
    <row r="281">
      <c r="D281" s="42"/>
    </row>
    <row r="282">
      <c r="D282" s="42"/>
    </row>
    <row r="283">
      <c r="D283" s="42"/>
    </row>
    <row r="284">
      <c r="D284" s="42"/>
    </row>
    <row r="285">
      <c r="D285" s="42"/>
    </row>
    <row r="286">
      <c r="D286" s="42"/>
    </row>
    <row r="287">
      <c r="D287" s="42"/>
    </row>
    <row r="288">
      <c r="D288" s="42"/>
    </row>
    <row r="289">
      <c r="D289" s="42"/>
    </row>
    <row r="290">
      <c r="D290" s="42"/>
    </row>
    <row r="291">
      <c r="D291" s="42"/>
    </row>
    <row r="292">
      <c r="D292" s="42"/>
    </row>
    <row r="293">
      <c r="D293" s="42"/>
    </row>
    <row r="294">
      <c r="D294" s="42"/>
    </row>
    <row r="295">
      <c r="D295" s="42"/>
    </row>
    <row r="296">
      <c r="D296" s="42"/>
    </row>
    <row r="297">
      <c r="D297" s="42"/>
    </row>
    <row r="298">
      <c r="D298" s="42"/>
    </row>
    <row r="299">
      <c r="D299" s="42"/>
    </row>
    <row r="300">
      <c r="D300" s="42"/>
    </row>
    <row r="301">
      <c r="D301" s="42"/>
    </row>
    <row r="302">
      <c r="D302" s="42"/>
    </row>
    <row r="303">
      <c r="D303" s="42"/>
    </row>
    <row r="304">
      <c r="D304" s="42"/>
    </row>
    <row r="305">
      <c r="D305" s="42"/>
    </row>
    <row r="306">
      <c r="D306" s="42"/>
    </row>
    <row r="307">
      <c r="D307" s="42"/>
    </row>
    <row r="308">
      <c r="D308" s="42"/>
    </row>
    <row r="309">
      <c r="D309" s="42"/>
    </row>
    <row r="310">
      <c r="D310" s="42"/>
    </row>
    <row r="311">
      <c r="D311" s="42"/>
    </row>
    <row r="312">
      <c r="D312" s="42"/>
    </row>
    <row r="313">
      <c r="D313" s="42"/>
    </row>
    <row r="314">
      <c r="D314" s="42"/>
    </row>
    <row r="315">
      <c r="D315" s="42"/>
    </row>
    <row r="316">
      <c r="D316" s="42"/>
    </row>
    <row r="317">
      <c r="D317" s="42"/>
    </row>
    <row r="318">
      <c r="D318" s="42"/>
    </row>
    <row r="319">
      <c r="D319" s="42"/>
    </row>
    <row r="320">
      <c r="D320" s="42"/>
    </row>
    <row r="321">
      <c r="D321" s="42"/>
    </row>
    <row r="322">
      <c r="D322" s="42"/>
    </row>
    <row r="323">
      <c r="D323" s="42"/>
    </row>
    <row r="324">
      <c r="D324" s="42"/>
    </row>
    <row r="325">
      <c r="D325" s="42"/>
    </row>
    <row r="326">
      <c r="D326" s="42"/>
    </row>
    <row r="327">
      <c r="D327" s="42"/>
    </row>
    <row r="328">
      <c r="D328" s="42"/>
    </row>
    <row r="329">
      <c r="D329" s="42"/>
    </row>
    <row r="330">
      <c r="D330" s="42"/>
    </row>
    <row r="331">
      <c r="D331" s="42"/>
    </row>
    <row r="332">
      <c r="D332" s="42"/>
    </row>
    <row r="333">
      <c r="D333" s="42"/>
    </row>
    <row r="334">
      <c r="D334" s="42"/>
    </row>
    <row r="335">
      <c r="D335" s="42"/>
    </row>
    <row r="336">
      <c r="D336" s="42"/>
    </row>
    <row r="337">
      <c r="D337" s="42"/>
    </row>
    <row r="338">
      <c r="D338" s="42"/>
    </row>
    <row r="339">
      <c r="D339" s="42"/>
    </row>
    <row r="340">
      <c r="D340" s="42"/>
    </row>
    <row r="341">
      <c r="D341" s="42"/>
    </row>
    <row r="342">
      <c r="D342" s="42"/>
    </row>
    <row r="343">
      <c r="D343" s="42"/>
    </row>
    <row r="344">
      <c r="D344" s="42"/>
    </row>
    <row r="345">
      <c r="D345" s="42"/>
    </row>
    <row r="346">
      <c r="D346" s="42"/>
    </row>
    <row r="347">
      <c r="D347" s="42"/>
    </row>
    <row r="348">
      <c r="D348" s="42"/>
    </row>
    <row r="349">
      <c r="D349" s="42"/>
    </row>
    <row r="350">
      <c r="D350" s="42"/>
    </row>
    <row r="351">
      <c r="D351" s="42"/>
    </row>
    <row r="352">
      <c r="D352" s="42"/>
    </row>
    <row r="353">
      <c r="D353" s="42"/>
    </row>
    <row r="354">
      <c r="D354" s="42"/>
    </row>
    <row r="355">
      <c r="D355" s="42"/>
    </row>
    <row r="356">
      <c r="D356" s="42"/>
    </row>
    <row r="357">
      <c r="D357" s="42"/>
    </row>
    <row r="358">
      <c r="D358" s="42"/>
    </row>
    <row r="359">
      <c r="D359" s="42"/>
    </row>
    <row r="360">
      <c r="D360" s="42"/>
    </row>
    <row r="361">
      <c r="D361" s="42"/>
    </row>
    <row r="362">
      <c r="D362" s="42"/>
    </row>
    <row r="363">
      <c r="D363" s="42"/>
    </row>
    <row r="364">
      <c r="D364" s="42"/>
    </row>
    <row r="365">
      <c r="D365" s="42"/>
    </row>
    <row r="366">
      <c r="D366" s="42"/>
    </row>
    <row r="367">
      <c r="D367" s="42"/>
    </row>
    <row r="368">
      <c r="D368" s="42"/>
    </row>
    <row r="369">
      <c r="D369" s="42"/>
    </row>
    <row r="370">
      <c r="D370" s="42"/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  <row r="948">
      <c r="D948" s="42"/>
    </row>
    <row r="949">
      <c r="D949" s="42"/>
    </row>
    <row r="950">
      <c r="D950" s="42"/>
    </row>
    <row r="951">
      <c r="D951" s="42"/>
    </row>
    <row r="952">
      <c r="D952" s="42"/>
    </row>
    <row r="953">
      <c r="D953" s="42"/>
    </row>
    <row r="954">
      <c r="D954" s="42"/>
    </row>
    <row r="955">
      <c r="D955" s="42"/>
    </row>
    <row r="956">
      <c r="D956" s="42"/>
    </row>
    <row r="957">
      <c r="D957" s="42"/>
    </row>
    <row r="958">
      <c r="D958" s="42"/>
    </row>
    <row r="959">
      <c r="D959" s="42"/>
    </row>
    <row r="960">
      <c r="D960" s="42"/>
    </row>
    <row r="961">
      <c r="D961" s="42"/>
    </row>
    <row r="962">
      <c r="D962" s="42"/>
    </row>
    <row r="963">
      <c r="D963" s="42"/>
    </row>
    <row r="964">
      <c r="D964" s="42"/>
    </row>
    <row r="965">
      <c r="D965" s="42"/>
    </row>
    <row r="966">
      <c r="D966" s="42"/>
    </row>
    <row r="967">
      <c r="D967" s="42"/>
    </row>
    <row r="968">
      <c r="D968" s="42"/>
    </row>
    <row r="969">
      <c r="D969" s="42"/>
    </row>
    <row r="970">
      <c r="D970" s="42"/>
    </row>
    <row r="971">
      <c r="D971" s="42"/>
    </row>
    <row r="972">
      <c r="D972" s="42"/>
    </row>
    <row r="973">
      <c r="D973" s="42"/>
    </row>
    <row r="974">
      <c r="D974" s="42"/>
    </row>
    <row r="975">
      <c r="D975" s="42"/>
    </row>
    <row r="976">
      <c r="D976" s="42"/>
    </row>
    <row r="977">
      <c r="D977" s="42"/>
    </row>
    <row r="978">
      <c r="D978" s="42"/>
    </row>
    <row r="979">
      <c r="D979" s="42"/>
    </row>
    <row r="980">
      <c r="D980" s="42"/>
    </row>
    <row r="981">
      <c r="D981" s="42"/>
    </row>
    <row r="982">
      <c r="D982" s="42"/>
    </row>
    <row r="983">
      <c r="D983" s="42"/>
    </row>
    <row r="984">
      <c r="D984" s="42"/>
    </row>
    <row r="985">
      <c r="D985" s="42"/>
    </row>
    <row r="986">
      <c r="D986" s="42"/>
    </row>
    <row r="987">
      <c r="D987" s="42"/>
    </row>
    <row r="988">
      <c r="D988" s="42"/>
    </row>
    <row r="989">
      <c r="D989" s="42"/>
    </row>
    <row r="990">
      <c r="D990" s="42"/>
    </row>
    <row r="991">
      <c r="D991" s="42"/>
    </row>
    <row r="992">
      <c r="D992" s="42"/>
    </row>
    <row r="993">
      <c r="D993" s="42"/>
    </row>
    <row r="994">
      <c r="D994" s="42"/>
    </row>
    <row r="995">
      <c r="D995" s="42"/>
    </row>
    <row r="996">
      <c r="D996" s="42"/>
    </row>
    <row r="997">
      <c r="D997" s="42"/>
    </row>
    <row r="998">
      <c r="D998" s="42"/>
    </row>
    <row r="999">
      <c r="D999" s="42"/>
    </row>
    <row r="1000">
      <c r="D1000" s="42"/>
    </row>
    <row r="1001">
      <c r="D1001" s="42"/>
    </row>
    <row r="1002">
      <c r="D1002" s="4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150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151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17</v>
      </c>
      <c r="B7" s="19"/>
      <c r="C7" s="18" t="s">
        <v>18</v>
      </c>
      <c r="D7" s="21">
        <v>21334.0</v>
      </c>
      <c r="E7" s="115" t="s">
        <v>149</v>
      </c>
      <c r="F7" s="116">
        <f>year(D5)-year(D7)</f>
        <v>61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19</v>
      </c>
      <c r="D8" s="24" t="s">
        <v>17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21</v>
      </c>
      <c r="D9" s="24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22</v>
      </c>
      <c r="D10" s="24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31</v>
      </c>
      <c r="B11" s="27"/>
      <c r="C11" s="28" t="s">
        <v>18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33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34</v>
      </c>
      <c r="D13" s="30" t="s">
        <v>35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38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40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18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33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34</v>
      </c>
      <c r="D18" s="30" t="s">
        <v>35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38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40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18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33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34</v>
      </c>
      <c r="D23" s="30" t="s">
        <v>35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38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40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18</v>
      </c>
      <c r="D26" s="29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33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34</v>
      </c>
      <c r="D28" s="30" t="s">
        <v>83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38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40</v>
      </c>
      <c r="D30" s="123">
        <v>1000.0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6"/>
      <c r="C31" s="28" t="s">
        <v>18</v>
      </c>
      <c r="D31" s="29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6"/>
      <c r="C32" s="26" t="s">
        <v>33</v>
      </c>
      <c r="D32" s="30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6"/>
      <c r="C33" s="26" t="s">
        <v>34</v>
      </c>
      <c r="D33" s="30" t="s">
        <v>83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6"/>
      <c r="C34" s="26" t="s">
        <v>38</v>
      </c>
      <c r="D34" s="125">
        <v>200.0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32"/>
      <c r="B35" s="32"/>
      <c r="C35" s="32" t="s">
        <v>40</v>
      </c>
      <c r="D35" s="123">
        <v>7999.0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>
      <c r="A36" s="56" t="s">
        <v>92</v>
      </c>
      <c r="B36" s="56" t="s">
        <v>93</v>
      </c>
      <c r="C36" s="57" t="s">
        <v>94</v>
      </c>
      <c r="D36" s="58">
        <v>43524.0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60"/>
      <c r="B37" s="60"/>
      <c r="C37" s="61" t="s">
        <v>95</v>
      </c>
      <c r="D37" s="62">
        <v>1415.0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59"/>
      <c r="B38" s="59"/>
      <c r="C38" s="57" t="s">
        <v>94</v>
      </c>
      <c r="D38" s="58">
        <v>43555.0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60"/>
      <c r="B39" s="60"/>
      <c r="C39" s="61" t="s">
        <v>95</v>
      </c>
      <c r="D39" s="62">
        <v>1415.0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>
      <c r="A40" s="59"/>
      <c r="B40" s="59"/>
      <c r="C40" s="57" t="s">
        <v>94</v>
      </c>
      <c r="D40" s="58">
        <v>43585.0</v>
      </c>
      <c r="E40" s="59"/>
      <c r="F40" s="59"/>
      <c r="G40" s="59"/>
      <c r="H40" s="59"/>
      <c r="I40" s="59"/>
      <c r="J40" s="59"/>
      <c r="K40" s="59"/>
      <c r="L40" s="56"/>
      <c r="M40" s="56"/>
      <c r="N40" s="56"/>
      <c r="O40" s="63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>
      <c r="A41" s="59"/>
      <c r="B41" s="59"/>
      <c r="C41" s="56" t="s">
        <v>95</v>
      </c>
      <c r="D41" s="64">
        <v>1415.0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>
      <c r="A42" s="12" t="s">
        <v>96</v>
      </c>
      <c r="B42" s="12" t="s">
        <v>97</v>
      </c>
      <c r="C42" s="25" t="s">
        <v>94</v>
      </c>
      <c r="D42" s="14">
        <v>43497.0</v>
      </c>
      <c r="E42" s="12" t="s">
        <v>98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>
      <c r="A43" s="65"/>
      <c r="B43" s="66" t="s">
        <v>99</v>
      </c>
      <c r="C43" s="67" t="s">
        <v>95</v>
      </c>
      <c r="D43" s="68">
        <v>200.0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>
      <c r="A44" s="13"/>
      <c r="B44" s="13"/>
      <c r="C44" s="25" t="s">
        <v>94</v>
      </c>
      <c r="D44" s="14">
        <v>43525.0</v>
      </c>
      <c r="E44" s="12" t="s">
        <v>98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65"/>
      <c r="B45" s="65"/>
      <c r="C45" s="67" t="s">
        <v>95</v>
      </c>
      <c r="D45" s="68">
        <v>200.0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13"/>
      <c r="B46" s="13"/>
      <c r="C46" s="25" t="s">
        <v>94</v>
      </c>
      <c r="D46" s="14">
        <v>43553.0</v>
      </c>
      <c r="E46" s="12" t="s">
        <v>98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65"/>
      <c r="B47" s="65"/>
      <c r="C47" s="67" t="s">
        <v>95</v>
      </c>
      <c r="D47" s="68">
        <v>200.0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69" t="s">
        <v>100</v>
      </c>
      <c r="B48" s="69" t="s">
        <v>101</v>
      </c>
      <c r="C48" s="70" t="s">
        <v>102</v>
      </c>
      <c r="D48" s="71">
        <v>43539.0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</row>
    <row r="49">
      <c r="A49" s="72"/>
      <c r="B49" s="72"/>
      <c r="C49" s="69" t="s">
        <v>103</v>
      </c>
      <c r="D49" s="73" t="s">
        <v>77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74"/>
      <c r="B50" s="74"/>
      <c r="C50" s="75" t="s">
        <v>95</v>
      </c>
      <c r="D50" s="76">
        <v>50.0</v>
      </c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72"/>
      <c r="B51" s="72"/>
      <c r="C51" s="70" t="s">
        <v>102</v>
      </c>
      <c r="D51" s="71">
        <v>43570.0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72"/>
      <c r="B52" s="72"/>
      <c r="C52" s="69" t="s">
        <v>103</v>
      </c>
      <c r="D52" s="73" t="s">
        <v>77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74"/>
      <c r="B53" s="74"/>
      <c r="C53" s="75" t="s">
        <v>95</v>
      </c>
      <c r="D53" s="76">
        <v>50.0</v>
      </c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72"/>
      <c r="B54" s="72"/>
      <c r="C54" s="70" t="s">
        <v>102</v>
      </c>
      <c r="D54" s="71">
        <v>43600.0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>
      <c r="A55" s="72"/>
      <c r="B55" s="72"/>
      <c r="C55" s="69" t="s">
        <v>103</v>
      </c>
      <c r="D55" s="73" t="s">
        <v>77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>
      <c r="A56" s="74"/>
      <c r="B56" s="74"/>
      <c r="C56" s="75" t="s">
        <v>95</v>
      </c>
      <c r="D56" s="76">
        <v>50.0</v>
      </c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</row>
    <row r="57">
      <c r="A57" s="72"/>
      <c r="B57" s="69" t="s">
        <v>56</v>
      </c>
      <c r="C57" s="70" t="s">
        <v>102</v>
      </c>
      <c r="D57" s="71">
        <v>43539.0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</row>
    <row r="58">
      <c r="A58" s="74"/>
      <c r="B58" s="74"/>
      <c r="C58" s="75" t="s">
        <v>95</v>
      </c>
      <c r="D58" s="76">
        <v>100.0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</row>
    <row r="59">
      <c r="A59" s="72"/>
      <c r="B59" s="72"/>
      <c r="C59" s="70" t="s">
        <v>102</v>
      </c>
      <c r="D59" s="71">
        <v>43570.0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</row>
    <row r="60">
      <c r="A60" s="74"/>
      <c r="B60" s="74"/>
      <c r="C60" s="75" t="s">
        <v>95</v>
      </c>
      <c r="D60" s="76">
        <v>100.0</v>
      </c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</row>
    <row r="61">
      <c r="A61" s="72"/>
      <c r="B61" s="72"/>
      <c r="C61" s="70" t="s">
        <v>102</v>
      </c>
      <c r="D61" s="71">
        <v>43570.0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</row>
    <row r="62">
      <c r="A62" s="74"/>
      <c r="B62" s="74"/>
      <c r="C62" s="75" t="s">
        <v>95</v>
      </c>
      <c r="D62" s="76">
        <v>100.0</v>
      </c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</row>
    <row r="63">
      <c r="A63" s="81" t="s">
        <v>41</v>
      </c>
      <c r="B63" s="81" t="s">
        <v>42</v>
      </c>
      <c r="C63" s="81" t="s">
        <v>12</v>
      </c>
      <c r="D63" s="81">
        <v>500000.0</v>
      </c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</row>
    <row r="64">
      <c r="A64" s="81"/>
      <c r="B64" s="81"/>
      <c r="C64" s="81" t="s">
        <v>43</v>
      </c>
      <c r="D64" s="81">
        <v>150000.0</v>
      </c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</row>
    <row r="65">
      <c r="A65" s="81"/>
      <c r="B65" s="81"/>
      <c r="C65" s="81" t="s">
        <v>44</v>
      </c>
      <c r="D65" s="81">
        <v>50.0</v>
      </c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</row>
    <row r="66">
      <c r="A66" s="81"/>
      <c r="B66" s="81"/>
      <c r="C66" s="81" t="s">
        <v>45</v>
      </c>
      <c r="D66" s="128" t="b">
        <v>0</v>
      </c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</row>
    <row r="67">
      <c r="A67" s="91" t="s">
        <v>73</v>
      </c>
      <c r="B67" s="92"/>
      <c r="C67" s="93" t="s">
        <v>12</v>
      </c>
      <c r="D67" s="94">
        <v>9000.0</v>
      </c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</row>
    <row r="68">
      <c r="A68" s="92"/>
      <c r="B68" s="92"/>
      <c r="C68" s="91" t="s">
        <v>114</v>
      </c>
      <c r="D68" s="95">
        <v>43240.0</v>
      </c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</row>
    <row r="69">
      <c r="A69" s="92"/>
      <c r="B69" s="92"/>
      <c r="C69" s="91" t="s">
        <v>115</v>
      </c>
      <c r="D69" s="94" t="b">
        <v>0</v>
      </c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</row>
    <row r="70">
      <c r="A70" s="92"/>
      <c r="B70" s="92"/>
      <c r="C70" s="91" t="s">
        <v>116</v>
      </c>
      <c r="D70" s="94">
        <v>0.0</v>
      </c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</row>
    <row r="71">
      <c r="A71" s="8" t="s">
        <v>46</v>
      </c>
      <c r="B71" s="11"/>
      <c r="C71" s="11"/>
      <c r="D71" s="8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>
      <c r="A72" s="38" t="s">
        <v>13</v>
      </c>
      <c r="B72" s="38" t="s">
        <v>47</v>
      </c>
      <c r="C72" s="39"/>
      <c r="D72" s="41" t="b">
        <v>0</v>
      </c>
    </row>
    <row r="73">
      <c r="A73" s="39"/>
      <c r="B73" s="38" t="s">
        <v>48</v>
      </c>
      <c r="C73" s="39"/>
      <c r="D73" s="41" t="s">
        <v>133</v>
      </c>
    </row>
    <row r="74">
      <c r="A74" s="38" t="s">
        <v>50</v>
      </c>
      <c r="B74" s="38" t="s">
        <v>51</v>
      </c>
      <c r="C74" s="39"/>
      <c r="D74" s="41">
        <v>1415.0</v>
      </c>
    </row>
    <row r="75">
      <c r="A75" s="39"/>
      <c r="B75" s="38" t="s">
        <v>52</v>
      </c>
      <c r="C75" s="39"/>
      <c r="D75" s="41">
        <v>9.99999999999E11</v>
      </c>
    </row>
    <row r="76">
      <c r="A76" s="39"/>
      <c r="B76" s="38" t="s">
        <v>53</v>
      </c>
      <c r="C76" s="39"/>
      <c r="D76" s="41">
        <v>216.67</v>
      </c>
    </row>
    <row r="77">
      <c r="A77" s="39"/>
      <c r="B77" s="38" t="s">
        <v>54</v>
      </c>
      <c r="C77" s="39"/>
      <c r="D77" s="41">
        <v>1631.67</v>
      </c>
    </row>
    <row r="78">
      <c r="A78" s="39"/>
      <c r="B78" s="38" t="s">
        <v>48</v>
      </c>
      <c r="C78" s="39"/>
      <c r="D78" s="41" t="s">
        <v>133</v>
      </c>
    </row>
    <row r="79">
      <c r="A79" s="38" t="s">
        <v>55</v>
      </c>
      <c r="B79" s="38" t="s">
        <v>56</v>
      </c>
      <c r="C79" s="39"/>
      <c r="D79" s="41">
        <v>0.0</v>
      </c>
      <c r="F79" s="20" t="s">
        <v>165</v>
      </c>
    </row>
    <row r="80">
      <c r="A80" s="39"/>
      <c r="B80" s="38" t="s">
        <v>57</v>
      </c>
      <c r="C80" s="39"/>
      <c r="D80" s="41">
        <v>1257.45</v>
      </c>
      <c r="F80" s="20" t="s">
        <v>166</v>
      </c>
    </row>
    <row r="81">
      <c r="A81" s="39"/>
      <c r="B81" s="38" t="s">
        <v>58</v>
      </c>
      <c r="C81" s="39"/>
      <c r="D81" s="41">
        <v>0.0</v>
      </c>
    </row>
    <row r="82">
      <c r="A82" s="39"/>
      <c r="B82" s="38" t="s">
        <v>59</v>
      </c>
      <c r="C82" s="39"/>
      <c r="D82" s="41">
        <v>50.0</v>
      </c>
      <c r="I82" s="96" t="s">
        <v>117</v>
      </c>
      <c r="J82" s="97"/>
      <c r="K82" s="97"/>
      <c r="L82" s="43"/>
      <c r="M82" s="43"/>
      <c r="N82" s="43"/>
      <c r="O82" s="43"/>
      <c r="P82" s="43"/>
      <c r="Q82" s="43"/>
    </row>
    <row r="83">
      <c r="A83" s="39"/>
      <c r="B83" s="38" t="s">
        <v>60</v>
      </c>
      <c r="C83" s="39"/>
      <c r="D83" s="41">
        <v>0.0</v>
      </c>
      <c r="I83" s="96" t="s">
        <v>71</v>
      </c>
      <c r="J83" s="97"/>
      <c r="K83" s="97">
        <v>0.0</v>
      </c>
      <c r="L83" s="43"/>
      <c r="M83" s="43"/>
      <c r="N83" s="43"/>
      <c r="O83" s="43"/>
      <c r="P83" s="43"/>
      <c r="Q83" s="43"/>
    </row>
    <row r="84">
      <c r="A84" s="39"/>
      <c r="B84" s="38" t="s">
        <v>61</v>
      </c>
      <c r="C84" s="39"/>
      <c r="D84" s="41">
        <v>50.0</v>
      </c>
      <c r="I84" s="96" t="s">
        <v>72</v>
      </c>
      <c r="J84" s="97"/>
      <c r="K84" s="97">
        <v>0.0</v>
      </c>
      <c r="L84" s="43"/>
      <c r="M84" s="43"/>
      <c r="N84" s="43"/>
      <c r="O84" s="43"/>
      <c r="P84" s="43"/>
      <c r="Q84" s="43"/>
    </row>
    <row r="85">
      <c r="A85" s="39"/>
      <c r="B85" s="38" t="s">
        <v>62</v>
      </c>
      <c r="C85" s="39"/>
      <c r="D85" s="41">
        <v>1307.45</v>
      </c>
      <c r="I85" s="96" t="s">
        <v>42</v>
      </c>
      <c r="J85" s="97">
        <v>500000.0</v>
      </c>
      <c r="K85" s="97"/>
      <c r="L85" s="43"/>
      <c r="M85" s="43"/>
      <c r="N85" s="43"/>
      <c r="O85" s="43"/>
      <c r="P85" s="43"/>
      <c r="Q85" s="43"/>
    </row>
    <row r="86">
      <c r="A86" s="39"/>
      <c r="B86" s="38" t="s">
        <v>63</v>
      </c>
      <c r="C86" s="39"/>
      <c r="D86" s="41">
        <v>324.22</v>
      </c>
      <c r="F86" s="20" t="s">
        <v>167</v>
      </c>
      <c r="I86" s="96" t="s">
        <v>118</v>
      </c>
      <c r="J86" s="97">
        <f>J85*3%*-1</f>
        <v>-15000</v>
      </c>
      <c r="K86" s="97"/>
      <c r="L86" s="43"/>
      <c r="M86" s="43"/>
      <c r="N86" s="43"/>
      <c r="O86" s="43"/>
      <c r="P86" s="43"/>
      <c r="Q86" s="43"/>
    </row>
    <row r="87">
      <c r="A87" s="39"/>
      <c r="B87" s="38" t="s">
        <v>64</v>
      </c>
      <c r="C87" s="39"/>
      <c r="D87" s="41">
        <v>315.0</v>
      </c>
      <c r="I87" s="96" t="s">
        <v>77</v>
      </c>
      <c r="J87" s="97">
        <v>-100000.0</v>
      </c>
      <c r="K87" s="97"/>
      <c r="L87" s="43"/>
      <c r="M87" s="43"/>
      <c r="N87" s="43"/>
      <c r="O87" s="43"/>
      <c r="P87" s="43"/>
      <c r="Q87" s="43"/>
    </row>
    <row r="88">
      <c r="A88" s="39"/>
      <c r="B88" s="38" t="s">
        <v>52</v>
      </c>
      <c r="C88" s="39"/>
      <c r="D88" s="41">
        <v>9.99999999999E11</v>
      </c>
      <c r="I88" s="96" t="s">
        <v>120</v>
      </c>
      <c r="J88" s="97">
        <f>sum(J85:J87)</f>
        <v>385000</v>
      </c>
      <c r="K88" s="97"/>
      <c r="L88" s="43"/>
      <c r="M88" s="43"/>
      <c r="N88" s="43"/>
      <c r="O88" s="43"/>
      <c r="P88" s="43"/>
      <c r="Q88" s="43"/>
    </row>
    <row r="89">
      <c r="A89" s="39"/>
      <c r="B89" s="38" t="s">
        <v>48</v>
      </c>
      <c r="C89" s="39"/>
      <c r="D89" s="41" t="s">
        <v>133</v>
      </c>
      <c r="I89" s="96" t="s">
        <v>121</v>
      </c>
      <c r="J89" s="98">
        <v>0.5</v>
      </c>
      <c r="K89" s="97"/>
      <c r="L89" s="43"/>
      <c r="M89" s="43"/>
      <c r="N89" s="43"/>
      <c r="O89" s="43"/>
      <c r="P89" s="43"/>
      <c r="Q89" s="43"/>
    </row>
    <row r="90">
      <c r="A90" s="38"/>
      <c r="B90" s="38" t="s">
        <v>125</v>
      </c>
      <c r="C90" s="39"/>
      <c r="D90" s="41">
        <v>4.63</v>
      </c>
      <c r="F90" s="20" t="s">
        <v>168</v>
      </c>
      <c r="I90" s="96" t="s">
        <v>122</v>
      </c>
      <c r="J90" s="97">
        <f>J88*J89</f>
        <v>192500</v>
      </c>
      <c r="K90" s="97"/>
      <c r="L90" s="43"/>
      <c r="M90" s="43"/>
      <c r="N90" s="43"/>
      <c r="O90" s="43"/>
      <c r="P90" s="43"/>
      <c r="Q90" s="43"/>
    </row>
    <row r="91">
      <c r="A91" s="38" t="s">
        <v>65</v>
      </c>
      <c r="B91" s="38" t="s">
        <v>66</v>
      </c>
      <c r="C91" s="39"/>
      <c r="D91" s="41">
        <v>0.0</v>
      </c>
      <c r="I91" s="96" t="s">
        <v>78</v>
      </c>
      <c r="J91" s="97">
        <v>-100000.0</v>
      </c>
      <c r="K91" s="97"/>
      <c r="L91" s="43"/>
      <c r="M91" s="43"/>
      <c r="N91" s="43"/>
      <c r="O91" s="43"/>
      <c r="P91" s="43"/>
      <c r="Q91" s="43"/>
    </row>
    <row r="92">
      <c r="A92" s="39"/>
      <c r="B92" s="38" t="s">
        <v>67</v>
      </c>
      <c r="C92" s="39"/>
      <c r="D92" s="41">
        <v>0.0</v>
      </c>
      <c r="I92" s="96" t="s">
        <v>123</v>
      </c>
      <c r="J92" s="97">
        <f>J90+J91</f>
        <v>92500</v>
      </c>
      <c r="K92" s="97">
        <f>J92</f>
        <v>92500</v>
      </c>
      <c r="L92" s="43"/>
      <c r="M92" s="43"/>
      <c r="N92" s="43"/>
      <c r="O92" s="43"/>
      <c r="P92" s="43"/>
      <c r="Q92" s="43"/>
    </row>
    <row r="93">
      <c r="A93" s="39"/>
      <c r="B93" s="38" t="s">
        <v>68</v>
      </c>
      <c r="C93" s="39"/>
      <c r="D93" s="41">
        <v>9000.0</v>
      </c>
      <c r="I93" s="96" t="s">
        <v>124</v>
      </c>
      <c r="J93" s="99"/>
      <c r="K93" s="97">
        <v>9000.0</v>
      </c>
    </row>
    <row r="94">
      <c r="A94" s="39"/>
      <c r="B94" s="38" t="s">
        <v>70</v>
      </c>
      <c r="C94" s="39"/>
      <c r="D94" s="41">
        <v>100000.0</v>
      </c>
      <c r="I94" s="99"/>
      <c r="J94" s="99"/>
      <c r="K94" s="99"/>
    </row>
    <row r="95">
      <c r="A95" s="39"/>
      <c r="B95" s="38" t="s">
        <v>74</v>
      </c>
      <c r="C95" s="39"/>
      <c r="D95" s="41">
        <v>101500.0</v>
      </c>
      <c r="F95" s="43"/>
      <c r="G95" s="43"/>
      <c r="H95" s="43"/>
      <c r="I95" s="97"/>
      <c r="J95" s="97"/>
      <c r="K95" s="97">
        <f>sum(K83:K93)</f>
        <v>101500</v>
      </c>
      <c r="L95" s="129"/>
      <c r="M95" s="43"/>
      <c r="N95" s="43"/>
      <c r="O95" s="43"/>
      <c r="P95" s="43"/>
      <c r="Q95" s="43"/>
      <c r="R95" s="43"/>
      <c r="S95" s="43"/>
    </row>
    <row r="96">
      <c r="A96" s="39"/>
      <c r="B96" s="38" t="s">
        <v>80</v>
      </c>
      <c r="C96" s="39"/>
      <c r="D96" s="41">
        <v>100000.0</v>
      </c>
      <c r="I96" s="99"/>
      <c r="J96" s="99"/>
      <c r="K96" s="99"/>
    </row>
    <row r="97">
      <c r="A97" s="39"/>
      <c r="B97" s="38" t="s">
        <v>81</v>
      </c>
      <c r="C97" s="39"/>
      <c r="D97" s="41">
        <v>1500.0</v>
      </c>
    </row>
    <row r="98">
      <c r="A98" s="39"/>
      <c r="B98" s="38" t="s">
        <v>64</v>
      </c>
      <c r="C98" s="39"/>
      <c r="D98" s="41">
        <v>3000.0</v>
      </c>
    </row>
    <row r="99">
      <c r="A99" s="39"/>
      <c r="B99" s="38" t="s">
        <v>52</v>
      </c>
      <c r="C99" s="39"/>
      <c r="D99" s="41">
        <v>9.99999999999E11</v>
      </c>
    </row>
    <row r="100">
      <c r="A100" s="39"/>
      <c r="B100" s="38" t="s">
        <v>48</v>
      </c>
      <c r="C100" s="39"/>
      <c r="D100" s="41" t="s">
        <v>49</v>
      </c>
    </row>
    <row r="101">
      <c r="A101" s="39"/>
      <c r="B101" s="38" t="s">
        <v>82</v>
      </c>
      <c r="C101" s="39"/>
      <c r="D101" s="41">
        <v>0.0</v>
      </c>
    </row>
    <row r="102">
      <c r="B102" s="20"/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A114" s="44"/>
      <c r="D114" s="87"/>
    </row>
    <row r="115">
      <c r="A115" s="44"/>
      <c r="D115" s="87"/>
    </row>
    <row r="116">
      <c r="A116" s="44"/>
      <c r="D116" s="87"/>
    </row>
    <row r="117">
      <c r="A117" s="45"/>
      <c r="D117" s="87"/>
    </row>
    <row r="118">
      <c r="A118" s="44"/>
      <c r="D118" s="87"/>
    </row>
    <row r="119">
      <c r="A119" s="44"/>
      <c r="D119" s="87"/>
    </row>
    <row r="120">
      <c r="A120" s="44"/>
      <c r="D120" s="87"/>
    </row>
    <row r="121">
      <c r="A121" s="44"/>
      <c r="D121" s="87"/>
    </row>
    <row r="122">
      <c r="A122" s="44"/>
      <c r="D122" s="87"/>
    </row>
    <row r="123">
      <c r="A123" s="44"/>
      <c r="D123" s="87"/>
    </row>
    <row r="124">
      <c r="A124" s="44"/>
      <c r="D124" s="87"/>
    </row>
    <row r="125">
      <c r="A125" s="47"/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  <row r="988">
      <c r="D988" s="87"/>
    </row>
    <row r="989">
      <c r="D989" s="87"/>
    </row>
    <row r="990">
      <c r="D990" s="87"/>
    </row>
    <row r="991">
      <c r="D991" s="87"/>
    </row>
    <row r="992">
      <c r="D992" s="87"/>
    </row>
    <row r="993">
      <c r="D993" s="87"/>
    </row>
    <row r="994">
      <c r="D994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152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153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17</v>
      </c>
      <c r="B7" s="19"/>
      <c r="C7" s="18" t="s">
        <v>18</v>
      </c>
      <c r="D7" s="21">
        <v>21334.0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19</v>
      </c>
      <c r="D8" s="24" t="s">
        <v>17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21</v>
      </c>
      <c r="D9" s="24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22</v>
      </c>
      <c r="D10" s="24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31</v>
      </c>
      <c r="B11" s="27"/>
      <c r="C11" s="28" t="s">
        <v>18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33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34</v>
      </c>
      <c r="D13" s="30" t="s">
        <v>35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38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40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18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33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34</v>
      </c>
      <c r="D18" s="30" t="s">
        <v>35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38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40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18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33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34</v>
      </c>
      <c r="D23" s="30" t="s">
        <v>35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38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40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18</v>
      </c>
      <c r="D26" s="29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33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34</v>
      </c>
      <c r="D28" s="30" t="s">
        <v>83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38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40</v>
      </c>
      <c r="D30" s="33">
        <v>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6"/>
      <c r="C31" s="28" t="s">
        <v>18</v>
      </c>
      <c r="D31" s="29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6"/>
      <c r="C32" s="26" t="s">
        <v>33</v>
      </c>
      <c r="D32" s="30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6"/>
      <c r="C33" s="26" t="s">
        <v>34</v>
      </c>
      <c r="D33" s="30" t="s">
        <v>83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6"/>
      <c r="C34" s="26" t="s">
        <v>38</v>
      </c>
      <c r="D34" s="30">
        <v>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32"/>
      <c r="B35" s="32"/>
      <c r="C35" s="32" t="s">
        <v>40</v>
      </c>
      <c r="D35" s="33">
        <v>0.0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>
      <c r="A36" s="56" t="s">
        <v>92</v>
      </c>
      <c r="B36" s="56" t="s">
        <v>93</v>
      </c>
      <c r="C36" s="57" t="s">
        <v>94</v>
      </c>
      <c r="D36" s="58">
        <v>43524.0</v>
      </c>
      <c r="E36" s="59"/>
      <c r="F36" s="56" t="s">
        <v>163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60"/>
      <c r="B37" s="60"/>
      <c r="C37" s="61" t="s">
        <v>95</v>
      </c>
      <c r="D37" s="126">
        <v>500.0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59"/>
      <c r="B38" s="59"/>
      <c r="C38" s="57" t="s">
        <v>94</v>
      </c>
      <c r="D38" s="58">
        <v>43555.0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60"/>
      <c r="B39" s="60"/>
      <c r="C39" s="61" t="s">
        <v>95</v>
      </c>
      <c r="D39" s="126">
        <v>300.0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>
      <c r="A40" s="59"/>
      <c r="B40" s="59"/>
      <c r="C40" s="57" t="s">
        <v>94</v>
      </c>
      <c r="D40" s="58">
        <v>43585.0</v>
      </c>
      <c r="E40" s="59"/>
      <c r="F40" s="59"/>
      <c r="G40" s="59"/>
      <c r="H40" s="59"/>
      <c r="I40" s="59"/>
      <c r="J40" s="59"/>
      <c r="K40" s="59"/>
      <c r="L40" s="56"/>
      <c r="M40" s="56"/>
      <c r="N40" s="56"/>
      <c r="O40" s="63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>
      <c r="A41" s="59"/>
      <c r="B41" s="59"/>
      <c r="C41" s="56" t="s">
        <v>95</v>
      </c>
      <c r="D41" s="127">
        <v>400.0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>
      <c r="A42" s="12" t="s">
        <v>96</v>
      </c>
      <c r="B42" s="12" t="s">
        <v>97</v>
      </c>
      <c r="C42" s="25" t="s">
        <v>94</v>
      </c>
      <c r="D42" s="14">
        <v>43497.0</v>
      </c>
      <c r="E42" s="12" t="s">
        <v>98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>
      <c r="A43" s="65"/>
      <c r="B43" s="66" t="s">
        <v>99</v>
      </c>
      <c r="C43" s="67" t="s">
        <v>95</v>
      </c>
      <c r="D43" s="68">
        <v>200.0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>
      <c r="A44" s="13"/>
      <c r="B44" s="13"/>
      <c r="C44" s="25" t="s">
        <v>94</v>
      </c>
      <c r="D44" s="14">
        <v>43525.0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65"/>
      <c r="B45" s="65"/>
      <c r="C45" s="67" t="s">
        <v>95</v>
      </c>
      <c r="D45" s="68">
        <v>200.0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13"/>
      <c r="B46" s="13"/>
      <c r="C46" s="25" t="s">
        <v>94</v>
      </c>
      <c r="D46" s="14">
        <v>43553.0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65"/>
      <c r="B47" s="65"/>
      <c r="C47" s="67" t="s">
        <v>95</v>
      </c>
      <c r="D47" s="68">
        <v>200.0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69" t="s">
        <v>100</v>
      </c>
      <c r="B48" s="69" t="s">
        <v>77</v>
      </c>
      <c r="C48" s="70" t="s">
        <v>102</v>
      </c>
      <c r="D48" s="71">
        <v>43539.0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</row>
    <row r="49">
      <c r="A49" s="74"/>
      <c r="B49" s="74"/>
      <c r="C49" s="75" t="s">
        <v>95</v>
      </c>
      <c r="D49" s="76">
        <v>50.0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72"/>
      <c r="B50" s="72"/>
      <c r="C50" s="70" t="s">
        <v>102</v>
      </c>
      <c r="D50" s="71">
        <v>43570.0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74"/>
      <c r="B51" s="74"/>
      <c r="C51" s="75" t="s">
        <v>95</v>
      </c>
      <c r="D51" s="76">
        <v>50.0</v>
      </c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72"/>
      <c r="B52" s="72"/>
      <c r="C52" s="70" t="s">
        <v>102</v>
      </c>
      <c r="D52" s="71">
        <v>43600.0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74"/>
      <c r="B53" s="74"/>
      <c r="C53" s="75" t="s">
        <v>95</v>
      </c>
      <c r="D53" s="76">
        <v>50.0</v>
      </c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1" t="s">
        <v>23</v>
      </c>
      <c r="B54" s="1" t="s">
        <v>24</v>
      </c>
      <c r="C54" s="78" t="s">
        <v>25</v>
      </c>
      <c r="D54" s="79" t="s">
        <v>27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2"/>
      <c r="C55" s="1" t="s">
        <v>12</v>
      </c>
      <c r="D55" s="79">
        <v>0.0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2"/>
      <c r="C56" s="78" t="s">
        <v>28</v>
      </c>
      <c r="D56" s="79" t="s">
        <v>30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2"/>
      <c r="C57" s="1" t="s">
        <v>12</v>
      </c>
      <c r="D57" s="79">
        <v>0.0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1"/>
      <c r="C58" s="78" t="s">
        <v>25</v>
      </c>
      <c r="D58" s="79" t="s">
        <v>32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1"/>
      <c r="C59" s="1" t="s">
        <v>12</v>
      </c>
      <c r="D59" s="79">
        <v>0.0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1" t="s">
        <v>36</v>
      </c>
      <c r="C60" s="78" t="s">
        <v>25</v>
      </c>
      <c r="D60" s="79" t="s">
        <v>164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1" t="s">
        <v>12</v>
      </c>
      <c r="D61" s="79">
        <v>0.0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81" t="s">
        <v>41</v>
      </c>
      <c r="B62" s="81" t="s">
        <v>42</v>
      </c>
      <c r="C62" s="82" t="s">
        <v>12</v>
      </c>
      <c r="D62" s="83">
        <v>500000.0</v>
      </c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</row>
    <row r="63">
      <c r="A63" s="84"/>
      <c r="B63" s="84"/>
      <c r="C63" s="81" t="s">
        <v>43</v>
      </c>
      <c r="D63" s="83">
        <v>150000.0</v>
      </c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</row>
    <row r="64">
      <c r="A64" s="84"/>
      <c r="B64" s="84"/>
      <c r="C64" s="81" t="s">
        <v>44</v>
      </c>
      <c r="D64" s="83">
        <v>100.0</v>
      </c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</row>
    <row r="65">
      <c r="A65" s="84"/>
      <c r="B65" s="84"/>
      <c r="C65" s="81" t="s">
        <v>45</v>
      </c>
      <c r="D65" s="83" t="b">
        <v>0</v>
      </c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</row>
    <row r="66">
      <c r="A66" s="91" t="s">
        <v>73</v>
      </c>
      <c r="B66" s="92"/>
      <c r="C66" s="93" t="s">
        <v>12</v>
      </c>
      <c r="D66" s="94">
        <v>14999.0</v>
      </c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</row>
    <row r="67">
      <c r="A67" s="92"/>
      <c r="B67" s="92"/>
      <c r="C67" s="91" t="s">
        <v>114</v>
      </c>
      <c r="D67" s="95">
        <v>43240.0</v>
      </c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</row>
    <row r="68">
      <c r="A68" s="92"/>
      <c r="B68" s="92"/>
      <c r="C68" s="91" t="s">
        <v>115</v>
      </c>
      <c r="D68" s="94" t="b">
        <v>1</v>
      </c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</row>
    <row r="69">
      <c r="A69" s="92"/>
      <c r="B69" s="92"/>
      <c r="C69" s="91" t="s">
        <v>116</v>
      </c>
      <c r="D69" s="94">
        <v>0.0</v>
      </c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</row>
    <row r="70">
      <c r="A70" s="8" t="s">
        <v>46</v>
      </c>
      <c r="B70" s="11"/>
      <c r="C70" s="11"/>
      <c r="D70" s="8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>
      <c r="A71" s="38" t="s">
        <v>13</v>
      </c>
      <c r="B71" s="38" t="s">
        <v>47</v>
      </c>
      <c r="C71" s="39"/>
      <c r="D71" s="41" t="b">
        <v>0</v>
      </c>
    </row>
    <row r="72">
      <c r="A72" s="39"/>
      <c r="B72" s="38" t="s">
        <v>48</v>
      </c>
      <c r="C72" s="39"/>
      <c r="D72" s="41" t="s">
        <v>133</v>
      </c>
    </row>
    <row r="73">
      <c r="A73" s="38" t="s">
        <v>50</v>
      </c>
      <c r="B73" s="38" t="s">
        <v>51</v>
      </c>
      <c r="C73" s="39"/>
      <c r="D73" s="41">
        <v>400.0</v>
      </c>
      <c r="G73" s="96" t="s">
        <v>117</v>
      </c>
      <c r="H73" s="97"/>
      <c r="I73" s="97"/>
    </row>
    <row r="74">
      <c r="A74" s="39"/>
      <c r="B74" s="38" t="s">
        <v>52</v>
      </c>
      <c r="C74" s="39"/>
      <c r="D74" s="41">
        <v>9.99999999999E11</v>
      </c>
      <c r="G74" s="96" t="s">
        <v>71</v>
      </c>
      <c r="H74" s="97"/>
      <c r="I74" s="97">
        <v>0.0</v>
      </c>
    </row>
    <row r="75">
      <c r="A75" s="39"/>
      <c r="B75" s="38" t="s">
        <v>53</v>
      </c>
      <c r="C75" s="39"/>
      <c r="D75" s="41">
        <v>216.67</v>
      </c>
      <c r="G75" s="96" t="s">
        <v>72</v>
      </c>
      <c r="H75" s="97"/>
      <c r="I75" s="97">
        <v>0.0</v>
      </c>
    </row>
    <row r="76">
      <c r="A76" s="39"/>
      <c r="B76" s="38" t="s">
        <v>54</v>
      </c>
      <c r="C76" s="39"/>
      <c r="D76" s="41">
        <v>616.67</v>
      </c>
      <c r="G76" s="96" t="s">
        <v>42</v>
      </c>
      <c r="H76" s="97">
        <v>500000.0</v>
      </c>
      <c r="I76" s="97"/>
    </row>
    <row r="77">
      <c r="A77" s="39"/>
      <c r="B77" s="38" t="s">
        <v>48</v>
      </c>
      <c r="C77" s="39"/>
      <c r="D77" s="41" t="s">
        <v>119</v>
      </c>
      <c r="G77" s="96" t="s">
        <v>118</v>
      </c>
      <c r="H77" s="97">
        <f>H76*3%*-1</f>
        <v>-15000</v>
      </c>
      <c r="I77" s="97"/>
    </row>
    <row r="78">
      <c r="A78" s="38" t="s">
        <v>55</v>
      </c>
      <c r="B78" s="38" t="s">
        <v>56</v>
      </c>
      <c r="C78" s="39"/>
      <c r="D78" s="41">
        <v>0.0</v>
      </c>
      <c r="G78" s="96" t="s">
        <v>77</v>
      </c>
      <c r="H78" s="97">
        <v>-100000.0</v>
      </c>
      <c r="I78" s="97"/>
    </row>
    <row r="79">
      <c r="A79" s="39"/>
      <c r="B79" s="38" t="s">
        <v>57</v>
      </c>
      <c r="C79" s="39"/>
      <c r="D79" s="41">
        <v>1457.45</v>
      </c>
      <c r="G79" s="96" t="s">
        <v>120</v>
      </c>
      <c r="H79" s="97">
        <f>sum(H76:H78)</f>
        <v>385000</v>
      </c>
      <c r="I79" s="97"/>
    </row>
    <row r="80">
      <c r="A80" s="39"/>
      <c r="B80" s="38" t="s">
        <v>58</v>
      </c>
      <c r="C80" s="39"/>
      <c r="D80" s="41">
        <v>0.0</v>
      </c>
      <c r="G80" s="96" t="s">
        <v>121</v>
      </c>
      <c r="H80" s="98">
        <v>1.0</v>
      </c>
      <c r="I80" s="97"/>
    </row>
    <row r="81">
      <c r="A81" s="39"/>
      <c r="B81" s="38" t="s">
        <v>59</v>
      </c>
      <c r="C81" s="39"/>
      <c r="D81" s="41">
        <v>0.0</v>
      </c>
      <c r="G81" s="96" t="s">
        <v>122</v>
      </c>
      <c r="H81" s="97">
        <f>H79*H80</f>
        <v>385000</v>
      </c>
      <c r="I81" s="97"/>
    </row>
    <row r="82">
      <c r="A82" s="39"/>
      <c r="B82" s="38" t="s">
        <v>60</v>
      </c>
      <c r="C82" s="39"/>
      <c r="D82" s="41">
        <v>0.0</v>
      </c>
      <c r="G82" s="96" t="s">
        <v>78</v>
      </c>
      <c r="H82" s="97">
        <v>-100000.0</v>
      </c>
      <c r="I82" s="97"/>
    </row>
    <row r="83">
      <c r="A83" s="39"/>
      <c r="B83" s="38" t="s">
        <v>61</v>
      </c>
      <c r="C83" s="39"/>
      <c r="D83" s="41">
        <v>0.0</v>
      </c>
      <c r="G83" s="96" t="s">
        <v>123</v>
      </c>
      <c r="H83" s="97">
        <f>H81+H82</f>
        <v>285000</v>
      </c>
      <c r="I83" s="97">
        <f>H83</f>
        <v>285000</v>
      </c>
    </row>
    <row r="84">
      <c r="A84" s="39"/>
      <c r="B84" s="38" t="s">
        <v>62</v>
      </c>
      <c r="C84" s="39"/>
      <c r="D84" s="41">
        <v>1457.45</v>
      </c>
      <c r="G84" s="96" t="s">
        <v>124</v>
      </c>
      <c r="H84" s="99"/>
      <c r="I84" s="97">
        <v>0.0</v>
      </c>
    </row>
    <row r="85">
      <c r="A85" s="39"/>
      <c r="B85" s="38" t="s">
        <v>63</v>
      </c>
      <c r="C85" s="39"/>
      <c r="D85" s="41">
        <v>0.0</v>
      </c>
      <c r="G85" s="99"/>
      <c r="H85" s="99"/>
      <c r="I85" s="99"/>
    </row>
    <row r="86">
      <c r="A86" s="39"/>
      <c r="B86" s="38" t="s">
        <v>64</v>
      </c>
      <c r="C86" s="39"/>
      <c r="D86" s="41">
        <v>315.0</v>
      </c>
      <c r="G86" s="97"/>
      <c r="H86" s="97"/>
      <c r="I86" s="97">
        <f>sum(I74:I84)</f>
        <v>285000</v>
      </c>
    </row>
    <row r="87">
      <c r="A87" s="39"/>
      <c r="B87" s="38" t="s">
        <v>52</v>
      </c>
      <c r="C87" s="39"/>
      <c r="D87" s="41">
        <v>9.99999999999E11</v>
      </c>
      <c r="G87" s="99"/>
      <c r="H87" s="99"/>
      <c r="I87" s="99"/>
    </row>
    <row r="88">
      <c r="A88" s="39"/>
      <c r="B88" s="38" t="s">
        <v>48</v>
      </c>
      <c r="C88" s="39"/>
      <c r="D88" s="41" t="s">
        <v>49</v>
      </c>
    </row>
    <row r="89">
      <c r="A89" s="38"/>
      <c r="B89" s="38" t="s">
        <v>125</v>
      </c>
      <c r="C89" s="39"/>
      <c r="D89" s="41">
        <v>0.0</v>
      </c>
    </row>
    <row r="90">
      <c r="A90" s="38" t="s">
        <v>65</v>
      </c>
      <c r="B90" s="38" t="s">
        <v>66</v>
      </c>
      <c r="C90" s="39"/>
      <c r="D90" s="41">
        <v>0.0</v>
      </c>
    </row>
    <row r="91">
      <c r="A91" s="39"/>
      <c r="B91" s="38" t="s">
        <v>67</v>
      </c>
      <c r="C91" s="39"/>
      <c r="D91" s="41">
        <v>0.0</v>
      </c>
    </row>
    <row r="92">
      <c r="A92" s="39"/>
      <c r="B92" s="38" t="s">
        <v>68</v>
      </c>
      <c r="C92" s="39"/>
      <c r="D92" s="41">
        <v>0.0</v>
      </c>
    </row>
    <row r="93">
      <c r="A93" s="39"/>
      <c r="B93" s="38" t="s">
        <v>70</v>
      </c>
      <c r="C93" s="39"/>
      <c r="D93" s="41">
        <v>100000.0</v>
      </c>
    </row>
    <row r="94">
      <c r="A94" s="39"/>
      <c r="B94" s="38" t="s">
        <v>74</v>
      </c>
      <c r="C94" s="39"/>
      <c r="D94" s="41">
        <v>285000.0</v>
      </c>
    </row>
    <row r="95">
      <c r="A95" s="39"/>
      <c r="B95" s="38" t="s">
        <v>80</v>
      </c>
      <c r="C95" s="39"/>
      <c r="D95" s="41">
        <v>100000.0</v>
      </c>
    </row>
    <row r="96">
      <c r="A96" s="39"/>
      <c r="B96" s="38" t="s">
        <v>81</v>
      </c>
      <c r="C96" s="39"/>
      <c r="D96" s="41">
        <v>185000.0</v>
      </c>
    </row>
    <row r="97">
      <c r="A97" s="39"/>
      <c r="B97" s="38" t="s">
        <v>64</v>
      </c>
      <c r="C97" s="39"/>
      <c r="D97" s="41">
        <v>3000.0</v>
      </c>
    </row>
    <row r="98">
      <c r="A98" s="39"/>
      <c r="B98" s="38" t="s">
        <v>52</v>
      </c>
      <c r="C98" s="39"/>
      <c r="D98" s="41">
        <v>9.99999999999E11</v>
      </c>
    </row>
    <row r="99">
      <c r="A99" s="39"/>
      <c r="B99" s="38" t="s">
        <v>48</v>
      </c>
      <c r="C99" s="39"/>
      <c r="D99" s="41" t="s">
        <v>133</v>
      </c>
    </row>
    <row r="100">
      <c r="A100" s="39"/>
      <c r="B100" s="38" t="s">
        <v>82</v>
      </c>
      <c r="C100" s="39"/>
      <c r="D100" s="41">
        <v>182000.0</v>
      </c>
    </row>
    <row r="101">
      <c r="B101" s="20"/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A113" s="44"/>
      <c r="D113" s="87"/>
    </row>
    <row r="114">
      <c r="A114" s="44"/>
      <c r="D114" s="87"/>
    </row>
    <row r="115">
      <c r="A115" s="44"/>
      <c r="D115" s="87"/>
    </row>
    <row r="116">
      <c r="A116" s="45"/>
      <c r="D116" s="87"/>
    </row>
    <row r="117">
      <c r="A117" s="44"/>
      <c r="D117" s="87"/>
    </row>
    <row r="118">
      <c r="A118" s="44"/>
      <c r="D118" s="87"/>
    </row>
    <row r="119">
      <c r="A119" s="44"/>
      <c r="D119" s="87"/>
    </row>
    <row r="120">
      <c r="A120" s="44"/>
      <c r="D120" s="87"/>
    </row>
    <row r="121">
      <c r="A121" s="44"/>
      <c r="D121" s="87"/>
    </row>
    <row r="122">
      <c r="A122" s="44"/>
      <c r="D122" s="87"/>
    </row>
    <row r="123">
      <c r="A123" s="44"/>
      <c r="D123" s="87"/>
    </row>
    <row r="124">
      <c r="A124" s="47"/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  <row r="988">
      <c r="D988" s="87"/>
    </row>
    <row r="989">
      <c r="D989" s="87"/>
    </row>
    <row r="990">
      <c r="D990" s="87"/>
    </row>
    <row r="991">
      <c r="D991" s="87"/>
    </row>
    <row r="992">
      <c r="D992" s="87"/>
    </row>
    <row r="993">
      <c r="D993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169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170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17</v>
      </c>
      <c r="B7" s="19"/>
      <c r="C7" s="18" t="s">
        <v>18</v>
      </c>
      <c r="D7" s="21">
        <v>27117.0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19</v>
      </c>
      <c r="D8" s="24" t="s">
        <v>17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21</v>
      </c>
      <c r="D9" s="24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22</v>
      </c>
      <c r="D10" s="24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56" t="s">
        <v>92</v>
      </c>
      <c r="B11" s="56" t="s">
        <v>93</v>
      </c>
      <c r="C11" s="57" t="s">
        <v>94</v>
      </c>
      <c r="D11" s="58">
        <v>43524.0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>
      <c r="A12" s="60"/>
      <c r="B12" s="60"/>
      <c r="C12" s="61" t="s">
        <v>95</v>
      </c>
      <c r="D12" s="126">
        <v>1278.01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>
      <c r="A13" s="59"/>
      <c r="B13" s="59"/>
      <c r="C13" s="57" t="s">
        <v>94</v>
      </c>
      <c r="D13" s="58">
        <v>43555.0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>
      <c r="A14" s="60"/>
      <c r="B14" s="60"/>
      <c r="C14" s="61" t="s">
        <v>95</v>
      </c>
      <c r="D14" s="126">
        <v>1278.01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>
      <c r="A15" s="59"/>
      <c r="B15" s="59"/>
      <c r="C15" s="57" t="s">
        <v>94</v>
      </c>
      <c r="D15" s="58">
        <v>43585.0</v>
      </c>
      <c r="E15" s="59"/>
      <c r="F15" s="59"/>
      <c r="G15" s="59"/>
      <c r="H15" s="59"/>
      <c r="I15" s="59"/>
      <c r="J15" s="59"/>
      <c r="K15" s="59"/>
      <c r="L15" s="56"/>
      <c r="M15" s="56"/>
      <c r="N15" s="56"/>
      <c r="O15" s="63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>
      <c r="A16" s="59"/>
      <c r="B16" s="59"/>
      <c r="C16" s="56" t="s">
        <v>95</v>
      </c>
      <c r="D16" s="126">
        <v>1278.01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>
      <c r="A17" s="69" t="s">
        <v>100</v>
      </c>
      <c r="B17" s="69" t="s">
        <v>101</v>
      </c>
      <c r="C17" s="70" t="s">
        <v>102</v>
      </c>
      <c r="D17" s="71">
        <v>43539.0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</row>
    <row r="18">
      <c r="A18" s="72"/>
      <c r="B18" s="72"/>
      <c r="C18" s="69" t="s">
        <v>103</v>
      </c>
      <c r="D18" s="73" t="s">
        <v>104</v>
      </c>
      <c r="E18" s="72"/>
      <c r="F18" s="69" t="s">
        <v>105</v>
      </c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</row>
    <row r="19">
      <c r="A19" s="74"/>
      <c r="B19" s="74"/>
      <c r="C19" s="75" t="s">
        <v>95</v>
      </c>
      <c r="D19" s="76">
        <v>700.0</v>
      </c>
      <c r="E19" s="74"/>
      <c r="F19" s="75" t="s">
        <v>171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</row>
    <row r="20">
      <c r="A20" s="72"/>
      <c r="B20" s="72"/>
      <c r="C20" s="70" t="s">
        <v>102</v>
      </c>
      <c r="D20" s="71">
        <v>43570.0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</row>
    <row r="21">
      <c r="A21" s="72"/>
      <c r="B21" s="72"/>
      <c r="C21" s="69" t="s">
        <v>103</v>
      </c>
      <c r="D21" s="73" t="s">
        <v>104</v>
      </c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</row>
    <row r="22">
      <c r="A22" s="74"/>
      <c r="B22" s="74"/>
      <c r="C22" s="75" t="s">
        <v>95</v>
      </c>
      <c r="D22" s="76">
        <v>700.0</v>
      </c>
      <c r="E22" s="74"/>
      <c r="F22" s="75" t="s">
        <v>171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</row>
    <row r="23">
      <c r="A23" s="72"/>
      <c r="B23" s="72"/>
      <c r="C23" s="70" t="s">
        <v>102</v>
      </c>
      <c r="D23" s="71">
        <v>43600.0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</row>
    <row r="24">
      <c r="A24" s="72"/>
      <c r="B24" s="72"/>
      <c r="C24" s="69" t="s">
        <v>103</v>
      </c>
      <c r="D24" s="73" t="s">
        <v>104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</row>
    <row r="25">
      <c r="A25" s="74"/>
      <c r="B25" s="74"/>
      <c r="C25" s="75" t="s">
        <v>95</v>
      </c>
      <c r="D25" s="76">
        <v>700.0</v>
      </c>
      <c r="E25" s="74"/>
      <c r="F25" s="75" t="s">
        <v>171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</row>
    <row r="26">
      <c r="A26" s="1" t="s">
        <v>23</v>
      </c>
      <c r="B26" s="1" t="s">
        <v>24</v>
      </c>
      <c r="C26" s="78" t="s">
        <v>25</v>
      </c>
      <c r="D26" s="79" t="s">
        <v>27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>
      <c r="A27" s="2"/>
      <c r="B27" s="2"/>
      <c r="C27" s="1" t="s">
        <v>12</v>
      </c>
      <c r="D27" s="79">
        <v>5000.0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>
      <c r="A28" s="2"/>
      <c r="B28" s="2"/>
      <c r="C28" s="78" t="s">
        <v>25</v>
      </c>
      <c r="D28" s="79" t="s">
        <v>30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>
      <c r="A29" s="2"/>
      <c r="B29" s="2"/>
      <c r="C29" s="1" t="s">
        <v>12</v>
      </c>
      <c r="D29" s="79">
        <v>0.0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>
      <c r="A30" s="2"/>
      <c r="B30" s="1"/>
      <c r="C30" s="78" t="s">
        <v>25</v>
      </c>
      <c r="D30" s="79" t="s">
        <v>32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>
      <c r="A31" s="2"/>
      <c r="B31" s="1"/>
      <c r="C31" s="1" t="s">
        <v>12</v>
      </c>
      <c r="D31" s="79">
        <v>0.0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>
      <c r="A32" s="2"/>
      <c r="B32" s="1" t="s">
        <v>36</v>
      </c>
      <c r="C32" s="78" t="s">
        <v>25</v>
      </c>
      <c r="D32" s="79" t="s">
        <v>37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>
      <c r="A33" s="2"/>
      <c r="B33" s="1"/>
      <c r="C33" s="1" t="s">
        <v>12</v>
      </c>
      <c r="D33" s="79">
        <v>1000.0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2"/>
      <c r="B34" s="1"/>
      <c r="C34" s="78" t="s">
        <v>25</v>
      </c>
      <c r="D34" s="79" t="s">
        <v>39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>
      <c r="A35" s="2"/>
      <c r="B35" s="1"/>
      <c r="C35" s="1" t="s">
        <v>12</v>
      </c>
      <c r="D35" s="79">
        <v>1000.0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>
      <c r="A36" s="2"/>
      <c r="B36" s="1"/>
      <c r="C36" s="78" t="s">
        <v>25</v>
      </c>
      <c r="D36" s="79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>
      <c r="A37" s="2"/>
      <c r="B37" s="2"/>
      <c r="C37" s="1" t="s">
        <v>12</v>
      </c>
      <c r="D37" s="79">
        <v>1000.0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8" t="s">
        <v>46</v>
      </c>
      <c r="B38" s="11"/>
      <c r="C38" s="11"/>
      <c r="D38" s="8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>
      <c r="A39" s="38" t="s">
        <v>13</v>
      </c>
      <c r="B39" s="38" t="s">
        <v>47</v>
      </c>
      <c r="C39" s="39"/>
      <c r="D39" s="41" t="b">
        <v>0</v>
      </c>
    </row>
    <row r="40">
      <c r="A40" s="39"/>
      <c r="B40" s="38" t="s">
        <v>48</v>
      </c>
      <c r="C40" s="39"/>
      <c r="D40" s="130" t="s">
        <v>133</v>
      </c>
      <c r="E40" s="131" t="s">
        <v>173</v>
      </c>
      <c r="F40" s="131"/>
      <c r="G40" s="132"/>
    </row>
    <row r="41">
      <c r="A41" s="38" t="s">
        <v>50</v>
      </c>
      <c r="B41" s="38" t="s">
        <v>51</v>
      </c>
      <c r="C41" s="39"/>
      <c r="D41" s="41">
        <v>1278.01</v>
      </c>
      <c r="F41" s="133" t="s">
        <v>174</v>
      </c>
      <c r="G41" s="134"/>
      <c r="H41" s="134"/>
      <c r="I41" s="134"/>
      <c r="J41" s="134"/>
      <c r="K41" s="134"/>
    </row>
    <row r="42">
      <c r="A42" s="39"/>
      <c r="B42" s="38" t="s">
        <v>52</v>
      </c>
      <c r="C42" s="39"/>
      <c r="D42" s="41">
        <v>9.99999999999E11</v>
      </c>
    </row>
    <row r="43">
      <c r="A43" s="39"/>
      <c r="B43" s="38" t="s">
        <v>53</v>
      </c>
      <c r="C43" s="39"/>
      <c r="D43" s="41">
        <v>0.0</v>
      </c>
    </row>
    <row r="44">
      <c r="A44" s="39"/>
      <c r="B44" s="38" t="s">
        <v>54</v>
      </c>
      <c r="C44" s="39"/>
      <c r="D44" s="41">
        <v>1278.01</v>
      </c>
      <c r="E44" s="20" t="s">
        <v>175</v>
      </c>
    </row>
    <row r="45">
      <c r="A45" s="39"/>
      <c r="B45" s="38" t="s">
        <v>48</v>
      </c>
      <c r="C45" s="39"/>
      <c r="D45" s="41" t="s">
        <v>49</v>
      </c>
      <c r="E45" s="20" t="s">
        <v>175</v>
      </c>
    </row>
    <row r="46">
      <c r="A46" s="38" t="s">
        <v>55</v>
      </c>
      <c r="B46" s="38" t="s">
        <v>56</v>
      </c>
      <c r="C46" s="39"/>
      <c r="D46" s="41">
        <v>0.0</v>
      </c>
    </row>
    <row r="47">
      <c r="A47" s="39"/>
      <c r="B47" s="38" t="s">
        <v>57</v>
      </c>
      <c r="C47" s="39"/>
      <c r="D47" s="41">
        <v>0.0</v>
      </c>
    </row>
    <row r="48">
      <c r="A48" s="39"/>
      <c r="B48" s="38" t="s">
        <v>58</v>
      </c>
      <c r="C48" s="39"/>
      <c r="D48" s="41">
        <v>0.0</v>
      </c>
    </row>
    <row r="49">
      <c r="A49" s="39"/>
      <c r="B49" s="38" t="s">
        <v>59</v>
      </c>
      <c r="C49" s="39"/>
      <c r="D49" s="41">
        <v>545.0</v>
      </c>
      <c r="E49" s="20" t="s">
        <v>175</v>
      </c>
    </row>
    <row r="50">
      <c r="A50" s="39"/>
      <c r="B50" s="38" t="s">
        <v>60</v>
      </c>
      <c r="C50" s="39"/>
      <c r="D50" s="41">
        <v>0.0</v>
      </c>
    </row>
    <row r="51">
      <c r="A51" s="39"/>
      <c r="B51" s="38" t="s">
        <v>61</v>
      </c>
      <c r="C51" s="39"/>
      <c r="D51" s="41">
        <v>545.0</v>
      </c>
    </row>
    <row r="52">
      <c r="A52" s="39"/>
      <c r="B52" s="38" t="s">
        <v>62</v>
      </c>
      <c r="C52" s="39"/>
      <c r="D52" s="41">
        <v>545.0</v>
      </c>
    </row>
    <row r="53">
      <c r="A53" s="39"/>
      <c r="B53" s="38" t="s">
        <v>63</v>
      </c>
      <c r="C53" s="39"/>
      <c r="D53" s="41">
        <v>733.01</v>
      </c>
      <c r="E53" s="20" t="s">
        <v>175</v>
      </c>
      <c r="F53" s="20" t="s">
        <v>176</v>
      </c>
    </row>
    <row r="54">
      <c r="A54" s="39"/>
      <c r="B54" s="38" t="s">
        <v>64</v>
      </c>
      <c r="C54" s="39"/>
      <c r="D54" s="41">
        <v>315.0</v>
      </c>
    </row>
    <row r="55">
      <c r="A55" s="39"/>
      <c r="B55" s="38" t="s">
        <v>52</v>
      </c>
      <c r="C55" s="39"/>
      <c r="D55" s="41">
        <v>9.99999999999E11</v>
      </c>
    </row>
    <row r="56">
      <c r="A56" s="39"/>
      <c r="B56" s="38" t="s">
        <v>48</v>
      </c>
      <c r="C56" s="39"/>
      <c r="D56" s="130" t="s">
        <v>133</v>
      </c>
      <c r="E56" s="20"/>
      <c r="F56" s="20"/>
    </row>
    <row r="57">
      <c r="A57" s="38"/>
      <c r="B57" s="38" t="s">
        <v>125</v>
      </c>
      <c r="C57" s="39"/>
      <c r="D57" s="135">
        <v>203.76</v>
      </c>
      <c r="E57" s="131" t="s">
        <v>177</v>
      </c>
      <c r="F57" s="131"/>
      <c r="G57" s="20" t="s">
        <v>178</v>
      </c>
      <c r="J57" s="102">
        <f>round(121.85+((733.01-616)*70%),2)</f>
        <v>203.76</v>
      </c>
      <c r="K57" s="136" t="s">
        <v>179</v>
      </c>
    </row>
    <row r="58">
      <c r="A58" s="38" t="s">
        <v>65</v>
      </c>
      <c r="B58" s="38" t="s">
        <v>66</v>
      </c>
      <c r="C58" s="39"/>
      <c r="D58" s="41">
        <v>5000.0</v>
      </c>
      <c r="E58" s="133" t="s">
        <v>180</v>
      </c>
      <c r="F58" s="133">
        <v>5000.0</v>
      </c>
      <c r="G58" s="96" t="s">
        <v>117</v>
      </c>
      <c r="H58" s="97"/>
      <c r="I58" s="97"/>
    </row>
    <row r="59">
      <c r="A59" s="39"/>
      <c r="B59" s="38" t="s">
        <v>67</v>
      </c>
      <c r="C59" s="39"/>
      <c r="D59" s="41">
        <v>3000.0</v>
      </c>
      <c r="G59" s="96" t="s">
        <v>71</v>
      </c>
      <c r="H59" s="97"/>
      <c r="I59" s="97">
        <v>0.0</v>
      </c>
      <c r="J59" s="133" t="s">
        <v>181</v>
      </c>
      <c r="K59" s="134"/>
      <c r="L59" s="134"/>
      <c r="M59" s="134"/>
    </row>
    <row r="60">
      <c r="A60" s="39"/>
      <c r="B60" s="38" t="s">
        <v>68</v>
      </c>
      <c r="C60" s="39"/>
      <c r="D60" s="41">
        <v>0.0</v>
      </c>
      <c r="G60" s="96" t="s">
        <v>72</v>
      </c>
      <c r="H60" s="97"/>
      <c r="I60" s="97">
        <v>0.0</v>
      </c>
    </row>
    <row r="61">
      <c r="A61" s="39"/>
      <c r="B61" s="38" t="s">
        <v>70</v>
      </c>
      <c r="C61" s="39"/>
      <c r="D61" s="41">
        <v>100000.0</v>
      </c>
      <c r="G61" s="96" t="s">
        <v>42</v>
      </c>
      <c r="H61" s="97">
        <v>500000.0</v>
      </c>
      <c r="I61" s="97"/>
    </row>
    <row r="62">
      <c r="A62" s="39"/>
      <c r="B62" s="38" t="s">
        <v>74</v>
      </c>
      <c r="C62" s="39"/>
      <c r="D62" s="41">
        <v>8000.0</v>
      </c>
      <c r="E62" s="34" t="s">
        <v>180</v>
      </c>
      <c r="F62" s="34">
        <v>8000.0</v>
      </c>
      <c r="G62" s="96" t="s">
        <v>118</v>
      </c>
      <c r="H62" s="97">
        <f>H61*3%*-1</f>
        <v>-15000</v>
      </c>
      <c r="I62" s="97"/>
    </row>
    <row r="63">
      <c r="A63" s="39"/>
      <c r="B63" s="38" t="s">
        <v>80</v>
      </c>
      <c r="C63" s="39"/>
      <c r="D63" s="41">
        <v>0.0</v>
      </c>
      <c r="E63" s="137"/>
      <c r="F63" s="137"/>
      <c r="G63" s="96" t="s">
        <v>77</v>
      </c>
      <c r="H63" s="97">
        <v>-100000.0</v>
      </c>
      <c r="I63" s="97"/>
    </row>
    <row r="64">
      <c r="A64" s="39"/>
      <c r="B64" s="38" t="s">
        <v>81</v>
      </c>
      <c r="C64" s="39"/>
      <c r="D64" s="41">
        <v>8000.0</v>
      </c>
      <c r="E64" s="34" t="s">
        <v>180</v>
      </c>
      <c r="F64" s="34">
        <v>8000.0</v>
      </c>
      <c r="G64" s="96" t="s">
        <v>120</v>
      </c>
      <c r="H64" s="97">
        <f>sum(H61:H63)</f>
        <v>385000</v>
      </c>
      <c r="I64" s="97"/>
    </row>
    <row r="65">
      <c r="A65" s="39"/>
      <c r="B65" s="38" t="s">
        <v>64</v>
      </c>
      <c r="C65" s="39"/>
      <c r="D65" s="41">
        <v>3000.0</v>
      </c>
      <c r="E65" s="137"/>
      <c r="F65" s="137"/>
      <c r="G65" s="96" t="s">
        <v>121</v>
      </c>
      <c r="H65" s="98">
        <v>1.0</v>
      </c>
      <c r="I65" s="97"/>
    </row>
    <row r="66">
      <c r="A66" s="39"/>
      <c r="B66" s="38" t="s">
        <v>52</v>
      </c>
      <c r="C66" s="39"/>
      <c r="D66" s="41">
        <v>9.99999999999E11</v>
      </c>
      <c r="E66" s="137"/>
      <c r="F66" s="137"/>
      <c r="G66" s="96" t="s">
        <v>122</v>
      </c>
      <c r="H66" s="97">
        <f>H64*H65</f>
        <v>385000</v>
      </c>
      <c r="I66" s="97"/>
    </row>
    <row r="67">
      <c r="A67" s="39"/>
      <c r="B67" s="38" t="s">
        <v>48</v>
      </c>
      <c r="C67" s="39"/>
      <c r="D67" s="130" t="s">
        <v>133</v>
      </c>
      <c r="E67" s="137"/>
      <c r="F67" s="137"/>
      <c r="G67" s="96" t="s">
        <v>78</v>
      </c>
      <c r="H67" s="97">
        <v>-100000.0</v>
      </c>
      <c r="I67" s="97"/>
    </row>
    <row r="68">
      <c r="A68" s="39"/>
      <c r="B68" s="38" t="s">
        <v>82</v>
      </c>
      <c r="C68" s="39"/>
      <c r="D68" s="41">
        <v>5000.0</v>
      </c>
      <c r="E68" s="34" t="s">
        <v>180</v>
      </c>
      <c r="F68" s="34">
        <v>5000.0</v>
      </c>
      <c r="G68" s="96" t="s">
        <v>123</v>
      </c>
      <c r="H68" s="97">
        <f>H66+H67</f>
        <v>285000</v>
      </c>
      <c r="I68" s="97">
        <f>H68</f>
        <v>285000</v>
      </c>
    </row>
    <row r="69">
      <c r="B69" s="20"/>
      <c r="D69" s="87"/>
      <c r="G69" s="96" t="s">
        <v>124</v>
      </c>
      <c r="H69" s="99"/>
      <c r="I69" s="97">
        <v>0.0</v>
      </c>
    </row>
    <row r="70">
      <c r="D70" s="87"/>
      <c r="G70" s="99"/>
      <c r="H70" s="99"/>
      <c r="I70" s="99"/>
    </row>
    <row r="71">
      <c r="D71" s="87"/>
      <c r="G71" s="97"/>
      <c r="H71" s="97"/>
      <c r="I71" s="97">
        <f>sum(I59:I69)</f>
        <v>285000</v>
      </c>
    </row>
    <row r="72">
      <c r="D72" s="87"/>
    </row>
    <row r="73">
      <c r="D73" s="87"/>
    </row>
    <row r="74">
      <c r="D74" s="87"/>
    </row>
    <row r="75">
      <c r="D75" s="87"/>
    </row>
    <row r="76">
      <c r="D76" s="87"/>
    </row>
    <row r="77">
      <c r="D77" s="87"/>
    </row>
    <row r="78">
      <c r="D78" s="87"/>
    </row>
    <row r="79">
      <c r="D79" s="87"/>
    </row>
    <row r="80">
      <c r="D80" s="87"/>
    </row>
    <row r="81">
      <c r="A81" s="44"/>
      <c r="D81" s="87"/>
    </row>
    <row r="82">
      <c r="A82" s="44"/>
      <c r="D82" s="87"/>
    </row>
    <row r="83">
      <c r="A83" s="44"/>
      <c r="D83" s="87"/>
    </row>
    <row r="84">
      <c r="A84" s="45"/>
      <c r="D84" s="87"/>
    </row>
    <row r="85">
      <c r="A85" s="44"/>
      <c r="D85" s="87"/>
    </row>
    <row r="86">
      <c r="A86" s="44"/>
      <c r="D86" s="87"/>
    </row>
    <row r="87">
      <c r="A87" s="44"/>
      <c r="D87" s="87"/>
    </row>
    <row r="88">
      <c r="A88" s="44"/>
      <c r="D88" s="87"/>
    </row>
    <row r="89">
      <c r="A89" s="44"/>
      <c r="D89" s="87"/>
    </row>
    <row r="90">
      <c r="A90" s="44"/>
      <c r="D90" s="87"/>
    </row>
    <row r="91">
      <c r="A91" s="44"/>
      <c r="D91" s="87"/>
    </row>
    <row r="92">
      <c r="A92" s="47"/>
      <c r="D92" s="87"/>
    </row>
    <row r="93">
      <c r="D93" s="87"/>
    </row>
    <row r="94">
      <c r="D94" s="87"/>
    </row>
    <row r="95"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5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17</v>
      </c>
      <c r="B7" s="19"/>
      <c r="C7" s="18" t="s">
        <v>18</v>
      </c>
      <c r="D7" s="21">
        <v>21334.0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19</v>
      </c>
      <c r="D8" s="24" t="s">
        <v>17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21</v>
      </c>
      <c r="D9" s="24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22</v>
      </c>
      <c r="D10" s="24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31</v>
      </c>
      <c r="B11" s="27"/>
      <c r="C11" s="28" t="s">
        <v>18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33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34</v>
      </c>
      <c r="D13" s="30" t="s">
        <v>35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38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40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18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33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34</v>
      </c>
      <c r="D18" s="30" t="s">
        <v>35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38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40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18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33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34</v>
      </c>
      <c r="D23" s="30" t="s">
        <v>35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38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40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18</v>
      </c>
      <c r="D26" s="29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33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34</v>
      </c>
      <c r="D28" s="30" t="s">
        <v>83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38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40</v>
      </c>
      <c r="D30" s="33">
        <v>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6"/>
      <c r="C31" s="28" t="s">
        <v>18</v>
      </c>
      <c r="D31" s="29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6"/>
      <c r="C32" s="26" t="s">
        <v>33</v>
      </c>
      <c r="D32" s="30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6"/>
      <c r="C33" s="26" t="s">
        <v>34</v>
      </c>
      <c r="D33" s="30" t="s">
        <v>83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6"/>
      <c r="C34" s="26" t="s">
        <v>38</v>
      </c>
      <c r="D34" s="30">
        <v>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32"/>
      <c r="B35" s="32"/>
      <c r="C35" s="32" t="s">
        <v>40</v>
      </c>
      <c r="D35" s="33">
        <v>0.0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>
      <c r="A36" s="56" t="s">
        <v>92</v>
      </c>
      <c r="B36" s="56" t="s">
        <v>93</v>
      </c>
      <c r="C36" s="57" t="s">
        <v>94</v>
      </c>
      <c r="D36" s="138">
        <v>43600.0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60"/>
      <c r="B37" s="60"/>
      <c r="C37" s="61" t="s">
        <v>95</v>
      </c>
      <c r="D37" s="126">
        <v>700.0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59"/>
      <c r="B38" s="59"/>
      <c r="C38" s="57" t="s">
        <v>94</v>
      </c>
      <c r="D38" s="138">
        <v>43586.0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60"/>
      <c r="B39" s="60"/>
      <c r="C39" s="61" t="s">
        <v>95</v>
      </c>
      <c r="D39" s="126">
        <v>600.0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>
      <c r="A40" s="59"/>
      <c r="B40" s="59"/>
      <c r="C40" s="57" t="s">
        <v>94</v>
      </c>
      <c r="D40" s="138">
        <v>43572.0</v>
      </c>
      <c r="E40" s="56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>
      <c r="A41" s="60"/>
      <c r="B41" s="60"/>
      <c r="C41" s="61" t="s">
        <v>95</v>
      </c>
      <c r="D41" s="126">
        <v>600.0</v>
      </c>
      <c r="E41" s="61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</row>
    <row r="42">
      <c r="A42" s="59"/>
      <c r="B42" s="59"/>
      <c r="C42" s="57" t="s">
        <v>94</v>
      </c>
      <c r="D42" s="138">
        <v>43558.0</v>
      </c>
      <c r="E42" s="56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>
      <c r="A43" s="60"/>
      <c r="B43" s="60"/>
      <c r="C43" s="61" t="s">
        <v>95</v>
      </c>
      <c r="D43" s="126">
        <v>500.0</v>
      </c>
      <c r="E43" s="61" t="s">
        <v>184</v>
      </c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</row>
    <row r="44">
      <c r="A44" s="12" t="s">
        <v>96</v>
      </c>
      <c r="B44" s="12" t="s">
        <v>97</v>
      </c>
      <c r="C44" s="25" t="s">
        <v>94</v>
      </c>
      <c r="D44" s="14">
        <v>43497.0</v>
      </c>
      <c r="E44" s="12" t="s">
        <v>98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65"/>
      <c r="B45" s="66" t="s">
        <v>99</v>
      </c>
      <c r="C45" s="67" t="s">
        <v>95</v>
      </c>
      <c r="D45" s="68">
        <v>200.0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13"/>
      <c r="B46" s="13"/>
      <c r="C46" s="25" t="s">
        <v>94</v>
      </c>
      <c r="D46" s="14">
        <v>43525.0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65"/>
      <c r="B47" s="65"/>
      <c r="C47" s="67" t="s">
        <v>95</v>
      </c>
      <c r="D47" s="68">
        <v>200.0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13"/>
      <c r="B48" s="13"/>
      <c r="C48" s="25" t="s">
        <v>94</v>
      </c>
      <c r="D48" s="14">
        <v>43553.0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>
      <c r="A49" s="65"/>
      <c r="B49" s="65"/>
      <c r="C49" s="67" t="s">
        <v>95</v>
      </c>
      <c r="D49" s="68">
        <v>200.0</v>
      </c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>
      <c r="A50" s="69" t="s">
        <v>100</v>
      </c>
      <c r="B50" s="69" t="s">
        <v>101</v>
      </c>
      <c r="C50" s="70" t="s">
        <v>102</v>
      </c>
      <c r="D50" s="71">
        <v>43539.0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72"/>
      <c r="B51" s="72"/>
      <c r="C51" s="69" t="s">
        <v>103</v>
      </c>
      <c r="D51" s="73" t="s">
        <v>77</v>
      </c>
      <c r="E51" s="72"/>
      <c r="F51" s="69" t="s">
        <v>105</v>
      </c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74"/>
      <c r="B52" s="74"/>
      <c r="C52" s="75" t="s">
        <v>95</v>
      </c>
      <c r="D52" s="76">
        <v>50.0</v>
      </c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72"/>
      <c r="B53" s="72"/>
      <c r="C53" s="70" t="s">
        <v>102</v>
      </c>
      <c r="D53" s="71">
        <v>43570.0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72"/>
      <c r="B54" s="72"/>
      <c r="C54" s="69" t="s">
        <v>103</v>
      </c>
      <c r="D54" s="73" t="s">
        <v>77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>
      <c r="A55" s="74"/>
      <c r="B55" s="74"/>
      <c r="C55" s="75" t="s">
        <v>95</v>
      </c>
      <c r="D55" s="76">
        <v>50.0</v>
      </c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>
      <c r="A56" s="72"/>
      <c r="B56" s="72"/>
      <c r="C56" s="70" t="s">
        <v>102</v>
      </c>
      <c r="D56" s="71">
        <v>43600.0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</row>
    <row r="57">
      <c r="A57" s="72"/>
      <c r="B57" s="72"/>
      <c r="C57" s="69" t="s">
        <v>103</v>
      </c>
      <c r="D57" s="73" t="s">
        <v>77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</row>
    <row r="58">
      <c r="A58" s="74"/>
      <c r="B58" s="74"/>
      <c r="C58" s="75" t="s">
        <v>95</v>
      </c>
      <c r="D58" s="76">
        <v>50.0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</row>
    <row r="59">
      <c r="A59" s="72"/>
      <c r="B59" s="69" t="s">
        <v>56</v>
      </c>
      <c r="C59" s="70" t="s">
        <v>102</v>
      </c>
      <c r="D59" s="71">
        <v>43539.0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</row>
    <row r="60">
      <c r="A60" s="74"/>
      <c r="B60" s="74"/>
      <c r="C60" s="75" t="s">
        <v>95</v>
      </c>
      <c r="D60" s="76">
        <v>100.0</v>
      </c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</row>
    <row r="61">
      <c r="A61" s="72"/>
      <c r="B61" s="72"/>
      <c r="C61" s="70" t="s">
        <v>102</v>
      </c>
      <c r="D61" s="71">
        <v>43570.0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</row>
    <row r="62">
      <c r="A62" s="74"/>
      <c r="B62" s="74"/>
      <c r="C62" s="75" t="s">
        <v>95</v>
      </c>
      <c r="D62" s="76">
        <v>100.0</v>
      </c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</row>
    <row r="63">
      <c r="A63" s="72"/>
      <c r="B63" s="72"/>
      <c r="C63" s="70" t="s">
        <v>102</v>
      </c>
      <c r="D63" s="71">
        <v>43570.0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</row>
    <row r="64">
      <c r="A64" s="74"/>
      <c r="B64" s="74"/>
      <c r="C64" s="75" t="s">
        <v>95</v>
      </c>
      <c r="D64" s="76">
        <v>100.0</v>
      </c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</row>
    <row r="65">
      <c r="A65" s="1" t="s">
        <v>23</v>
      </c>
      <c r="B65" s="1" t="s">
        <v>24</v>
      </c>
      <c r="C65" s="78" t="s">
        <v>25</v>
      </c>
      <c r="D65" s="79" t="s">
        <v>27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2"/>
      <c r="C66" s="1" t="s">
        <v>12</v>
      </c>
      <c r="D66" s="79">
        <v>0.0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2"/>
      <c r="C67" s="78" t="s">
        <v>25</v>
      </c>
      <c r="D67" s="79" t="s">
        <v>30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2"/>
      <c r="C68" s="1" t="s">
        <v>12</v>
      </c>
      <c r="D68" s="79">
        <v>0.0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1"/>
      <c r="C69" s="78" t="s">
        <v>25</v>
      </c>
      <c r="D69" s="79" t="s">
        <v>32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2"/>
      <c r="B70" s="1"/>
      <c r="C70" s="1" t="s">
        <v>12</v>
      </c>
      <c r="D70" s="79">
        <v>0.0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81" t="s">
        <v>41</v>
      </c>
      <c r="B71" s="81" t="s">
        <v>42</v>
      </c>
      <c r="C71" s="82" t="s">
        <v>12</v>
      </c>
      <c r="D71" s="83">
        <v>500000.0</v>
      </c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</row>
    <row r="72">
      <c r="A72" s="84"/>
      <c r="B72" s="84"/>
      <c r="C72" s="81" t="s">
        <v>43</v>
      </c>
      <c r="D72" s="83">
        <v>150000.0</v>
      </c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</row>
    <row r="73">
      <c r="A73" s="84"/>
      <c r="B73" s="84"/>
      <c r="C73" s="81" t="s">
        <v>44</v>
      </c>
      <c r="D73" s="83">
        <v>50.0</v>
      </c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</row>
    <row r="74">
      <c r="A74" s="84"/>
      <c r="B74" s="84"/>
      <c r="C74" s="81" t="s">
        <v>45</v>
      </c>
      <c r="D74" s="83" t="b">
        <v>0</v>
      </c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</row>
    <row r="75">
      <c r="A75" s="91" t="s">
        <v>73</v>
      </c>
      <c r="B75" s="92"/>
      <c r="C75" s="93" t="s">
        <v>12</v>
      </c>
      <c r="D75" s="94">
        <v>9000.0</v>
      </c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</row>
    <row r="76">
      <c r="A76" s="92"/>
      <c r="B76" s="92"/>
      <c r="C76" s="91" t="s">
        <v>114</v>
      </c>
      <c r="D76" s="95">
        <v>43240.0</v>
      </c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</row>
    <row r="77">
      <c r="A77" s="92"/>
      <c r="B77" s="92"/>
      <c r="C77" s="91" t="s">
        <v>115</v>
      </c>
      <c r="D77" s="94" t="b">
        <v>0</v>
      </c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</row>
    <row r="78">
      <c r="A78" s="92"/>
      <c r="B78" s="92"/>
      <c r="C78" s="91" t="s">
        <v>116</v>
      </c>
      <c r="D78" s="94">
        <v>0.0</v>
      </c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</row>
    <row r="79">
      <c r="A79" s="8" t="s">
        <v>46</v>
      </c>
      <c r="B79" s="11"/>
      <c r="C79" s="11"/>
      <c r="D79" s="8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>
      <c r="A80" s="38" t="s">
        <v>13</v>
      </c>
      <c r="B80" s="38" t="s">
        <v>47</v>
      </c>
      <c r="C80" s="39"/>
      <c r="D80" s="41" t="b">
        <v>0</v>
      </c>
    </row>
    <row r="81">
      <c r="A81" s="39"/>
      <c r="B81" s="38" t="s">
        <v>48</v>
      </c>
      <c r="C81" s="39"/>
      <c r="D81" s="41" t="s">
        <v>49</v>
      </c>
      <c r="G81" s="96" t="s">
        <v>117</v>
      </c>
      <c r="H81" s="97"/>
      <c r="I81" s="97"/>
    </row>
    <row r="82">
      <c r="A82" s="38" t="s">
        <v>50</v>
      </c>
      <c r="B82" s="38" t="s">
        <v>51</v>
      </c>
      <c r="C82" s="39"/>
      <c r="D82" s="41">
        <v>1300.0</v>
      </c>
      <c r="G82" s="96" t="s">
        <v>71</v>
      </c>
      <c r="H82" s="97"/>
      <c r="I82" s="97">
        <v>0.0</v>
      </c>
    </row>
    <row r="83">
      <c r="A83" s="39"/>
      <c r="B83" s="38" t="s">
        <v>52</v>
      </c>
      <c r="C83" s="39"/>
      <c r="D83" s="41">
        <v>9.99999999999E11</v>
      </c>
      <c r="G83" s="96" t="s">
        <v>72</v>
      </c>
      <c r="H83" s="97"/>
      <c r="I83" s="97">
        <v>0.0</v>
      </c>
    </row>
    <row r="84">
      <c r="A84" s="39"/>
      <c r="B84" s="38" t="s">
        <v>53</v>
      </c>
      <c r="C84" s="39"/>
      <c r="D84" s="41">
        <v>216.67</v>
      </c>
      <c r="G84" s="96" t="s">
        <v>42</v>
      </c>
      <c r="H84" s="97">
        <v>500000.0</v>
      </c>
      <c r="I84" s="97"/>
    </row>
    <row r="85">
      <c r="A85" s="39"/>
      <c r="B85" s="38" t="s">
        <v>54</v>
      </c>
      <c r="C85" s="39"/>
      <c r="D85" s="41">
        <v>1516.67</v>
      </c>
      <c r="G85" s="96" t="s">
        <v>118</v>
      </c>
      <c r="H85" s="97">
        <f>H84*3%*-1</f>
        <v>-15000</v>
      </c>
      <c r="I85" s="97"/>
    </row>
    <row r="86">
      <c r="A86" s="39"/>
      <c r="B86" s="38" t="s">
        <v>48</v>
      </c>
      <c r="C86" s="39"/>
      <c r="D86" s="41" t="s">
        <v>119</v>
      </c>
      <c r="G86" s="96" t="s">
        <v>77</v>
      </c>
      <c r="H86" s="97">
        <v>-100000.0</v>
      </c>
      <c r="I86" s="97"/>
    </row>
    <row r="87">
      <c r="A87" s="38" t="s">
        <v>55</v>
      </c>
      <c r="B87" s="38" t="s">
        <v>56</v>
      </c>
      <c r="C87" s="39"/>
      <c r="D87" s="41">
        <v>100.0</v>
      </c>
      <c r="E87" s="20" t="s">
        <v>186</v>
      </c>
      <c r="G87" s="96" t="s">
        <v>120</v>
      </c>
      <c r="H87" s="97">
        <f>sum(H84:H86)</f>
        <v>385000</v>
      </c>
      <c r="I87" s="97"/>
    </row>
    <row r="88">
      <c r="A88" s="39"/>
      <c r="B88" s="38" t="s">
        <v>57</v>
      </c>
      <c r="C88" s="39"/>
      <c r="D88" s="41">
        <v>1457.45</v>
      </c>
      <c r="E88" s="20" t="s">
        <v>187</v>
      </c>
      <c r="G88" s="96" t="s">
        <v>121</v>
      </c>
      <c r="H88" s="98">
        <v>0.5</v>
      </c>
      <c r="I88" s="97"/>
    </row>
    <row r="89">
      <c r="A89" s="39"/>
      <c r="B89" s="38" t="s">
        <v>58</v>
      </c>
      <c r="C89" s="39"/>
      <c r="D89" s="41">
        <v>0.0</v>
      </c>
      <c r="G89" s="96" t="s">
        <v>122</v>
      </c>
      <c r="H89" s="97">
        <f>H87*H88</f>
        <v>192500</v>
      </c>
      <c r="I89" s="97"/>
    </row>
    <row r="90">
      <c r="A90" s="39"/>
      <c r="B90" s="38" t="s">
        <v>59</v>
      </c>
      <c r="C90" s="39"/>
      <c r="D90" s="41">
        <v>50.0</v>
      </c>
      <c r="G90" s="96" t="s">
        <v>78</v>
      </c>
      <c r="H90" s="97">
        <v>-100000.0</v>
      </c>
      <c r="I90" s="97"/>
    </row>
    <row r="91">
      <c r="A91" s="39"/>
      <c r="B91" s="38" t="s">
        <v>60</v>
      </c>
      <c r="C91" s="39"/>
      <c r="D91" s="41">
        <v>0.0</v>
      </c>
      <c r="G91" s="96" t="s">
        <v>123</v>
      </c>
      <c r="H91" s="97">
        <f>H89+H90</f>
        <v>92500</v>
      </c>
      <c r="I91" s="97">
        <f>H91</f>
        <v>92500</v>
      </c>
    </row>
    <row r="92">
      <c r="A92" s="39"/>
      <c r="B92" s="38" t="s">
        <v>61</v>
      </c>
      <c r="C92" s="39"/>
      <c r="D92" s="41">
        <v>50.0</v>
      </c>
      <c r="G92" s="96" t="s">
        <v>124</v>
      </c>
      <c r="H92" s="99"/>
      <c r="I92" s="97">
        <v>9000.0</v>
      </c>
    </row>
    <row r="93">
      <c r="A93" s="39"/>
      <c r="B93" s="38" t="s">
        <v>62</v>
      </c>
      <c r="C93" s="39"/>
      <c r="D93" s="41">
        <v>1507.45</v>
      </c>
      <c r="G93" s="99"/>
      <c r="H93" s="99"/>
      <c r="I93" s="99"/>
    </row>
    <row r="94">
      <c r="A94" s="39"/>
      <c r="B94" s="38" t="s">
        <v>63</v>
      </c>
      <c r="C94" s="39"/>
      <c r="D94" s="41">
        <v>9.22</v>
      </c>
      <c r="E94" s="20" t="s">
        <v>188</v>
      </c>
      <c r="G94" s="97"/>
      <c r="H94" s="97"/>
      <c r="I94" s="97">
        <f>sum(I82:I92)</f>
        <v>101500</v>
      </c>
    </row>
    <row r="95">
      <c r="A95" s="39"/>
      <c r="B95" s="38" t="s">
        <v>64</v>
      </c>
      <c r="C95" s="39"/>
      <c r="D95" s="41">
        <v>315.0</v>
      </c>
    </row>
    <row r="96">
      <c r="A96" s="39"/>
      <c r="B96" s="38" t="s">
        <v>52</v>
      </c>
      <c r="C96" s="39"/>
      <c r="D96" s="41">
        <v>9.99999999999E11</v>
      </c>
    </row>
    <row r="97">
      <c r="A97" s="39"/>
      <c r="B97" s="38" t="s">
        <v>48</v>
      </c>
      <c r="C97" s="39"/>
      <c r="D97" s="41" t="s">
        <v>49</v>
      </c>
    </row>
    <row r="98">
      <c r="A98" s="38"/>
      <c r="B98" s="38" t="s">
        <v>125</v>
      </c>
      <c r="C98" s="39"/>
      <c r="D98" s="140">
        <v>0.0</v>
      </c>
    </row>
    <row r="99">
      <c r="A99" s="38" t="s">
        <v>65</v>
      </c>
      <c r="B99" s="38" t="s">
        <v>66</v>
      </c>
      <c r="C99" s="39"/>
      <c r="D99" s="140">
        <v>0.0</v>
      </c>
    </row>
    <row r="100">
      <c r="A100" s="39"/>
      <c r="B100" s="38" t="s">
        <v>67</v>
      </c>
      <c r="C100" s="39"/>
      <c r="D100" s="140">
        <v>0.0</v>
      </c>
    </row>
    <row r="101">
      <c r="A101" s="39"/>
      <c r="B101" s="38" t="s">
        <v>68</v>
      </c>
      <c r="C101" s="39"/>
      <c r="D101" s="140">
        <v>9000.0</v>
      </c>
    </row>
    <row r="102">
      <c r="A102" s="39"/>
      <c r="B102" s="38" t="s">
        <v>70</v>
      </c>
      <c r="C102" s="39"/>
      <c r="D102" s="140">
        <v>100000.0</v>
      </c>
    </row>
    <row r="103">
      <c r="A103" s="39"/>
      <c r="B103" s="38" t="s">
        <v>74</v>
      </c>
      <c r="C103" s="39"/>
      <c r="D103" s="140">
        <v>101500.0</v>
      </c>
    </row>
    <row r="104">
      <c r="A104" s="39"/>
      <c r="B104" s="38" t="s">
        <v>80</v>
      </c>
      <c r="C104" s="39"/>
      <c r="D104" s="140">
        <v>100000.0</v>
      </c>
    </row>
    <row r="105">
      <c r="A105" s="39"/>
      <c r="B105" s="38" t="s">
        <v>81</v>
      </c>
      <c r="C105" s="39"/>
      <c r="D105" s="140">
        <v>1500.0</v>
      </c>
    </row>
    <row r="106">
      <c r="A106" s="39"/>
      <c r="B106" s="38" t="s">
        <v>64</v>
      </c>
      <c r="C106" s="39"/>
      <c r="D106" s="140">
        <v>3000.0</v>
      </c>
    </row>
    <row r="107">
      <c r="A107" s="39"/>
      <c r="B107" s="38" t="s">
        <v>52</v>
      </c>
      <c r="C107" s="39"/>
      <c r="D107" s="140">
        <v>9.99999999999E11</v>
      </c>
    </row>
    <row r="108">
      <c r="A108" s="39"/>
      <c r="B108" s="38" t="s">
        <v>48</v>
      </c>
      <c r="C108" s="39"/>
      <c r="D108" s="140" t="s">
        <v>49</v>
      </c>
    </row>
    <row r="109">
      <c r="A109" s="39"/>
      <c r="B109" s="38" t="s">
        <v>82</v>
      </c>
      <c r="C109" s="39"/>
      <c r="D109" s="140">
        <v>0.0</v>
      </c>
    </row>
    <row r="110">
      <c r="B110" s="20"/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A122" s="44"/>
      <c r="D122" s="87"/>
    </row>
    <row r="123">
      <c r="A123" s="44"/>
      <c r="D123" s="87"/>
    </row>
    <row r="124">
      <c r="A124" s="44"/>
      <c r="D124" s="87"/>
    </row>
    <row r="125">
      <c r="A125" s="45"/>
      <c r="D125" s="87"/>
    </row>
    <row r="126">
      <c r="A126" s="44"/>
      <c r="D126" s="87"/>
    </row>
    <row r="127">
      <c r="A127" s="44"/>
      <c r="D127" s="87"/>
    </row>
    <row r="128">
      <c r="A128" s="44"/>
      <c r="D128" s="87"/>
    </row>
    <row r="129">
      <c r="A129" s="44"/>
      <c r="D129" s="87"/>
    </row>
    <row r="130">
      <c r="A130" s="44"/>
      <c r="D130" s="87"/>
    </row>
    <row r="131">
      <c r="A131" s="44"/>
      <c r="D131" s="87"/>
    </row>
    <row r="132">
      <c r="A132" s="44"/>
      <c r="D132" s="87"/>
    </row>
    <row r="133">
      <c r="A133" s="47"/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  <row r="988">
      <c r="D988" s="87"/>
    </row>
    <row r="989">
      <c r="D989" s="87"/>
    </row>
    <row r="990">
      <c r="D990" s="87"/>
    </row>
    <row r="991">
      <c r="D991" s="87"/>
    </row>
    <row r="992">
      <c r="D992" s="87"/>
    </row>
    <row r="993">
      <c r="D993" s="87"/>
    </row>
    <row r="994">
      <c r="D994" s="87"/>
    </row>
    <row r="995">
      <c r="D995" s="87"/>
    </row>
    <row r="996">
      <c r="D996" s="87"/>
    </row>
    <row r="997">
      <c r="D997" s="87"/>
    </row>
    <row r="998">
      <c r="D998" s="87"/>
    </row>
    <row r="999">
      <c r="D999" s="87"/>
    </row>
    <row r="1000">
      <c r="D1000" s="87"/>
    </row>
    <row r="1001">
      <c r="D1001" s="87"/>
    </row>
    <row r="1002">
      <c r="D1002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182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183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17</v>
      </c>
      <c r="B7" s="19"/>
      <c r="C7" s="18" t="s">
        <v>18</v>
      </c>
      <c r="D7" s="21">
        <v>27117.0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19</v>
      </c>
      <c r="D8" s="24" t="s">
        <v>17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21</v>
      </c>
      <c r="D9" s="24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22</v>
      </c>
      <c r="D10" s="24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31</v>
      </c>
      <c r="B11" s="27"/>
      <c r="C11" s="28" t="s">
        <v>18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33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34</v>
      </c>
      <c r="D13" s="30" t="s">
        <v>35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38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40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18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33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34</v>
      </c>
      <c r="D18" s="30" t="s">
        <v>35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38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40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18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33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34</v>
      </c>
      <c r="D23" s="30" t="s">
        <v>35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38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40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18</v>
      </c>
      <c r="D26" s="29">
        <v>40944.0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33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34</v>
      </c>
      <c r="D28" s="30" t="s">
        <v>83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38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40</v>
      </c>
      <c r="D30" s="33">
        <v>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56" t="s">
        <v>92</v>
      </c>
      <c r="B31" s="56" t="s">
        <v>93</v>
      </c>
      <c r="C31" s="57" t="s">
        <v>94</v>
      </c>
      <c r="D31" s="58">
        <v>43524.0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>
      <c r="A32" s="60"/>
      <c r="B32" s="60"/>
      <c r="C32" s="61" t="s">
        <v>95</v>
      </c>
      <c r="D32" s="126">
        <v>1994.0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>
      <c r="A33" s="59"/>
      <c r="B33" s="59"/>
      <c r="C33" s="57" t="s">
        <v>94</v>
      </c>
      <c r="D33" s="58">
        <v>43555.0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>
      <c r="A34" s="60"/>
      <c r="B34" s="60"/>
      <c r="C34" s="61" t="s">
        <v>95</v>
      </c>
      <c r="D34" s="126">
        <v>1994.0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>
      <c r="A35" s="59"/>
      <c r="B35" s="59"/>
      <c r="C35" s="57" t="s">
        <v>94</v>
      </c>
      <c r="D35" s="58">
        <v>43585.0</v>
      </c>
      <c r="E35" s="59"/>
      <c r="F35" s="59"/>
      <c r="G35" s="59"/>
      <c r="H35" s="59"/>
      <c r="I35" s="59"/>
      <c r="J35" s="59"/>
      <c r="K35" s="59"/>
      <c r="L35" s="56"/>
      <c r="M35" s="56"/>
      <c r="N35" s="56"/>
      <c r="O35" s="63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>
      <c r="A36" s="59"/>
      <c r="B36" s="59"/>
      <c r="C36" s="56" t="s">
        <v>95</v>
      </c>
      <c r="D36" s="127">
        <v>1994.0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12" t="s">
        <v>96</v>
      </c>
      <c r="B37" s="12" t="s">
        <v>97</v>
      </c>
      <c r="C37" s="25" t="s">
        <v>94</v>
      </c>
      <c r="D37" s="14">
        <v>43497.0</v>
      </c>
      <c r="E37" s="12" t="s">
        <v>98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>
      <c r="A38" s="65"/>
      <c r="B38" s="66" t="s">
        <v>99</v>
      </c>
      <c r="C38" s="67" t="s">
        <v>95</v>
      </c>
      <c r="D38" s="68">
        <v>600.0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</row>
    <row r="39">
      <c r="A39" s="13"/>
      <c r="B39" s="13"/>
      <c r="C39" s="25" t="s">
        <v>94</v>
      </c>
      <c r="D39" s="14">
        <v>43525.0</v>
      </c>
      <c r="E39" s="12" t="s">
        <v>98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>
      <c r="A40" s="65"/>
      <c r="B40" s="65"/>
      <c r="C40" s="67" t="s">
        <v>95</v>
      </c>
      <c r="D40" s="68">
        <v>600.0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</row>
    <row r="41">
      <c r="A41" s="13"/>
      <c r="B41" s="13"/>
      <c r="C41" s="25" t="s">
        <v>94</v>
      </c>
      <c r="D41" s="14">
        <v>43553.0</v>
      </c>
      <c r="E41" s="12" t="s">
        <v>98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>
      <c r="A42" s="65"/>
      <c r="B42" s="65"/>
      <c r="C42" s="67" t="s">
        <v>95</v>
      </c>
      <c r="D42" s="68">
        <v>600.0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</row>
    <row r="43">
      <c r="A43" s="69" t="s">
        <v>100</v>
      </c>
      <c r="B43" s="69" t="s">
        <v>101</v>
      </c>
      <c r="C43" s="70" t="s">
        <v>102</v>
      </c>
      <c r="D43" s="71">
        <v>43539.0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</row>
    <row r="44">
      <c r="A44" s="72"/>
      <c r="B44" s="72"/>
      <c r="C44" s="69" t="s">
        <v>103</v>
      </c>
      <c r="D44" s="73" t="s">
        <v>104</v>
      </c>
      <c r="E44" s="72"/>
      <c r="F44" s="69" t="s">
        <v>105</v>
      </c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</row>
    <row r="45">
      <c r="A45" s="74"/>
      <c r="B45" s="74"/>
      <c r="C45" s="75" t="s">
        <v>95</v>
      </c>
      <c r="D45" s="76">
        <v>500.0</v>
      </c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</row>
    <row r="46">
      <c r="A46" s="72"/>
      <c r="B46" s="72"/>
      <c r="C46" s="70" t="s">
        <v>102</v>
      </c>
      <c r="D46" s="71">
        <v>43570.0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</row>
    <row r="47">
      <c r="A47" s="72"/>
      <c r="B47" s="72"/>
      <c r="C47" s="69" t="s">
        <v>103</v>
      </c>
      <c r="D47" s="73" t="s">
        <v>104</v>
      </c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</row>
    <row r="48">
      <c r="A48" s="74"/>
      <c r="B48" s="74"/>
      <c r="C48" s="75" t="s">
        <v>95</v>
      </c>
      <c r="D48" s="76">
        <v>500.0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</row>
    <row r="49">
      <c r="A49" s="72"/>
      <c r="B49" s="72"/>
      <c r="C49" s="70" t="s">
        <v>102</v>
      </c>
      <c r="D49" s="71">
        <v>43600.0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72"/>
      <c r="B50" s="72"/>
      <c r="C50" s="69" t="s">
        <v>103</v>
      </c>
      <c r="D50" s="73" t="s">
        <v>104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74"/>
      <c r="B51" s="74"/>
      <c r="C51" s="75" t="s">
        <v>95</v>
      </c>
      <c r="D51" s="76">
        <v>500.0</v>
      </c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1" t="s">
        <v>23</v>
      </c>
      <c r="B52" s="1" t="s">
        <v>24</v>
      </c>
      <c r="C52" s="78" t="s">
        <v>25</v>
      </c>
      <c r="D52" s="79" t="s">
        <v>27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>
      <c r="A53" s="2"/>
      <c r="B53" s="2"/>
      <c r="C53" s="1" t="s">
        <v>12</v>
      </c>
      <c r="D53" s="79">
        <v>5000.0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>
      <c r="A54" s="2"/>
      <c r="B54" s="2"/>
      <c r="C54" s="78" t="s">
        <v>25</v>
      </c>
      <c r="D54" s="79" t="s">
        <v>30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2"/>
      <c r="C55" s="1" t="s">
        <v>12</v>
      </c>
      <c r="D55" s="79">
        <v>0.0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1"/>
      <c r="C56" s="78" t="s">
        <v>25</v>
      </c>
      <c r="D56" s="79" t="s">
        <v>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1"/>
      <c r="C57" s="1" t="s">
        <v>12</v>
      </c>
      <c r="D57" s="79">
        <v>0.0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1" t="s">
        <v>36</v>
      </c>
      <c r="C58" s="78" t="s">
        <v>25</v>
      </c>
      <c r="D58" s="79" t="s">
        <v>37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2"/>
      <c r="C59" s="1" t="s">
        <v>12</v>
      </c>
      <c r="D59" s="79">
        <v>1000.0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1"/>
      <c r="C60" s="78" t="s">
        <v>25</v>
      </c>
      <c r="D60" s="79" t="s">
        <v>39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1" t="s">
        <v>12</v>
      </c>
      <c r="D61" s="79">
        <v>1000.0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1"/>
      <c r="C62" s="78" t="s">
        <v>25</v>
      </c>
      <c r="D62" s="79" t="s">
        <v>172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2"/>
      <c r="C63" s="1" t="s">
        <v>12</v>
      </c>
      <c r="D63" s="79">
        <v>1020.0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8" t="s">
        <v>46</v>
      </c>
      <c r="B64" s="11"/>
      <c r="C64" s="11"/>
      <c r="D64" s="8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>
      <c r="A65" s="38" t="s">
        <v>13</v>
      </c>
      <c r="B65" s="38" t="s">
        <v>47</v>
      </c>
      <c r="C65" s="39"/>
      <c r="D65" s="41" t="b">
        <v>0</v>
      </c>
    </row>
    <row r="66">
      <c r="A66" s="39"/>
      <c r="B66" s="38" t="s">
        <v>48</v>
      </c>
      <c r="C66" s="39"/>
      <c r="D66" s="41" t="s">
        <v>133</v>
      </c>
      <c r="G66" s="96" t="s">
        <v>117</v>
      </c>
      <c r="H66" s="97"/>
      <c r="I66" s="97"/>
    </row>
    <row r="67">
      <c r="A67" s="38" t="s">
        <v>50</v>
      </c>
      <c r="B67" s="38" t="s">
        <v>51</v>
      </c>
      <c r="C67" s="39"/>
      <c r="D67" s="41">
        <v>1994.0</v>
      </c>
      <c r="G67" s="96" t="s">
        <v>71</v>
      </c>
      <c r="H67" s="97"/>
      <c r="I67" s="97">
        <v>0.0</v>
      </c>
    </row>
    <row r="68">
      <c r="A68" s="39"/>
      <c r="B68" s="38" t="s">
        <v>52</v>
      </c>
      <c r="C68" s="39"/>
      <c r="D68" s="41">
        <v>9.99999999999E11</v>
      </c>
      <c r="G68" s="96" t="s">
        <v>72</v>
      </c>
      <c r="H68" s="97"/>
      <c r="I68" s="97">
        <v>0.0</v>
      </c>
    </row>
    <row r="69">
      <c r="A69" s="39"/>
      <c r="B69" s="38" t="s">
        <v>53</v>
      </c>
      <c r="C69" s="39"/>
      <c r="D69" s="141">
        <v>650.0</v>
      </c>
      <c r="G69" s="96" t="s">
        <v>42</v>
      </c>
      <c r="H69" s="97">
        <v>0.0</v>
      </c>
      <c r="I69" s="97"/>
    </row>
    <row r="70">
      <c r="A70" s="39"/>
      <c r="B70" s="38" t="s">
        <v>54</v>
      </c>
      <c r="C70" s="39"/>
      <c r="D70" s="41">
        <f>D67+D69</f>
        <v>2644</v>
      </c>
      <c r="G70" s="96" t="s">
        <v>118</v>
      </c>
      <c r="H70" s="97">
        <f>H69*3%*-1</f>
        <v>0</v>
      </c>
      <c r="I70" s="97"/>
    </row>
    <row r="71">
      <c r="A71" s="39"/>
      <c r="B71" s="38" t="s">
        <v>48</v>
      </c>
      <c r="C71" s="39"/>
      <c r="D71" s="41" t="s">
        <v>119</v>
      </c>
      <c r="G71" s="96" t="s">
        <v>77</v>
      </c>
      <c r="H71" s="97">
        <v>-100000.0</v>
      </c>
      <c r="I71" s="97"/>
    </row>
    <row r="72">
      <c r="A72" s="38" t="s">
        <v>55</v>
      </c>
      <c r="B72" s="38" t="s">
        <v>56</v>
      </c>
      <c r="C72" s="39"/>
      <c r="D72" s="41">
        <v>0.0</v>
      </c>
      <c r="G72" s="96" t="s">
        <v>120</v>
      </c>
      <c r="H72" s="97">
        <f>sum(H69:H71)</f>
        <v>-100000</v>
      </c>
      <c r="I72" s="97"/>
    </row>
    <row r="73">
      <c r="A73" s="39"/>
      <c r="B73" s="38" t="s">
        <v>57</v>
      </c>
      <c r="C73" s="39"/>
      <c r="D73" s="41">
        <f>291.49*4</f>
        <v>1165.96</v>
      </c>
      <c r="E73" s="20" t="s">
        <v>189</v>
      </c>
      <c r="G73" s="96" t="s">
        <v>121</v>
      </c>
      <c r="H73" s="98">
        <v>1.0</v>
      </c>
      <c r="I73" s="97"/>
    </row>
    <row r="74">
      <c r="A74" s="39"/>
      <c r="B74" s="38" t="s">
        <v>58</v>
      </c>
      <c r="C74" s="39"/>
      <c r="D74" s="41">
        <v>0.0</v>
      </c>
      <c r="G74" s="96" t="s">
        <v>122</v>
      </c>
      <c r="H74" s="97">
        <f>H72*H73</f>
        <v>-100000</v>
      </c>
      <c r="I74" s="97"/>
    </row>
    <row r="75">
      <c r="A75" s="39"/>
      <c r="B75" s="38" t="s">
        <v>59</v>
      </c>
      <c r="C75" s="39"/>
      <c r="D75" s="41">
        <v>500.0</v>
      </c>
      <c r="G75" s="96" t="s">
        <v>78</v>
      </c>
      <c r="H75" s="97">
        <v>-100000.0</v>
      </c>
      <c r="I75" s="97"/>
    </row>
    <row r="76">
      <c r="A76" s="39"/>
      <c r="B76" s="38" t="s">
        <v>60</v>
      </c>
      <c r="C76" s="39"/>
      <c r="D76" s="41">
        <v>0.0</v>
      </c>
      <c r="G76" s="96" t="s">
        <v>123</v>
      </c>
      <c r="H76" s="97">
        <f>H74+H75</f>
        <v>-200000</v>
      </c>
      <c r="I76" s="97">
        <f>H76</f>
        <v>-200000</v>
      </c>
    </row>
    <row r="77">
      <c r="A77" s="39"/>
      <c r="B77" s="38" t="s">
        <v>61</v>
      </c>
      <c r="C77" s="39"/>
      <c r="D77" s="41">
        <v>500.0</v>
      </c>
      <c r="G77" s="96" t="s">
        <v>124</v>
      </c>
      <c r="H77" s="99"/>
      <c r="I77" s="97">
        <v>0.0</v>
      </c>
    </row>
    <row r="78">
      <c r="A78" s="39"/>
      <c r="B78" s="38" t="s">
        <v>62</v>
      </c>
      <c r="C78" s="39"/>
      <c r="D78" s="41">
        <f>D73+500</f>
        <v>1665.96</v>
      </c>
      <c r="G78" s="99"/>
      <c r="H78" s="99"/>
      <c r="I78" s="99"/>
    </row>
    <row r="79">
      <c r="A79" s="39"/>
      <c r="B79" s="38" t="s">
        <v>63</v>
      </c>
      <c r="C79" s="39"/>
      <c r="D79" s="41">
        <f>D70-D78</f>
        <v>978.04</v>
      </c>
      <c r="G79" s="97"/>
      <c r="H79" s="97"/>
      <c r="I79" s="97">
        <f>sum(I67:I77)</f>
        <v>-200000</v>
      </c>
    </row>
    <row r="80">
      <c r="A80" s="39"/>
      <c r="B80" s="38" t="s">
        <v>64</v>
      </c>
      <c r="C80" s="39"/>
      <c r="D80" s="41">
        <v>315.0</v>
      </c>
    </row>
    <row r="81">
      <c r="A81" s="39"/>
      <c r="B81" s="38" t="s">
        <v>52</v>
      </c>
      <c r="C81" s="39"/>
      <c r="D81" s="41">
        <v>9.99999999999E11</v>
      </c>
    </row>
    <row r="82">
      <c r="A82" s="39"/>
      <c r="B82" s="38" t="s">
        <v>48</v>
      </c>
      <c r="C82" s="39"/>
      <c r="D82" s="41" t="s">
        <v>133</v>
      </c>
    </row>
    <row r="83">
      <c r="A83" s="38"/>
      <c r="B83" s="38" t="s">
        <v>125</v>
      </c>
      <c r="C83" s="39"/>
      <c r="D83" s="41">
        <f>round(121.85+((D79-616)*70%),2)</f>
        <v>375.28</v>
      </c>
    </row>
    <row r="84">
      <c r="A84" s="38" t="s">
        <v>65</v>
      </c>
      <c r="B84" s="38" t="s">
        <v>66</v>
      </c>
      <c r="C84" s="39"/>
      <c r="D84" s="41">
        <v>5000.0</v>
      </c>
    </row>
    <row r="85">
      <c r="A85" s="39"/>
      <c r="B85" s="38" t="s">
        <v>67</v>
      </c>
      <c r="C85" s="39"/>
      <c r="D85" s="41">
        <v>3020.0</v>
      </c>
    </row>
    <row r="86">
      <c r="A86" s="39"/>
      <c r="B86" s="38" t="s">
        <v>68</v>
      </c>
      <c r="C86" s="39"/>
      <c r="D86" s="41">
        <v>0.0</v>
      </c>
    </row>
    <row r="87">
      <c r="A87" s="39"/>
      <c r="B87" s="38" t="s">
        <v>70</v>
      </c>
      <c r="C87" s="39"/>
      <c r="D87" s="41">
        <v>100000.0</v>
      </c>
    </row>
    <row r="88">
      <c r="A88" s="39"/>
      <c r="B88" s="38" t="s">
        <v>74</v>
      </c>
      <c r="C88" s="39"/>
      <c r="D88" s="41">
        <v>8020.0</v>
      </c>
    </row>
    <row r="89">
      <c r="A89" s="39"/>
      <c r="B89" s="38" t="s">
        <v>80</v>
      </c>
      <c r="C89" s="39"/>
      <c r="D89" s="41">
        <v>0.0</v>
      </c>
    </row>
    <row r="90">
      <c r="A90" s="39"/>
      <c r="B90" s="38" t="s">
        <v>81</v>
      </c>
      <c r="C90" s="39"/>
      <c r="D90" s="141">
        <v>8020.0</v>
      </c>
    </row>
    <row r="91">
      <c r="A91" s="39"/>
      <c r="B91" s="38" t="s">
        <v>64</v>
      </c>
      <c r="C91" s="39"/>
      <c r="D91" s="41">
        <v>3000.0</v>
      </c>
    </row>
    <row r="92">
      <c r="A92" s="39"/>
      <c r="B92" s="38" t="s">
        <v>52</v>
      </c>
      <c r="C92" s="39"/>
      <c r="D92" s="41">
        <v>9.99999999999E11</v>
      </c>
    </row>
    <row r="93">
      <c r="A93" s="39"/>
      <c r="B93" s="38" t="s">
        <v>48</v>
      </c>
      <c r="C93" s="39"/>
      <c r="D93" s="41" t="s">
        <v>133</v>
      </c>
    </row>
    <row r="94">
      <c r="A94" s="39"/>
      <c r="B94" s="38" t="s">
        <v>82</v>
      </c>
      <c r="C94" s="39"/>
      <c r="D94" s="41">
        <f>D88-D91</f>
        <v>5020</v>
      </c>
    </row>
    <row r="95">
      <c r="B95" s="20"/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A107" s="44"/>
      <c r="D107" s="87"/>
    </row>
    <row r="108">
      <c r="A108" s="44"/>
      <c r="D108" s="87"/>
    </row>
    <row r="109">
      <c r="A109" s="44"/>
      <c r="D109" s="87"/>
    </row>
    <row r="110">
      <c r="A110" s="45"/>
      <c r="D110" s="87"/>
    </row>
    <row r="111">
      <c r="A111" s="44"/>
      <c r="D111" s="87"/>
    </row>
    <row r="112">
      <c r="A112" s="44"/>
      <c r="D112" s="87"/>
    </row>
    <row r="113">
      <c r="A113" s="44"/>
      <c r="D113" s="87"/>
    </row>
    <row r="114">
      <c r="A114" s="44"/>
      <c r="D114" s="87"/>
    </row>
    <row r="115">
      <c r="A115" s="44"/>
      <c r="D115" s="87"/>
    </row>
    <row r="116">
      <c r="A116" s="44"/>
      <c r="D116" s="87"/>
    </row>
    <row r="117">
      <c r="A117" s="44"/>
      <c r="D117" s="87"/>
    </row>
    <row r="118">
      <c r="A118" s="47"/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3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3</v>
      </c>
      <c r="C2" s="2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8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10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5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7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22">
        <v>27117.0</v>
      </c>
    </row>
    <row r="8">
      <c r="C8" s="20" t="s">
        <v>19</v>
      </c>
      <c r="D8" s="23" t="s">
        <v>20</v>
      </c>
    </row>
    <row r="9">
      <c r="C9" s="20" t="s">
        <v>21</v>
      </c>
      <c r="D9" s="23" t="b">
        <v>0</v>
      </c>
    </row>
    <row r="10">
      <c r="C10" s="20" t="s">
        <v>22</v>
      </c>
      <c r="D10" s="23" t="b">
        <v>1</v>
      </c>
    </row>
    <row r="11">
      <c r="A11" s="12" t="s">
        <v>23</v>
      </c>
      <c r="B11" s="12" t="s">
        <v>24</v>
      </c>
      <c r="C11" s="25" t="s">
        <v>25</v>
      </c>
      <c r="D11" s="17" t="s">
        <v>26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12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7" t="s">
        <v>29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12</v>
      </c>
      <c r="D14" s="16">
        <v>100.0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25</v>
      </c>
      <c r="D15" s="17" t="s">
        <v>32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12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 t="s">
        <v>36</v>
      </c>
      <c r="C17" s="25" t="s">
        <v>25</v>
      </c>
      <c r="D17" s="17" t="s">
        <v>37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2"/>
      <c r="C18" s="12" t="s">
        <v>12</v>
      </c>
      <c r="D18" s="16">
        <v>500.0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25" t="s">
        <v>25</v>
      </c>
      <c r="D19" s="17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12</v>
      </c>
      <c r="D20" s="16">
        <v>500.0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20" t="s">
        <v>41</v>
      </c>
      <c r="B21" s="20" t="s">
        <v>42</v>
      </c>
      <c r="C21" s="34" t="s">
        <v>12</v>
      </c>
      <c r="D21" s="35">
        <v>120000.0</v>
      </c>
    </row>
    <row r="22">
      <c r="C22" s="20" t="s">
        <v>43</v>
      </c>
      <c r="D22" s="35">
        <v>16400.0</v>
      </c>
    </row>
    <row r="23">
      <c r="C23" s="20" t="s">
        <v>44</v>
      </c>
      <c r="D23" s="35">
        <v>100.0</v>
      </c>
    </row>
    <row r="24">
      <c r="C24" s="20" t="s">
        <v>45</v>
      </c>
      <c r="D24" s="36" t="b">
        <v>0</v>
      </c>
    </row>
    <row r="25">
      <c r="A25" s="8" t="s">
        <v>46</v>
      </c>
      <c r="B25" s="11"/>
      <c r="C25" s="11"/>
      <c r="D25" s="3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>
      <c r="A26" s="38" t="s">
        <v>13</v>
      </c>
      <c r="B26" s="38" t="s">
        <v>47</v>
      </c>
      <c r="C26" s="39"/>
      <c r="D26" s="40" t="b">
        <v>1</v>
      </c>
    </row>
    <row r="27">
      <c r="A27" s="39"/>
      <c r="B27" s="38" t="s">
        <v>48</v>
      </c>
      <c r="C27" s="39"/>
      <c r="D27" s="40" t="s">
        <v>49</v>
      </c>
    </row>
    <row r="28">
      <c r="A28" s="38" t="s">
        <v>50</v>
      </c>
      <c r="B28" s="38" t="s">
        <v>51</v>
      </c>
      <c r="C28" s="39"/>
      <c r="D28" s="40"/>
    </row>
    <row r="29">
      <c r="A29" s="39"/>
      <c r="B29" s="38" t="s">
        <v>52</v>
      </c>
      <c r="C29" s="39"/>
      <c r="D29" s="40"/>
    </row>
    <row r="30">
      <c r="A30" s="39"/>
      <c r="B30" s="38" t="s">
        <v>53</v>
      </c>
      <c r="C30" s="39"/>
      <c r="D30" s="40"/>
    </row>
    <row r="31">
      <c r="A31" s="39"/>
      <c r="B31" s="38" t="s">
        <v>54</v>
      </c>
      <c r="C31" s="39"/>
      <c r="D31" s="40"/>
    </row>
    <row r="32">
      <c r="A32" s="39"/>
      <c r="B32" s="38" t="s">
        <v>48</v>
      </c>
      <c r="C32" s="39"/>
      <c r="D32" s="40"/>
    </row>
    <row r="33">
      <c r="A33" s="38" t="s">
        <v>55</v>
      </c>
      <c r="B33" s="38" t="s">
        <v>56</v>
      </c>
      <c r="C33" s="39"/>
      <c r="D33" s="40"/>
    </row>
    <row r="34">
      <c r="A34" s="39"/>
      <c r="B34" s="38" t="s">
        <v>57</v>
      </c>
      <c r="C34" s="39"/>
      <c r="D34" s="40"/>
    </row>
    <row r="35">
      <c r="A35" s="39"/>
      <c r="B35" s="38" t="s">
        <v>58</v>
      </c>
      <c r="C35" s="39"/>
      <c r="D35" s="40"/>
    </row>
    <row r="36">
      <c r="A36" s="39"/>
      <c r="B36" s="38" t="s">
        <v>59</v>
      </c>
      <c r="C36" s="39"/>
      <c r="D36" s="40"/>
    </row>
    <row r="37">
      <c r="A37" s="39"/>
      <c r="B37" s="38" t="s">
        <v>60</v>
      </c>
      <c r="C37" s="39"/>
      <c r="D37" s="40"/>
    </row>
    <row r="38">
      <c r="A38" s="39"/>
      <c r="B38" s="38" t="s">
        <v>61</v>
      </c>
      <c r="C38" s="39"/>
      <c r="D38" s="40"/>
    </row>
    <row r="39">
      <c r="A39" s="39"/>
      <c r="B39" s="38" t="s">
        <v>62</v>
      </c>
      <c r="C39" s="39"/>
      <c r="D39" s="40"/>
    </row>
    <row r="40">
      <c r="A40" s="39"/>
      <c r="B40" s="38" t="s">
        <v>63</v>
      </c>
      <c r="C40" s="39"/>
      <c r="D40" s="40"/>
    </row>
    <row r="41">
      <c r="A41" s="39"/>
      <c r="B41" s="38" t="s">
        <v>64</v>
      </c>
      <c r="C41" s="39"/>
      <c r="D41" s="40"/>
    </row>
    <row r="42">
      <c r="A42" s="39"/>
      <c r="B42" s="38" t="s">
        <v>52</v>
      </c>
      <c r="C42" s="39"/>
      <c r="D42" s="40"/>
    </row>
    <row r="43">
      <c r="A43" s="39"/>
      <c r="B43" s="38" t="s">
        <v>48</v>
      </c>
      <c r="C43" s="39"/>
      <c r="D43" s="40"/>
    </row>
    <row r="44">
      <c r="A44" s="38" t="s">
        <v>65</v>
      </c>
      <c r="B44" s="38" t="s">
        <v>66</v>
      </c>
      <c r="C44" s="39"/>
      <c r="D44" s="41">
        <v>1100.0</v>
      </c>
    </row>
    <row r="45">
      <c r="A45" s="39"/>
      <c r="B45" s="38" t="s">
        <v>67</v>
      </c>
      <c r="C45" s="39"/>
      <c r="D45" s="41">
        <v>1000.0</v>
      </c>
    </row>
    <row r="46">
      <c r="A46" s="39"/>
      <c r="B46" s="38" t="s">
        <v>68</v>
      </c>
      <c r="C46" s="39"/>
      <c r="D46" s="41">
        <v>0.0</v>
      </c>
    </row>
    <row r="47">
      <c r="A47" s="39"/>
      <c r="B47" s="38" t="s">
        <v>70</v>
      </c>
      <c r="C47" s="39"/>
      <c r="D47" s="41">
        <v>100000.0</v>
      </c>
    </row>
    <row r="48">
      <c r="A48" s="39"/>
      <c r="B48" s="38" t="s">
        <v>74</v>
      </c>
      <c r="C48" s="39"/>
      <c r="D48" s="41">
        <v>2100.0</v>
      </c>
    </row>
    <row r="49">
      <c r="A49" s="39"/>
      <c r="B49" s="38" t="s">
        <v>80</v>
      </c>
      <c r="C49" s="39"/>
      <c r="D49" s="41">
        <v>0.0</v>
      </c>
    </row>
    <row r="50">
      <c r="A50" s="39"/>
      <c r="B50" s="38" t="s">
        <v>81</v>
      </c>
      <c r="C50" s="39"/>
      <c r="D50" s="41">
        <v>3100.0</v>
      </c>
    </row>
    <row r="51">
      <c r="A51" s="39"/>
      <c r="B51" s="38" t="s">
        <v>64</v>
      </c>
      <c r="C51" s="39"/>
      <c r="D51" s="41">
        <v>3000.0</v>
      </c>
    </row>
    <row r="52">
      <c r="A52" s="39"/>
      <c r="B52" s="38" t="s">
        <v>52</v>
      </c>
      <c r="C52" s="39"/>
      <c r="D52" s="41">
        <v>8000.0</v>
      </c>
    </row>
    <row r="53">
      <c r="A53" s="39"/>
      <c r="B53" s="38" t="s">
        <v>48</v>
      </c>
      <c r="C53" s="39"/>
      <c r="D53" s="40" t="s">
        <v>49</v>
      </c>
    </row>
    <row r="54">
      <c r="A54" s="39"/>
      <c r="B54" s="38" t="s">
        <v>82</v>
      </c>
      <c r="C54" s="39"/>
      <c r="D54" s="41">
        <v>0.0</v>
      </c>
    </row>
    <row r="55">
      <c r="B55" s="20"/>
      <c r="D55" s="42"/>
    </row>
    <row r="56">
      <c r="D56" s="42"/>
    </row>
    <row r="57">
      <c r="D57" s="42"/>
    </row>
    <row r="58">
      <c r="D58" s="42"/>
    </row>
    <row r="59">
      <c r="D59" s="42"/>
    </row>
    <row r="60">
      <c r="D60" s="42"/>
    </row>
    <row r="61">
      <c r="D61" s="42"/>
    </row>
    <row r="62">
      <c r="D62" s="42"/>
    </row>
    <row r="63">
      <c r="D63" s="42"/>
    </row>
    <row r="64">
      <c r="D64" s="42"/>
    </row>
    <row r="65">
      <c r="D65" s="42"/>
    </row>
    <row r="66">
      <c r="D66" s="42"/>
    </row>
    <row r="67">
      <c r="A67" s="44"/>
      <c r="D67" s="42"/>
    </row>
    <row r="68">
      <c r="A68" s="44"/>
      <c r="D68" s="42"/>
    </row>
    <row r="69">
      <c r="A69" s="44"/>
      <c r="D69" s="42"/>
    </row>
    <row r="70">
      <c r="A70" s="45"/>
      <c r="D70" s="42"/>
    </row>
    <row r="71">
      <c r="A71" s="44"/>
      <c r="D71" s="42"/>
    </row>
    <row r="72">
      <c r="A72" s="44"/>
      <c r="D72" s="42"/>
    </row>
    <row r="73">
      <c r="A73" s="44"/>
      <c r="D73" s="42"/>
    </row>
    <row r="74">
      <c r="A74" s="44"/>
      <c r="D74" s="42"/>
    </row>
    <row r="75">
      <c r="A75" s="44"/>
      <c r="D75" s="42"/>
    </row>
    <row r="76">
      <c r="A76" s="44"/>
      <c r="D76" s="42"/>
    </row>
    <row r="77">
      <c r="A77" s="44"/>
      <c r="D77" s="42"/>
    </row>
    <row r="78">
      <c r="A78" s="47"/>
      <c r="D78" s="42"/>
    </row>
    <row r="79">
      <c r="D79" s="42"/>
    </row>
    <row r="80">
      <c r="D80" s="42"/>
    </row>
    <row r="81">
      <c r="D81" s="42"/>
    </row>
    <row r="82">
      <c r="D82" s="42"/>
    </row>
    <row r="83">
      <c r="D83" s="42"/>
    </row>
    <row r="84">
      <c r="D84" s="42"/>
    </row>
    <row r="85">
      <c r="D85" s="42"/>
    </row>
    <row r="86">
      <c r="D86" s="42"/>
    </row>
    <row r="87">
      <c r="D87" s="42"/>
    </row>
    <row r="88">
      <c r="D88" s="42"/>
    </row>
    <row r="89">
      <c r="D89" s="42"/>
    </row>
    <row r="90">
      <c r="D90" s="42"/>
    </row>
    <row r="91">
      <c r="D91" s="42"/>
    </row>
    <row r="92">
      <c r="D92" s="42"/>
    </row>
    <row r="93">
      <c r="D93" s="42"/>
    </row>
    <row r="94">
      <c r="D94" s="42"/>
    </row>
    <row r="95">
      <c r="D95" s="42"/>
    </row>
    <row r="96">
      <c r="D96" s="42"/>
    </row>
    <row r="97">
      <c r="D97" s="42"/>
    </row>
    <row r="98">
      <c r="D98" s="42"/>
    </row>
    <row r="99">
      <c r="D99" s="42"/>
    </row>
    <row r="100">
      <c r="D100" s="42"/>
    </row>
    <row r="101">
      <c r="D101" s="42"/>
    </row>
    <row r="102">
      <c r="D102" s="42"/>
    </row>
    <row r="103">
      <c r="D103" s="42"/>
    </row>
    <row r="104">
      <c r="D104" s="42"/>
    </row>
    <row r="105">
      <c r="D105" s="42"/>
    </row>
    <row r="106">
      <c r="D106" s="42"/>
    </row>
    <row r="107">
      <c r="D107" s="42"/>
    </row>
    <row r="108">
      <c r="D108" s="42"/>
    </row>
    <row r="109">
      <c r="D109" s="42"/>
    </row>
    <row r="110">
      <c r="D110" s="42"/>
    </row>
    <row r="111">
      <c r="D111" s="42"/>
    </row>
    <row r="112">
      <c r="D112" s="42"/>
    </row>
    <row r="113">
      <c r="D113" s="42"/>
    </row>
    <row r="114">
      <c r="D114" s="42"/>
    </row>
    <row r="115">
      <c r="D115" s="42"/>
    </row>
    <row r="116">
      <c r="D116" s="42"/>
    </row>
    <row r="117">
      <c r="D117" s="42"/>
    </row>
    <row r="118">
      <c r="D118" s="42"/>
    </row>
    <row r="119">
      <c r="D119" s="42"/>
    </row>
    <row r="120">
      <c r="D120" s="42"/>
    </row>
    <row r="121">
      <c r="D121" s="42"/>
    </row>
    <row r="122">
      <c r="D122" s="42"/>
    </row>
    <row r="123">
      <c r="D123" s="42"/>
    </row>
    <row r="124">
      <c r="D124" s="42"/>
    </row>
    <row r="125">
      <c r="D125" s="42"/>
    </row>
    <row r="126">
      <c r="D126" s="42"/>
    </row>
    <row r="127">
      <c r="D127" s="42"/>
    </row>
    <row r="128">
      <c r="D128" s="42"/>
    </row>
    <row r="129">
      <c r="D129" s="42"/>
    </row>
    <row r="130">
      <c r="D130" s="42"/>
    </row>
    <row r="131">
      <c r="D131" s="42"/>
    </row>
    <row r="132">
      <c r="D132" s="42"/>
    </row>
    <row r="133">
      <c r="D133" s="42"/>
    </row>
    <row r="134">
      <c r="D134" s="42"/>
    </row>
    <row r="135">
      <c r="D135" s="42"/>
    </row>
    <row r="136">
      <c r="D136" s="42"/>
    </row>
    <row r="137">
      <c r="D137" s="42"/>
    </row>
    <row r="138">
      <c r="D138" s="42"/>
    </row>
    <row r="139">
      <c r="D139" s="42"/>
    </row>
    <row r="140">
      <c r="D140" s="42"/>
    </row>
    <row r="141">
      <c r="D141" s="42"/>
    </row>
    <row r="142">
      <c r="D142" s="42"/>
    </row>
    <row r="143">
      <c r="D143" s="42"/>
    </row>
    <row r="144">
      <c r="D144" s="42"/>
    </row>
    <row r="145">
      <c r="D145" s="42"/>
    </row>
    <row r="146">
      <c r="D146" s="42"/>
    </row>
    <row r="147">
      <c r="D147" s="42"/>
    </row>
    <row r="148">
      <c r="D148" s="42"/>
    </row>
    <row r="149">
      <c r="D149" s="42"/>
    </row>
    <row r="150">
      <c r="D150" s="42"/>
    </row>
    <row r="151">
      <c r="D151" s="42"/>
    </row>
    <row r="152">
      <c r="D152" s="42"/>
    </row>
    <row r="153">
      <c r="D153" s="42"/>
    </row>
    <row r="154">
      <c r="D154" s="42"/>
    </row>
    <row r="155">
      <c r="D155" s="42"/>
    </row>
    <row r="156">
      <c r="D156" s="42"/>
    </row>
    <row r="157">
      <c r="D157" s="42"/>
    </row>
    <row r="158">
      <c r="D158" s="42"/>
    </row>
    <row r="159">
      <c r="D159" s="42"/>
    </row>
    <row r="160">
      <c r="D160" s="42"/>
    </row>
    <row r="161">
      <c r="D161" s="42"/>
    </row>
    <row r="162">
      <c r="D162" s="42"/>
    </row>
    <row r="163">
      <c r="D163" s="42"/>
    </row>
    <row r="164">
      <c r="D164" s="42"/>
    </row>
    <row r="165">
      <c r="D165" s="42"/>
    </row>
    <row r="166">
      <c r="D166" s="42"/>
    </row>
    <row r="167">
      <c r="D167" s="42"/>
    </row>
    <row r="168">
      <c r="D168" s="42"/>
    </row>
    <row r="169">
      <c r="D169" s="42"/>
    </row>
    <row r="170">
      <c r="D170" s="42"/>
    </row>
    <row r="171">
      <c r="D171" s="42"/>
    </row>
    <row r="172">
      <c r="D172" s="42"/>
    </row>
    <row r="173">
      <c r="D173" s="42"/>
    </row>
    <row r="174">
      <c r="D174" s="42"/>
    </row>
    <row r="175">
      <c r="D175" s="42"/>
    </row>
    <row r="176">
      <c r="D176" s="42"/>
    </row>
    <row r="177">
      <c r="D177" s="42"/>
    </row>
    <row r="178">
      <c r="D178" s="42"/>
    </row>
    <row r="179">
      <c r="D179" s="42"/>
    </row>
    <row r="180">
      <c r="D180" s="42"/>
    </row>
    <row r="181">
      <c r="D181" s="42"/>
    </row>
    <row r="182">
      <c r="D182" s="42"/>
    </row>
    <row r="183">
      <c r="D183" s="42"/>
    </row>
    <row r="184">
      <c r="D184" s="42"/>
    </row>
    <row r="185">
      <c r="D185" s="42"/>
    </row>
    <row r="186">
      <c r="D186" s="42"/>
    </row>
    <row r="187">
      <c r="D187" s="42"/>
    </row>
    <row r="188">
      <c r="D188" s="42"/>
    </row>
    <row r="189">
      <c r="D189" s="42"/>
    </row>
    <row r="190">
      <c r="D190" s="42"/>
    </row>
    <row r="191">
      <c r="D191" s="42"/>
    </row>
    <row r="192">
      <c r="D192" s="42"/>
    </row>
    <row r="193">
      <c r="D193" s="42"/>
    </row>
    <row r="194">
      <c r="D194" s="42"/>
    </row>
    <row r="195">
      <c r="D195" s="42"/>
    </row>
    <row r="196">
      <c r="D196" s="42"/>
    </row>
    <row r="197">
      <c r="D197" s="42"/>
    </row>
    <row r="198">
      <c r="D198" s="42"/>
    </row>
    <row r="199">
      <c r="D199" s="42"/>
    </row>
    <row r="200">
      <c r="D200" s="42"/>
    </row>
    <row r="201">
      <c r="D201" s="42"/>
    </row>
    <row r="202">
      <c r="D202" s="42"/>
    </row>
    <row r="203">
      <c r="D203" s="42"/>
    </row>
    <row r="204">
      <c r="D204" s="42"/>
    </row>
    <row r="205">
      <c r="D205" s="42"/>
    </row>
    <row r="206">
      <c r="D206" s="42"/>
    </row>
    <row r="207">
      <c r="D207" s="42"/>
    </row>
    <row r="208">
      <c r="D208" s="42"/>
    </row>
    <row r="209">
      <c r="D209" s="42"/>
    </row>
    <row r="210">
      <c r="D210" s="42"/>
    </row>
    <row r="211">
      <c r="D211" s="42"/>
    </row>
    <row r="212">
      <c r="D212" s="42"/>
    </row>
    <row r="213">
      <c r="D213" s="42"/>
    </row>
    <row r="214">
      <c r="D214" s="42"/>
    </row>
    <row r="215">
      <c r="D215" s="42"/>
    </row>
    <row r="216">
      <c r="D216" s="42"/>
    </row>
    <row r="217">
      <c r="D217" s="42"/>
    </row>
    <row r="218">
      <c r="D218" s="42"/>
    </row>
    <row r="219">
      <c r="D219" s="42"/>
    </row>
    <row r="220">
      <c r="D220" s="42"/>
    </row>
    <row r="221">
      <c r="D221" s="42"/>
    </row>
    <row r="222">
      <c r="D222" s="42"/>
    </row>
    <row r="223">
      <c r="D223" s="42"/>
    </row>
    <row r="224">
      <c r="D224" s="42"/>
    </row>
    <row r="225">
      <c r="D225" s="42"/>
    </row>
    <row r="226">
      <c r="D226" s="42"/>
    </row>
    <row r="227">
      <c r="D227" s="42"/>
    </row>
    <row r="228">
      <c r="D228" s="42"/>
    </row>
    <row r="229">
      <c r="D229" s="42"/>
    </row>
    <row r="230">
      <c r="D230" s="42"/>
    </row>
    <row r="231">
      <c r="D231" s="42"/>
    </row>
    <row r="232">
      <c r="D232" s="42"/>
    </row>
    <row r="233">
      <c r="D233" s="42"/>
    </row>
    <row r="234">
      <c r="D234" s="42"/>
    </row>
    <row r="235">
      <c r="D235" s="42"/>
    </row>
    <row r="236">
      <c r="D236" s="42"/>
    </row>
    <row r="237">
      <c r="D237" s="42"/>
    </row>
    <row r="238">
      <c r="D238" s="42"/>
    </row>
    <row r="239">
      <c r="D239" s="42"/>
    </row>
    <row r="240">
      <c r="D240" s="42"/>
    </row>
    <row r="241">
      <c r="D241" s="42"/>
    </row>
    <row r="242">
      <c r="D242" s="42"/>
    </row>
    <row r="243">
      <c r="D243" s="42"/>
    </row>
    <row r="244">
      <c r="D244" s="42"/>
    </row>
    <row r="245">
      <c r="D245" s="42"/>
    </row>
    <row r="246">
      <c r="D246" s="42"/>
    </row>
    <row r="247">
      <c r="D247" s="42"/>
    </row>
    <row r="248">
      <c r="D248" s="42"/>
    </row>
    <row r="249">
      <c r="D249" s="42"/>
    </row>
    <row r="250">
      <c r="D250" s="42"/>
    </row>
    <row r="251">
      <c r="D251" s="42"/>
    </row>
    <row r="252">
      <c r="D252" s="42"/>
    </row>
    <row r="253">
      <c r="D253" s="42"/>
    </row>
    <row r="254">
      <c r="D254" s="42"/>
    </row>
    <row r="255">
      <c r="D255" s="42"/>
    </row>
    <row r="256">
      <c r="D256" s="42"/>
    </row>
    <row r="257">
      <c r="D257" s="42"/>
    </row>
    <row r="258">
      <c r="D258" s="42"/>
    </row>
    <row r="259">
      <c r="D259" s="42"/>
    </row>
    <row r="260">
      <c r="D260" s="42"/>
    </row>
    <row r="261">
      <c r="D261" s="42"/>
    </row>
    <row r="262">
      <c r="D262" s="42"/>
    </row>
    <row r="263">
      <c r="D263" s="42"/>
    </row>
    <row r="264">
      <c r="D264" s="42"/>
    </row>
    <row r="265">
      <c r="D265" s="42"/>
    </row>
    <row r="266">
      <c r="D266" s="42"/>
    </row>
    <row r="267">
      <c r="D267" s="42"/>
    </row>
    <row r="268">
      <c r="D268" s="42"/>
    </row>
    <row r="269">
      <c r="D269" s="42"/>
    </row>
    <row r="270">
      <c r="D270" s="42"/>
    </row>
    <row r="271">
      <c r="D271" s="42"/>
    </row>
    <row r="272">
      <c r="D272" s="42"/>
    </row>
    <row r="273">
      <c r="D273" s="42"/>
    </row>
    <row r="274">
      <c r="D274" s="42"/>
    </row>
    <row r="275">
      <c r="D275" s="42"/>
    </row>
    <row r="276">
      <c r="D276" s="42"/>
    </row>
    <row r="277">
      <c r="D277" s="42"/>
    </row>
    <row r="278">
      <c r="D278" s="42"/>
    </row>
    <row r="279">
      <c r="D279" s="42"/>
    </row>
    <row r="280">
      <c r="D280" s="42"/>
    </row>
    <row r="281">
      <c r="D281" s="42"/>
    </row>
    <row r="282">
      <c r="D282" s="42"/>
    </row>
    <row r="283">
      <c r="D283" s="42"/>
    </row>
    <row r="284">
      <c r="D284" s="42"/>
    </row>
    <row r="285">
      <c r="D285" s="42"/>
    </row>
    <row r="286">
      <c r="D286" s="42"/>
    </row>
    <row r="287">
      <c r="D287" s="42"/>
    </row>
    <row r="288">
      <c r="D288" s="42"/>
    </row>
    <row r="289">
      <c r="D289" s="42"/>
    </row>
    <row r="290">
      <c r="D290" s="42"/>
    </row>
    <row r="291">
      <c r="D291" s="42"/>
    </row>
    <row r="292">
      <c r="D292" s="42"/>
    </row>
    <row r="293">
      <c r="D293" s="42"/>
    </row>
    <row r="294">
      <c r="D294" s="42"/>
    </row>
    <row r="295">
      <c r="D295" s="42"/>
    </row>
    <row r="296">
      <c r="D296" s="42"/>
    </row>
    <row r="297">
      <c r="D297" s="42"/>
    </row>
    <row r="298">
      <c r="D298" s="42"/>
    </row>
    <row r="299">
      <c r="D299" s="42"/>
    </row>
    <row r="300">
      <c r="D300" s="42"/>
    </row>
    <row r="301">
      <c r="D301" s="42"/>
    </row>
    <row r="302">
      <c r="D302" s="42"/>
    </row>
    <row r="303">
      <c r="D303" s="42"/>
    </row>
    <row r="304">
      <c r="D304" s="42"/>
    </row>
    <row r="305">
      <c r="D305" s="42"/>
    </row>
    <row r="306">
      <c r="D306" s="42"/>
    </row>
    <row r="307">
      <c r="D307" s="42"/>
    </row>
    <row r="308">
      <c r="D308" s="42"/>
    </row>
    <row r="309">
      <c r="D309" s="42"/>
    </row>
    <row r="310">
      <c r="D310" s="42"/>
    </row>
    <row r="311">
      <c r="D311" s="42"/>
    </row>
    <row r="312">
      <c r="D312" s="42"/>
    </row>
    <row r="313">
      <c r="D313" s="42"/>
    </row>
    <row r="314">
      <c r="D314" s="42"/>
    </row>
    <row r="315">
      <c r="D315" s="42"/>
    </row>
    <row r="316">
      <c r="D316" s="42"/>
    </row>
    <row r="317">
      <c r="D317" s="42"/>
    </row>
    <row r="318">
      <c r="D318" s="42"/>
    </row>
    <row r="319">
      <c r="D319" s="42"/>
    </row>
    <row r="320">
      <c r="D320" s="42"/>
    </row>
    <row r="321">
      <c r="D321" s="42"/>
    </row>
    <row r="322">
      <c r="D322" s="42"/>
    </row>
    <row r="323">
      <c r="D323" s="42"/>
    </row>
    <row r="324">
      <c r="D324" s="42"/>
    </row>
    <row r="325">
      <c r="D325" s="42"/>
    </row>
    <row r="326">
      <c r="D326" s="42"/>
    </row>
    <row r="327">
      <c r="D327" s="42"/>
    </row>
    <row r="328">
      <c r="D328" s="42"/>
    </row>
    <row r="329">
      <c r="D329" s="42"/>
    </row>
    <row r="330">
      <c r="D330" s="42"/>
    </row>
    <row r="331">
      <c r="D331" s="42"/>
    </row>
    <row r="332">
      <c r="D332" s="42"/>
    </row>
    <row r="333">
      <c r="D333" s="42"/>
    </row>
    <row r="334">
      <c r="D334" s="42"/>
    </row>
    <row r="335">
      <c r="D335" s="42"/>
    </row>
    <row r="336">
      <c r="D336" s="42"/>
    </row>
    <row r="337">
      <c r="D337" s="42"/>
    </row>
    <row r="338">
      <c r="D338" s="42"/>
    </row>
    <row r="339">
      <c r="D339" s="42"/>
    </row>
    <row r="340">
      <c r="D340" s="42"/>
    </row>
    <row r="341">
      <c r="D341" s="42"/>
    </row>
    <row r="342">
      <c r="D342" s="42"/>
    </row>
    <row r="343">
      <c r="D343" s="42"/>
    </row>
    <row r="344">
      <c r="D344" s="42"/>
    </row>
    <row r="345">
      <c r="D345" s="42"/>
    </row>
    <row r="346">
      <c r="D346" s="42"/>
    </row>
    <row r="347">
      <c r="D347" s="42"/>
    </row>
    <row r="348">
      <c r="D348" s="42"/>
    </row>
    <row r="349">
      <c r="D349" s="42"/>
    </row>
    <row r="350">
      <c r="D350" s="42"/>
    </row>
    <row r="351">
      <c r="D351" s="42"/>
    </row>
    <row r="352">
      <c r="D352" s="42"/>
    </row>
    <row r="353">
      <c r="D353" s="42"/>
    </row>
    <row r="354">
      <c r="D354" s="42"/>
    </row>
    <row r="355">
      <c r="D355" s="42"/>
    </row>
    <row r="356">
      <c r="D356" s="42"/>
    </row>
    <row r="357">
      <c r="D357" s="42"/>
    </row>
    <row r="358">
      <c r="D358" s="42"/>
    </row>
    <row r="359">
      <c r="D359" s="42"/>
    </row>
    <row r="360">
      <c r="D360" s="42"/>
    </row>
    <row r="361">
      <c r="D361" s="42"/>
    </row>
    <row r="362">
      <c r="D362" s="42"/>
    </row>
    <row r="363">
      <c r="D363" s="42"/>
    </row>
    <row r="364">
      <c r="D364" s="42"/>
    </row>
    <row r="365">
      <c r="D365" s="42"/>
    </row>
    <row r="366">
      <c r="D366" s="42"/>
    </row>
    <row r="367">
      <c r="D367" s="42"/>
    </row>
    <row r="368">
      <c r="D368" s="42"/>
    </row>
    <row r="369">
      <c r="D369" s="42"/>
    </row>
    <row r="370">
      <c r="D370" s="42"/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39" t="s">
        <v>185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183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17</v>
      </c>
      <c r="B7" s="19"/>
      <c r="C7" s="18" t="s">
        <v>18</v>
      </c>
      <c r="D7" s="21">
        <v>27117.0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19</v>
      </c>
      <c r="D8" s="24" t="s">
        <v>17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21</v>
      </c>
      <c r="D9" s="24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22</v>
      </c>
      <c r="D10" s="24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31</v>
      </c>
      <c r="B11" s="27"/>
      <c r="C11" s="28" t="s">
        <v>18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33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34</v>
      </c>
      <c r="D13" s="30" t="s">
        <v>35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38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40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18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33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34</v>
      </c>
      <c r="D18" s="30" t="s">
        <v>35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38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40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18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33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34</v>
      </c>
      <c r="D23" s="30" t="s">
        <v>35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38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40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18</v>
      </c>
      <c r="D26" s="29">
        <v>40944.0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33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34</v>
      </c>
      <c r="D28" s="30" t="s">
        <v>83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38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40</v>
      </c>
      <c r="D30" s="33">
        <v>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56" t="s">
        <v>92</v>
      </c>
      <c r="B31" s="56" t="s">
        <v>93</v>
      </c>
      <c r="C31" s="57" t="s">
        <v>94</v>
      </c>
      <c r="D31" s="58">
        <v>43524.0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>
      <c r="A32" s="60"/>
      <c r="B32" s="60"/>
      <c r="C32" s="61" t="s">
        <v>95</v>
      </c>
      <c r="D32" s="126">
        <v>1994.0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>
      <c r="A33" s="59"/>
      <c r="B33" s="59"/>
      <c r="C33" s="57" t="s">
        <v>94</v>
      </c>
      <c r="D33" s="58">
        <v>43555.0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>
      <c r="A34" s="60"/>
      <c r="B34" s="60"/>
      <c r="C34" s="61" t="s">
        <v>95</v>
      </c>
      <c r="D34" s="126">
        <v>1994.0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>
      <c r="A35" s="59"/>
      <c r="B35" s="59"/>
      <c r="C35" s="57" t="s">
        <v>94</v>
      </c>
      <c r="D35" s="58">
        <v>43585.0</v>
      </c>
      <c r="E35" s="59"/>
      <c r="F35" s="59"/>
      <c r="G35" s="59"/>
      <c r="H35" s="59"/>
      <c r="I35" s="59"/>
      <c r="J35" s="59"/>
      <c r="K35" s="59"/>
      <c r="L35" s="56"/>
      <c r="M35" s="56"/>
      <c r="N35" s="56"/>
      <c r="O35" s="63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>
      <c r="A36" s="59"/>
      <c r="B36" s="59"/>
      <c r="C36" s="56" t="s">
        <v>95</v>
      </c>
      <c r="D36" s="127">
        <v>1994.0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12" t="s">
        <v>96</v>
      </c>
      <c r="B37" s="12" t="s">
        <v>97</v>
      </c>
      <c r="C37" s="25" t="s">
        <v>94</v>
      </c>
      <c r="D37" s="14">
        <v>43497.0</v>
      </c>
      <c r="E37" s="12" t="s">
        <v>98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>
      <c r="A38" s="65"/>
      <c r="B38" s="66" t="s">
        <v>99</v>
      </c>
      <c r="C38" s="67" t="s">
        <v>95</v>
      </c>
      <c r="D38" s="68">
        <v>600.0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</row>
    <row r="39">
      <c r="A39" s="13"/>
      <c r="B39" s="13"/>
      <c r="C39" s="25" t="s">
        <v>94</v>
      </c>
      <c r="D39" s="14">
        <v>43525.0</v>
      </c>
      <c r="E39" s="12" t="s">
        <v>98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>
      <c r="A40" s="65"/>
      <c r="B40" s="65"/>
      <c r="C40" s="67" t="s">
        <v>95</v>
      </c>
      <c r="D40" s="68">
        <v>600.0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</row>
    <row r="41">
      <c r="A41" s="13"/>
      <c r="B41" s="13"/>
      <c r="C41" s="25" t="s">
        <v>94</v>
      </c>
      <c r="D41" s="14">
        <v>43553.0</v>
      </c>
      <c r="E41" s="12" t="s">
        <v>98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>
      <c r="A42" s="65"/>
      <c r="B42" s="65"/>
      <c r="C42" s="67" t="s">
        <v>95</v>
      </c>
      <c r="D42" s="68">
        <v>600.0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</row>
    <row r="43">
      <c r="A43" s="12"/>
      <c r="B43" s="12" t="s">
        <v>190</v>
      </c>
      <c r="C43" s="25" t="s">
        <v>94</v>
      </c>
      <c r="D43" s="14">
        <v>43497.0</v>
      </c>
      <c r="E43" s="1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>
      <c r="A44" s="65"/>
      <c r="B44" s="66" t="s">
        <v>99</v>
      </c>
      <c r="C44" s="67" t="s">
        <v>95</v>
      </c>
      <c r="D44" s="68">
        <v>50.0</v>
      </c>
      <c r="E44" s="67" t="s">
        <v>191</v>
      </c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13"/>
      <c r="B45" s="13"/>
      <c r="C45" s="25" t="s">
        <v>94</v>
      </c>
      <c r="D45" s="14">
        <v>43525.0</v>
      </c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65"/>
      <c r="B46" s="65"/>
      <c r="C46" s="67" t="s">
        <v>95</v>
      </c>
      <c r="D46" s="68">
        <v>50.0</v>
      </c>
      <c r="E46" s="67" t="s">
        <v>191</v>
      </c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13"/>
      <c r="B47" s="13"/>
      <c r="C47" s="25" t="s">
        <v>94</v>
      </c>
      <c r="D47" s="14">
        <v>43553.0</v>
      </c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65"/>
      <c r="B48" s="65"/>
      <c r="C48" s="67" t="s">
        <v>95</v>
      </c>
      <c r="D48" s="68">
        <v>50.0</v>
      </c>
      <c r="E48" s="67" t="s">
        <v>191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>
      <c r="A49" s="69" t="s">
        <v>100</v>
      </c>
      <c r="B49" s="69" t="s">
        <v>101</v>
      </c>
      <c r="C49" s="70" t="s">
        <v>102</v>
      </c>
      <c r="D49" s="71">
        <v>43539.0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72"/>
      <c r="B50" s="72"/>
      <c r="C50" s="69" t="s">
        <v>103</v>
      </c>
      <c r="D50" s="73" t="s">
        <v>104</v>
      </c>
      <c r="E50" s="72"/>
      <c r="F50" s="69" t="s">
        <v>105</v>
      </c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74"/>
      <c r="B51" s="74"/>
      <c r="C51" s="75" t="s">
        <v>95</v>
      </c>
      <c r="D51" s="76">
        <v>500.0</v>
      </c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72"/>
      <c r="B52" s="72"/>
      <c r="C52" s="70" t="s">
        <v>102</v>
      </c>
      <c r="D52" s="71">
        <v>43570.0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72"/>
      <c r="B53" s="72"/>
      <c r="C53" s="69" t="s">
        <v>103</v>
      </c>
      <c r="D53" s="73" t="s">
        <v>104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74"/>
      <c r="B54" s="74"/>
      <c r="C54" s="75" t="s">
        <v>95</v>
      </c>
      <c r="D54" s="76">
        <v>500.0</v>
      </c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>
      <c r="A55" s="72"/>
      <c r="B55" s="72"/>
      <c r="C55" s="70" t="s">
        <v>102</v>
      </c>
      <c r="D55" s="71">
        <v>43600.0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>
      <c r="A56" s="72"/>
      <c r="B56" s="72"/>
      <c r="C56" s="69" t="s">
        <v>103</v>
      </c>
      <c r="D56" s="73" t="s">
        <v>104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</row>
    <row r="57">
      <c r="A57" s="74"/>
      <c r="B57" s="74"/>
      <c r="C57" s="75" t="s">
        <v>95</v>
      </c>
      <c r="D57" s="76">
        <v>500.0</v>
      </c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</row>
    <row r="58">
      <c r="A58" s="1" t="s">
        <v>23</v>
      </c>
      <c r="B58" s="1" t="s">
        <v>24</v>
      </c>
      <c r="C58" s="78" t="s">
        <v>25</v>
      </c>
      <c r="D58" s="79" t="s">
        <v>27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2"/>
      <c r="C59" s="1" t="s">
        <v>12</v>
      </c>
      <c r="D59" s="79">
        <v>5000.0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2"/>
      <c r="C60" s="78" t="s">
        <v>25</v>
      </c>
      <c r="D60" s="79" t="s">
        <v>30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1" t="s">
        <v>12</v>
      </c>
      <c r="D61" s="79">
        <v>0.0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1"/>
      <c r="C62" s="78" t="s">
        <v>25</v>
      </c>
      <c r="D62" s="79" t="s">
        <v>32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1"/>
      <c r="C63" s="1" t="s">
        <v>12</v>
      </c>
      <c r="D63" s="79">
        <v>0.0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2"/>
      <c r="B64" s="1" t="s">
        <v>36</v>
      </c>
      <c r="C64" s="78" t="s">
        <v>25</v>
      </c>
      <c r="D64" s="79" t="s">
        <v>37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2"/>
      <c r="B65" s="2"/>
      <c r="C65" s="1" t="s">
        <v>12</v>
      </c>
      <c r="D65" s="79">
        <v>1000.0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1"/>
      <c r="C66" s="78" t="s">
        <v>25</v>
      </c>
      <c r="D66" s="79" t="s">
        <v>39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2"/>
      <c r="C67" s="1" t="s">
        <v>12</v>
      </c>
      <c r="D67" s="79">
        <v>1000.0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1"/>
      <c r="C68" s="78" t="s">
        <v>25</v>
      </c>
      <c r="D68" s="79" t="s">
        <v>172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2"/>
      <c r="C69" s="1" t="s">
        <v>12</v>
      </c>
      <c r="D69" s="79">
        <v>1020.0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8" t="s">
        <v>46</v>
      </c>
      <c r="B70" s="11"/>
      <c r="C70" s="11"/>
      <c r="D70" s="8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>
      <c r="A71" s="38" t="s">
        <v>13</v>
      </c>
      <c r="B71" s="38" t="s">
        <v>47</v>
      </c>
      <c r="C71" s="39"/>
      <c r="D71" s="41" t="b">
        <v>0</v>
      </c>
    </row>
    <row r="72">
      <c r="A72" s="39"/>
      <c r="B72" s="38" t="s">
        <v>48</v>
      </c>
      <c r="C72" s="39"/>
      <c r="D72" s="41" t="s">
        <v>133</v>
      </c>
      <c r="G72" s="96" t="s">
        <v>117</v>
      </c>
      <c r="H72" s="97"/>
      <c r="I72" s="97"/>
    </row>
    <row r="73">
      <c r="A73" s="38" t="s">
        <v>50</v>
      </c>
      <c r="B73" s="38" t="s">
        <v>51</v>
      </c>
      <c r="C73" s="39"/>
      <c r="D73" s="41">
        <v>1994.0</v>
      </c>
      <c r="G73" s="96" t="s">
        <v>71</v>
      </c>
      <c r="H73" s="97"/>
      <c r="I73" s="97">
        <v>0.0</v>
      </c>
    </row>
    <row r="74">
      <c r="A74" s="39"/>
      <c r="B74" s="38" t="s">
        <v>52</v>
      </c>
      <c r="C74" s="39"/>
      <c r="D74" s="41">
        <v>9.99999999999E11</v>
      </c>
      <c r="G74" s="96" t="s">
        <v>72</v>
      </c>
      <c r="H74" s="97"/>
      <c r="I74" s="97">
        <v>0.0</v>
      </c>
    </row>
    <row r="75">
      <c r="A75" s="39"/>
      <c r="B75" s="38" t="s">
        <v>53</v>
      </c>
      <c r="C75" s="39"/>
      <c r="D75" s="41">
        <v>0.0</v>
      </c>
      <c r="G75" s="96" t="s">
        <v>42</v>
      </c>
      <c r="H75" s="97">
        <v>0.0</v>
      </c>
      <c r="I75" s="97"/>
    </row>
    <row r="76">
      <c r="A76" s="39"/>
      <c r="B76" s="38" t="s">
        <v>54</v>
      </c>
      <c r="C76" s="39"/>
      <c r="D76" s="41">
        <v>1994.0</v>
      </c>
      <c r="G76" s="96" t="s">
        <v>118</v>
      </c>
      <c r="H76" s="97">
        <f>H75*3%*-1</f>
        <v>0</v>
      </c>
      <c r="I76" s="97"/>
    </row>
    <row r="77">
      <c r="A77" s="39"/>
      <c r="B77" s="38" t="s">
        <v>48</v>
      </c>
      <c r="C77" s="39"/>
      <c r="D77" s="41" t="s">
        <v>119</v>
      </c>
      <c r="G77" s="96" t="s">
        <v>77</v>
      </c>
      <c r="H77" s="97">
        <v>-100000.0</v>
      </c>
      <c r="I77" s="97"/>
    </row>
    <row r="78">
      <c r="A78" s="38" t="s">
        <v>55</v>
      </c>
      <c r="B78" s="38" t="s">
        <v>56</v>
      </c>
      <c r="C78" s="39"/>
      <c r="D78" s="41">
        <v>0.0</v>
      </c>
      <c r="G78" s="96" t="s">
        <v>120</v>
      </c>
      <c r="H78" s="97">
        <f>sum(H75:H77)</f>
        <v>-100000</v>
      </c>
      <c r="I78" s="97"/>
    </row>
    <row r="79">
      <c r="A79" s="39"/>
      <c r="B79" s="38" t="s">
        <v>57</v>
      </c>
      <c r="C79" s="39"/>
      <c r="D79" s="41">
        <f>291.49*4</f>
        <v>1165.96</v>
      </c>
      <c r="E79" s="20" t="s">
        <v>189</v>
      </c>
      <c r="G79" s="96" t="s">
        <v>121</v>
      </c>
      <c r="H79" s="98">
        <v>1.0</v>
      </c>
      <c r="I79" s="97"/>
    </row>
    <row r="80">
      <c r="A80" s="39"/>
      <c r="B80" s="38" t="s">
        <v>58</v>
      </c>
      <c r="C80" s="39"/>
      <c r="D80" s="41">
        <v>0.0</v>
      </c>
      <c r="G80" s="96" t="s">
        <v>122</v>
      </c>
      <c r="H80" s="97">
        <f>H78*H79</f>
        <v>-100000</v>
      </c>
      <c r="I80" s="97"/>
    </row>
    <row r="81">
      <c r="A81" s="39"/>
      <c r="B81" s="38" t="s">
        <v>59</v>
      </c>
      <c r="C81" s="39"/>
      <c r="D81" s="41">
        <v>500.0</v>
      </c>
      <c r="G81" s="96" t="s">
        <v>78</v>
      </c>
      <c r="H81" s="97">
        <v>-100000.0</v>
      </c>
      <c r="I81" s="97"/>
    </row>
    <row r="82">
      <c r="A82" s="39"/>
      <c r="B82" s="38" t="s">
        <v>60</v>
      </c>
      <c r="C82" s="39"/>
      <c r="D82" s="41">
        <v>0.0</v>
      </c>
      <c r="G82" s="96" t="s">
        <v>123</v>
      </c>
      <c r="H82" s="97">
        <f>H80+H81</f>
        <v>-200000</v>
      </c>
      <c r="I82" s="97">
        <f>H82</f>
        <v>-200000</v>
      </c>
    </row>
    <row r="83">
      <c r="A83" s="39"/>
      <c r="B83" s="38" t="s">
        <v>61</v>
      </c>
      <c r="C83" s="39"/>
      <c r="D83" s="41">
        <v>500.0</v>
      </c>
      <c r="G83" s="96" t="s">
        <v>124</v>
      </c>
      <c r="H83" s="99"/>
      <c r="I83" s="97">
        <v>0.0</v>
      </c>
    </row>
    <row r="84">
      <c r="A84" s="39"/>
      <c r="B84" s="38" t="s">
        <v>62</v>
      </c>
      <c r="C84" s="39"/>
      <c r="D84" s="41">
        <f>1165.92+500</f>
        <v>1665.92</v>
      </c>
      <c r="G84" s="99"/>
      <c r="H84" s="99"/>
      <c r="I84" s="99"/>
    </row>
    <row r="85">
      <c r="A85" s="39"/>
      <c r="B85" s="38" t="s">
        <v>63</v>
      </c>
      <c r="C85" s="39"/>
      <c r="D85" s="41">
        <f>D76-D84</f>
        <v>328.08</v>
      </c>
      <c r="G85" s="97"/>
      <c r="H85" s="97"/>
      <c r="I85" s="97">
        <f>sum(I73:I83)</f>
        <v>-200000</v>
      </c>
    </row>
    <row r="86">
      <c r="A86" s="39"/>
      <c r="B86" s="38" t="s">
        <v>64</v>
      </c>
      <c r="C86" s="39"/>
      <c r="D86" s="41">
        <v>315.0</v>
      </c>
    </row>
    <row r="87">
      <c r="A87" s="39"/>
      <c r="B87" s="38" t="s">
        <v>52</v>
      </c>
      <c r="C87" s="39"/>
      <c r="D87" s="41">
        <v>9.99999999999E11</v>
      </c>
    </row>
    <row r="88">
      <c r="A88" s="39"/>
      <c r="B88" s="38" t="s">
        <v>48</v>
      </c>
      <c r="C88" s="39"/>
      <c r="D88" s="41" t="s">
        <v>133</v>
      </c>
    </row>
    <row r="89">
      <c r="A89" s="38"/>
      <c r="B89" s="38" t="s">
        <v>125</v>
      </c>
      <c r="C89" s="39"/>
      <c r="D89" s="41">
        <f>(D86-311)*35%</f>
        <v>1.4</v>
      </c>
      <c r="E89" s="20" t="s">
        <v>192</v>
      </c>
    </row>
    <row r="90">
      <c r="A90" s="38" t="s">
        <v>65</v>
      </c>
      <c r="B90" s="38" t="s">
        <v>66</v>
      </c>
      <c r="C90" s="39"/>
      <c r="D90" s="41">
        <v>5000.0</v>
      </c>
    </row>
    <row r="91">
      <c r="A91" s="39"/>
      <c r="B91" s="38" t="s">
        <v>67</v>
      </c>
      <c r="C91" s="39"/>
      <c r="D91" s="41">
        <v>3020.0</v>
      </c>
    </row>
    <row r="92">
      <c r="A92" s="39"/>
      <c r="B92" s="38" t="s">
        <v>68</v>
      </c>
      <c r="C92" s="39"/>
      <c r="D92" s="41">
        <v>0.0</v>
      </c>
    </row>
    <row r="93">
      <c r="A93" s="39"/>
      <c r="B93" s="38" t="s">
        <v>70</v>
      </c>
      <c r="C93" s="39"/>
      <c r="D93" s="41">
        <v>100000.0</v>
      </c>
    </row>
    <row r="94">
      <c r="A94" s="39"/>
      <c r="B94" s="38" t="s">
        <v>74</v>
      </c>
      <c r="C94" s="39"/>
      <c r="D94" s="41">
        <v>8020.0</v>
      </c>
    </row>
    <row r="95">
      <c r="A95" s="39"/>
      <c r="B95" s="38" t="s">
        <v>80</v>
      </c>
      <c r="C95" s="39"/>
      <c r="D95" s="41">
        <v>0.0</v>
      </c>
    </row>
    <row r="96">
      <c r="A96" s="39"/>
      <c r="B96" s="38" t="s">
        <v>81</v>
      </c>
      <c r="C96" s="39"/>
      <c r="D96" s="41">
        <v>0.0</v>
      </c>
    </row>
    <row r="97">
      <c r="A97" s="39"/>
      <c r="B97" s="38" t="s">
        <v>64</v>
      </c>
      <c r="C97" s="39"/>
      <c r="D97" s="41">
        <v>3000.0</v>
      </c>
    </row>
    <row r="98">
      <c r="A98" s="39"/>
      <c r="B98" s="38" t="s">
        <v>52</v>
      </c>
      <c r="C98" s="39"/>
      <c r="D98" s="41">
        <v>9.99999999999E11</v>
      </c>
    </row>
    <row r="99">
      <c r="A99" s="39"/>
      <c r="B99" s="38" t="s">
        <v>48</v>
      </c>
      <c r="C99" s="39"/>
      <c r="D99" s="41" t="s">
        <v>133</v>
      </c>
    </row>
    <row r="100">
      <c r="A100" s="39"/>
      <c r="B100" s="38" t="s">
        <v>82</v>
      </c>
      <c r="C100" s="39"/>
      <c r="D100" s="41">
        <f>D94-D97</f>
        <v>5020</v>
      </c>
    </row>
    <row r="101">
      <c r="B101" s="20"/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A113" s="44"/>
      <c r="D113" s="87"/>
    </row>
    <row r="114">
      <c r="A114" s="44"/>
      <c r="D114" s="87"/>
    </row>
    <row r="115">
      <c r="A115" s="44"/>
      <c r="D115" s="87"/>
    </row>
    <row r="116">
      <c r="A116" s="45"/>
      <c r="D116" s="87"/>
    </row>
    <row r="117">
      <c r="A117" s="44"/>
      <c r="D117" s="87"/>
    </row>
    <row r="118">
      <c r="A118" s="44"/>
      <c r="D118" s="87"/>
    </row>
    <row r="119">
      <c r="A119" s="44"/>
      <c r="D119" s="87"/>
    </row>
    <row r="120">
      <c r="A120" s="44"/>
      <c r="D120" s="87"/>
    </row>
    <row r="121">
      <c r="A121" s="44"/>
      <c r="D121" s="87"/>
    </row>
    <row r="122">
      <c r="A122" s="44"/>
      <c r="D122" s="87"/>
    </row>
    <row r="123">
      <c r="A123" s="44"/>
      <c r="D123" s="87"/>
    </row>
    <row r="124">
      <c r="A124" s="47"/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  <row r="988">
      <c r="D988" s="87"/>
    </row>
    <row r="989">
      <c r="D989" s="87"/>
    </row>
    <row r="990">
      <c r="D990" s="87"/>
    </row>
    <row r="991">
      <c r="D991" s="87"/>
    </row>
    <row r="992">
      <c r="D992" s="87"/>
    </row>
    <row r="993">
      <c r="D993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3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4</v>
      </c>
      <c r="C2" s="2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8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10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5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7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22">
        <v>27117.0</v>
      </c>
    </row>
    <row r="8">
      <c r="C8" s="20" t="s">
        <v>19</v>
      </c>
      <c r="D8" s="23" t="s">
        <v>20</v>
      </c>
    </row>
    <row r="9">
      <c r="C9" s="20" t="s">
        <v>21</v>
      </c>
      <c r="D9" s="23" t="b">
        <v>0</v>
      </c>
    </row>
    <row r="10">
      <c r="C10" s="20" t="s">
        <v>22</v>
      </c>
      <c r="D10" s="23" t="b">
        <v>1</v>
      </c>
    </row>
    <row r="11">
      <c r="A11" s="12" t="s">
        <v>23</v>
      </c>
      <c r="B11" s="12" t="s">
        <v>24</v>
      </c>
      <c r="C11" s="25" t="s">
        <v>25</v>
      </c>
      <c r="D11" s="17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12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7" t="s">
        <v>30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12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25</v>
      </c>
      <c r="D15" s="17" t="s">
        <v>32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12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/>
      <c r="C17" s="25" t="s">
        <v>25</v>
      </c>
      <c r="D17" s="17" t="s">
        <v>37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2"/>
      <c r="C18" s="12" t="s">
        <v>12</v>
      </c>
      <c r="D18" s="16">
        <v>1000.0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25" t="s">
        <v>25</v>
      </c>
      <c r="D19" s="17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12</v>
      </c>
      <c r="D20" s="16">
        <v>1000.0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20" t="s">
        <v>41</v>
      </c>
      <c r="B21" s="20" t="s">
        <v>42</v>
      </c>
      <c r="C21" s="34" t="s">
        <v>12</v>
      </c>
      <c r="D21" s="35">
        <v>120000.0</v>
      </c>
    </row>
    <row r="22">
      <c r="C22" s="20" t="s">
        <v>43</v>
      </c>
      <c r="D22" s="35">
        <v>16400.0</v>
      </c>
    </row>
    <row r="23">
      <c r="C23" s="20" t="s">
        <v>44</v>
      </c>
      <c r="D23" s="35">
        <v>100.0</v>
      </c>
    </row>
    <row r="24">
      <c r="C24" s="20" t="s">
        <v>45</v>
      </c>
      <c r="D24" s="36" t="b">
        <v>0</v>
      </c>
    </row>
    <row r="25">
      <c r="A25" s="8" t="s">
        <v>46</v>
      </c>
      <c r="B25" s="11"/>
      <c r="C25" s="11"/>
      <c r="D25" s="3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>
      <c r="A26" s="38" t="s">
        <v>13</v>
      </c>
      <c r="B26" s="38" t="s">
        <v>47</v>
      </c>
      <c r="C26" s="39"/>
      <c r="D26" s="40" t="b">
        <v>1</v>
      </c>
    </row>
    <row r="27">
      <c r="A27" s="39"/>
      <c r="B27" s="38" t="s">
        <v>48</v>
      </c>
      <c r="C27" s="39"/>
      <c r="D27" s="40" t="s">
        <v>49</v>
      </c>
    </row>
    <row r="28">
      <c r="A28" s="38" t="s">
        <v>50</v>
      </c>
      <c r="B28" s="38" t="s">
        <v>51</v>
      </c>
      <c r="C28" s="39"/>
      <c r="D28" s="40"/>
    </row>
    <row r="29">
      <c r="A29" s="39"/>
      <c r="B29" s="38" t="s">
        <v>52</v>
      </c>
      <c r="C29" s="39"/>
      <c r="D29" s="40"/>
    </row>
    <row r="30">
      <c r="A30" s="39"/>
      <c r="B30" s="38" t="s">
        <v>53</v>
      </c>
      <c r="C30" s="39"/>
      <c r="D30" s="40"/>
    </row>
    <row r="31">
      <c r="A31" s="39"/>
      <c r="B31" s="38" t="s">
        <v>54</v>
      </c>
      <c r="C31" s="39"/>
      <c r="D31" s="40"/>
    </row>
    <row r="32">
      <c r="A32" s="39"/>
      <c r="B32" s="38" t="s">
        <v>48</v>
      </c>
      <c r="C32" s="39"/>
      <c r="D32" s="40"/>
    </row>
    <row r="33">
      <c r="A33" s="38" t="s">
        <v>55</v>
      </c>
      <c r="B33" s="38" t="s">
        <v>56</v>
      </c>
      <c r="C33" s="39"/>
      <c r="D33" s="40"/>
    </row>
    <row r="34">
      <c r="A34" s="39"/>
      <c r="B34" s="38" t="s">
        <v>57</v>
      </c>
      <c r="C34" s="39"/>
      <c r="D34" s="40"/>
    </row>
    <row r="35">
      <c r="A35" s="39"/>
      <c r="B35" s="38" t="s">
        <v>58</v>
      </c>
      <c r="C35" s="39"/>
      <c r="D35" s="40"/>
    </row>
    <row r="36">
      <c r="A36" s="39"/>
      <c r="B36" s="38" t="s">
        <v>59</v>
      </c>
      <c r="C36" s="39"/>
      <c r="D36" s="40"/>
    </row>
    <row r="37">
      <c r="A37" s="39"/>
      <c r="B37" s="38" t="s">
        <v>60</v>
      </c>
      <c r="C37" s="39"/>
      <c r="D37" s="40"/>
    </row>
    <row r="38">
      <c r="A38" s="39"/>
      <c r="B38" s="38" t="s">
        <v>61</v>
      </c>
      <c r="C38" s="39"/>
      <c r="D38" s="40"/>
    </row>
    <row r="39">
      <c r="A39" s="39"/>
      <c r="B39" s="38" t="s">
        <v>62</v>
      </c>
      <c r="C39" s="39"/>
      <c r="D39" s="40"/>
    </row>
    <row r="40">
      <c r="A40" s="39"/>
      <c r="B40" s="38" t="s">
        <v>63</v>
      </c>
      <c r="C40" s="39"/>
      <c r="D40" s="40"/>
    </row>
    <row r="41">
      <c r="A41" s="39"/>
      <c r="B41" s="38" t="s">
        <v>64</v>
      </c>
      <c r="C41" s="39"/>
      <c r="D41" s="40"/>
    </row>
    <row r="42">
      <c r="A42" s="39"/>
      <c r="B42" s="38" t="s">
        <v>52</v>
      </c>
      <c r="C42" s="39"/>
      <c r="D42" s="40"/>
    </row>
    <row r="43">
      <c r="A43" s="39"/>
      <c r="B43" s="38" t="s">
        <v>48</v>
      </c>
      <c r="C43" s="39"/>
      <c r="D43" s="40"/>
    </row>
    <row r="44">
      <c r="A44" s="38" t="s">
        <v>65</v>
      </c>
      <c r="B44" s="38" t="s">
        <v>66</v>
      </c>
      <c r="C44" s="39"/>
      <c r="D44" s="41">
        <v>1000.0</v>
      </c>
    </row>
    <row r="45">
      <c r="A45" s="39"/>
      <c r="B45" s="38" t="s">
        <v>67</v>
      </c>
      <c r="C45" s="39"/>
      <c r="D45" s="41">
        <v>2000.0</v>
      </c>
    </row>
    <row r="46">
      <c r="A46" s="39"/>
      <c r="B46" s="38" t="s">
        <v>68</v>
      </c>
      <c r="C46" s="39"/>
      <c r="D46" s="41">
        <v>5001.0</v>
      </c>
      <c r="F46" s="20" t="s">
        <v>69</v>
      </c>
    </row>
    <row r="47">
      <c r="A47" s="39"/>
      <c r="B47" s="38" t="s">
        <v>70</v>
      </c>
      <c r="C47" s="39"/>
      <c r="D47" s="41">
        <v>100000.0</v>
      </c>
      <c r="F47" s="36" t="s">
        <v>71</v>
      </c>
      <c r="G47" s="36" t="s">
        <v>72</v>
      </c>
      <c r="H47" s="36" t="s">
        <v>73</v>
      </c>
      <c r="I47" s="36" t="s">
        <v>75</v>
      </c>
      <c r="J47" s="36" t="s">
        <v>76</v>
      </c>
      <c r="K47" s="36" t="s">
        <v>77</v>
      </c>
      <c r="L47" s="20" t="s">
        <v>78</v>
      </c>
      <c r="M47" s="36" t="s">
        <v>79</v>
      </c>
    </row>
    <row r="48">
      <c r="A48" s="39"/>
      <c r="B48" s="38" t="s">
        <v>74</v>
      </c>
      <c r="C48" s="39"/>
      <c r="D48" s="41">
        <v>108001.0</v>
      </c>
      <c r="F48" s="43">
        <f>D44</f>
        <v>1000</v>
      </c>
      <c r="G48" s="43">
        <f>D45</f>
        <v>2000</v>
      </c>
      <c r="H48" s="43">
        <f>D46</f>
        <v>5001</v>
      </c>
      <c r="I48" s="46">
        <f>D21</f>
        <v>120000</v>
      </c>
      <c r="J48" s="43">
        <f>I48*-0.03</f>
        <v>-3600</v>
      </c>
      <c r="K48" s="43">
        <f>D22*-1</f>
        <v>-16400</v>
      </c>
      <c r="L48" s="43">
        <v>-100000.0</v>
      </c>
      <c r="M48" s="46">
        <f>sum(F48:L48)</f>
        <v>8001</v>
      </c>
    </row>
    <row r="49">
      <c r="A49" s="39"/>
      <c r="B49" s="38" t="s">
        <v>80</v>
      </c>
      <c r="C49" s="39"/>
      <c r="D49" s="41">
        <v>0.0</v>
      </c>
    </row>
    <row r="50">
      <c r="A50" s="39"/>
      <c r="B50" s="38" t="s">
        <v>81</v>
      </c>
      <c r="C50" s="39"/>
      <c r="D50" s="41">
        <v>108001.0</v>
      </c>
    </row>
    <row r="51">
      <c r="A51" s="39"/>
      <c r="B51" s="38" t="s">
        <v>64</v>
      </c>
      <c r="C51" s="39"/>
      <c r="D51" s="41">
        <v>3000.0</v>
      </c>
    </row>
    <row r="52">
      <c r="A52" s="39"/>
      <c r="B52" s="38" t="s">
        <v>52</v>
      </c>
      <c r="C52" s="39"/>
      <c r="D52" s="41">
        <v>8000.0</v>
      </c>
    </row>
    <row r="53">
      <c r="A53" s="39"/>
      <c r="B53" s="38" t="s">
        <v>48</v>
      </c>
      <c r="C53" s="39"/>
      <c r="D53" s="40" t="s">
        <v>49</v>
      </c>
    </row>
    <row r="54">
      <c r="A54" s="39"/>
      <c r="B54" s="38" t="s">
        <v>82</v>
      </c>
      <c r="C54" s="39"/>
      <c r="D54" s="41">
        <v>0.0</v>
      </c>
    </row>
    <row r="55">
      <c r="B55" s="20"/>
      <c r="D55" s="42"/>
    </row>
    <row r="56">
      <c r="D56" s="42"/>
    </row>
    <row r="57">
      <c r="D57" s="42"/>
    </row>
    <row r="58">
      <c r="D58" s="42"/>
    </row>
    <row r="59">
      <c r="D59" s="42"/>
    </row>
    <row r="60">
      <c r="D60" s="42"/>
    </row>
    <row r="61">
      <c r="D61" s="42"/>
    </row>
    <row r="62">
      <c r="D62" s="42"/>
    </row>
    <row r="63">
      <c r="D63" s="42"/>
    </row>
    <row r="64">
      <c r="D64" s="42"/>
    </row>
    <row r="65">
      <c r="D65" s="42"/>
    </row>
    <row r="66">
      <c r="D66" s="42"/>
    </row>
    <row r="67">
      <c r="A67" s="44"/>
      <c r="D67" s="42"/>
    </row>
    <row r="68">
      <c r="A68" s="44"/>
      <c r="D68" s="42"/>
    </row>
    <row r="69">
      <c r="A69" s="44"/>
      <c r="D69" s="42"/>
    </row>
    <row r="70">
      <c r="A70" s="45"/>
      <c r="D70" s="42"/>
    </row>
    <row r="71">
      <c r="A71" s="44"/>
      <c r="D71" s="42"/>
    </row>
    <row r="72">
      <c r="A72" s="44"/>
      <c r="D72" s="42"/>
    </row>
    <row r="73">
      <c r="A73" s="44"/>
      <c r="D73" s="42"/>
    </row>
    <row r="74">
      <c r="A74" s="44"/>
      <c r="D74" s="42"/>
    </row>
    <row r="75">
      <c r="A75" s="44"/>
      <c r="D75" s="42"/>
    </row>
    <row r="76">
      <c r="A76" s="44"/>
      <c r="D76" s="42"/>
    </row>
    <row r="77">
      <c r="A77" s="44"/>
      <c r="D77" s="42"/>
    </row>
    <row r="78">
      <c r="A78" s="47"/>
      <c r="D78" s="42"/>
    </row>
    <row r="79">
      <c r="D79" s="42"/>
    </row>
    <row r="80">
      <c r="D80" s="42"/>
    </row>
    <row r="81">
      <c r="D81" s="42"/>
    </row>
    <row r="82">
      <c r="D82" s="42"/>
    </row>
    <row r="83">
      <c r="D83" s="42"/>
    </row>
    <row r="84">
      <c r="D84" s="42"/>
    </row>
    <row r="85">
      <c r="D85" s="42"/>
    </row>
    <row r="86">
      <c r="D86" s="42"/>
    </row>
    <row r="87">
      <c r="D87" s="42"/>
    </row>
    <row r="88">
      <c r="D88" s="42"/>
    </row>
    <row r="89">
      <c r="D89" s="42"/>
    </row>
    <row r="90">
      <c r="D90" s="42"/>
    </row>
    <row r="91">
      <c r="D91" s="42"/>
    </row>
    <row r="92">
      <c r="D92" s="42"/>
    </row>
    <row r="93">
      <c r="D93" s="42"/>
    </row>
    <row r="94">
      <c r="D94" s="42"/>
    </row>
    <row r="95">
      <c r="D95" s="42"/>
    </row>
    <row r="96">
      <c r="D96" s="42"/>
    </row>
    <row r="97">
      <c r="D97" s="42"/>
    </row>
    <row r="98">
      <c r="D98" s="42"/>
    </row>
    <row r="99">
      <c r="D99" s="42"/>
    </row>
    <row r="100">
      <c r="D100" s="42"/>
    </row>
    <row r="101">
      <c r="D101" s="42"/>
    </row>
    <row r="102">
      <c r="D102" s="42"/>
    </row>
    <row r="103">
      <c r="D103" s="42"/>
    </row>
    <row r="104">
      <c r="D104" s="42"/>
    </row>
    <row r="105">
      <c r="D105" s="42"/>
    </row>
    <row r="106">
      <c r="D106" s="42"/>
    </row>
    <row r="107">
      <c r="D107" s="42"/>
    </row>
    <row r="108">
      <c r="D108" s="42"/>
    </row>
    <row r="109">
      <c r="D109" s="42"/>
    </row>
    <row r="110">
      <c r="D110" s="42"/>
    </row>
    <row r="111">
      <c r="D111" s="42"/>
    </row>
    <row r="112">
      <c r="D112" s="42"/>
    </row>
    <row r="113">
      <c r="D113" s="42"/>
    </row>
    <row r="114">
      <c r="D114" s="42"/>
    </row>
    <row r="115">
      <c r="D115" s="42"/>
    </row>
    <row r="116">
      <c r="D116" s="42"/>
    </row>
    <row r="117">
      <c r="D117" s="42"/>
    </row>
    <row r="118">
      <c r="D118" s="42"/>
    </row>
    <row r="119">
      <c r="D119" s="42"/>
    </row>
    <row r="120">
      <c r="D120" s="42"/>
    </row>
    <row r="121">
      <c r="D121" s="42"/>
    </row>
    <row r="122">
      <c r="D122" s="42"/>
    </row>
    <row r="123">
      <c r="D123" s="42"/>
    </row>
    <row r="124">
      <c r="D124" s="42"/>
    </row>
    <row r="125">
      <c r="D125" s="42"/>
    </row>
    <row r="126">
      <c r="D126" s="42"/>
    </row>
    <row r="127">
      <c r="D127" s="42"/>
    </row>
    <row r="128">
      <c r="D128" s="42"/>
    </row>
    <row r="129">
      <c r="D129" s="42"/>
    </row>
    <row r="130">
      <c r="D130" s="42"/>
    </row>
    <row r="131">
      <c r="D131" s="42"/>
    </row>
    <row r="132">
      <c r="D132" s="42"/>
    </row>
    <row r="133">
      <c r="D133" s="42"/>
    </row>
    <row r="134">
      <c r="D134" s="42"/>
    </row>
    <row r="135">
      <c r="D135" s="42"/>
    </row>
    <row r="136">
      <c r="D136" s="42"/>
    </row>
    <row r="137">
      <c r="D137" s="42"/>
    </row>
    <row r="138">
      <c r="D138" s="42"/>
    </row>
    <row r="139">
      <c r="D139" s="42"/>
    </row>
    <row r="140">
      <c r="D140" s="42"/>
    </row>
    <row r="141">
      <c r="D141" s="42"/>
    </row>
    <row r="142">
      <c r="D142" s="42"/>
    </row>
    <row r="143">
      <c r="D143" s="42"/>
    </row>
    <row r="144">
      <c r="D144" s="42"/>
    </row>
    <row r="145">
      <c r="D145" s="42"/>
    </row>
    <row r="146">
      <c r="D146" s="42"/>
    </row>
    <row r="147">
      <c r="D147" s="42"/>
    </row>
    <row r="148">
      <c r="D148" s="42"/>
    </row>
    <row r="149">
      <c r="D149" s="42"/>
    </row>
    <row r="150">
      <c r="D150" s="42"/>
    </row>
    <row r="151">
      <c r="D151" s="42"/>
    </row>
    <row r="152">
      <c r="D152" s="42"/>
    </row>
    <row r="153">
      <c r="D153" s="42"/>
    </row>
    <row r="154">
      <c r="D154" s="42"/>
    </row>
    <row r="155">
      <c r="D155" s="42"/>
    </row>
    <row r="156">
      <c r="D156" s="42"/>
    </row>
    <row r="157">
      <c r="D157" s="42"/>
    </row>
    <row r="158">
      <c r="D158" s="42"/>
    </row>
    <row r="159">
      <c r="D159" s="42"/>
    </row>
    <row r="160">
      <c r="D160" s="42"/>
    </row>
    <row r="161">
      <c r="D161" s="42"/>
    </row>
    <row r="162">
      <c r="D162" s="42"/>
    </row>
    <row r="163">
      <c r="D163" s="42"/>
    </row>
    <row r="164">
      <c r="D164" s="42"/>
    </row>
    <row r="165">
      <c r="D165" s="42"/>
    </row>
    <row r="166">
      <c r="D166" s="42"/>
    </row>
    <row r="167">
      <c r="D167" s="42"/>
    </row>
    <row r="168">
      <c r="D168" s="42"/>
    </row>
    <row r="169">
      <c r="D169" s="42"/>
    </row>
    <row r="170">
      <c r="D170" s="42"/>
    </row>
    <row r="171">
      <c r="D171" s="42"/>
    </row>
    <row r="172">
      <c r="D172" s="42"/>
    </row>
    <row r="173">
      <c r="D173" s="42"/>
    </row>
    <row r="174">
      <c r="D174" s="42"/>
    </row>
    <row r="175">
      <c r="D175" s="42"/>
    </row>
    <row r="176">
      <c r="D176" s="42"/>
    </row>
    <row r="177">
      <c r="D177" s="42"/>
    </row>
    <row r="178">
      <c r="D178" s="42"/>
    </row>
    <row r="179">
      <c r="D179" s="42"/>
    </row>
    <row r="180">
      <c r="D180" s="42"/>
    </row>
    <row r="181">
      <c r="D181" s="42"/>
    </row>
    <row r="182">
      <c r="D182" s="42"/>
    </row>
    <row r="183">
      <c r="D183" s="42"/>
    </row>
    <row r="184">
      <c r="D184" s="42"/>
    </row>
    <row r="185">
      <c r="D185" s="42"/>
    </row>
    <row r="186">
      <c r="D186" s="42"/>
    </row>
    <row r="187">
      <c r="D187" s="42"/>
    </row>
    <row r="188">
      <c r="D188" s="42"/>
    </row>
    <row r="189">
      <c r="D189" s="42"/>
    </row>
    <row r="190">
      <c r="D190" s="42"/>
    </row>
    <row r="191">
      <c r="D191" s="42"/>
    </row>
    <row r="192">
      <c r="D192" s="42"/>
    </row>
    <row r="193">
      <c r="D193" s="42"/>
    </row>
    <row r="194">
      <c r="D194" s="42"/>
    </row>
    <row r="195">
      <c r="D195" s="42"/>
    </row>
    <row r="196">
      <c r="D196" s="42"/>
    </row>
    <row r="197">
      <c r="D197" s="42"/>
    </row>
    <row r="198">
      <c r="D198" s="42"/>
    </row>
    <row r="199">
      <c r="D199" s="42"/>
    </row>
    <row r="200">
      <c r="D200" s="42"/>
    </row>
    <row r="201">
      <c r="D201" s="42"/>
    </row>
    <row r="202">
      <c r="D202" s="42"/>
    </row>
    <row r="203">
      <c r="D203" s="42"/>
    </row>
    <row r="204">
      <c r="D204" s="42"/>
    </row>
    <row r="205">
      <c r="D205" s="42"/>
    </row>
    <row r="206">
      <c r="D206" s="42"/>
    </row>
    <row r="207">
      <c r="D207" s="42"/>
    </row>
    <row r="208">
      <c r="D208" s="42"/>
    </row>
    <row r="209">
      <c r="D209" s="42"/>
    </row>
    <row r="210">
      <c r="D210" s="42"/>
    </row>
    <row r="211">
      <c r="D211" s="42"/>
    </row>
    <row r="212">
      <c r="D212" s="42"/>
    </row>
    <row r="213">
      <c r="D213" s="42"/>
    </row>
    <row r="214">
      <c r="D214" s="42"/>
    </row>
    <row r="215">
      <c r="D215" s="42"/>
    </row>
    <row r="216">
      <c r="D216" s="42"/>
    </row>
    <row r="217">
      <c r="D217" s="42"/>
    </row>
    <row r="218">
      <c r="D218" s="42"/>
    </row>
    <row r="219">
      <c r="D219" s="42"/>
    </row>
    <row r="220">
      <c r="D220" s="42"/>
    </row>
    <row r="221">
      <c r="D221" s="42"/>
    </row>
    <row r="222">
      <c r="D222" s="42"/>
    </row>
    <row r="223">
      <c r="D223" s="42"/>
    </row>
    <row r="224">
      <c r="D224" s="42"/>
    </row>
    <row r="225">
      <c r="D225" s="42"/>
    </row>
    <row r="226">
      <c r="D226" s="42"/>
    </row>
    <row r="227">
      <c r="D227" s="42"/>
    </row>
    <row r="228">
      <c r="D228" s="42"/>
    </row>
    <row r="229">
      <c r="D229" s="42"/>
    </row>
    <row r="230">
      <c r="D230" s="42"/>
    </row>
    <row r="231">
      <c r="D231" s="42"/>
    </row>
    <row r="232">
      <c r="D232" s="42"/>
    </row>
    <row r="233">
      <c r="D233" s="42"/>
    </row>
    <row r="234">
      <c r="D234" s="42"/>
    </row>
    <row r="235">
      <c r="D235" s="42"/>
    </row>
    <row r="236">
      <c r="D236" s="42"/>
    </row>
    <row r="237">
      <c r="D237" s="42"/>
    </row>
    <row r="238">
      <c r="D238" s="42"/>
    </row>
    <row r="239">
      <c r="D239" s="42"/>
    </row>
    <row r="240">
      <c r="D240" s="42"/>
    </row>
    <row r="241">
      <c r="D241" s="42"/>
    </row>
    <row r="242">
      <c r="D242" s="42"/>
    </row>
    <row r="243">
      <c r="D243" s="42"/>
    </row>
    <row r="244">
      <c r="D244" s="42"/>
    </row>
    <row r="245">
      <c r="D245" s="42"/>
    </row>
    <row r="246">
      <c r="D246" s="42"/>
    </row>
    <row r="247">
      <c r="D247" s="42"/>
    </row>
    <row r="248">
      <c r="D248" s="42"/>
    </row>
    <row r="249">
      <c r="D249" s="42"/>
    </row>
    <row r="250">
      <c r="D250" s="42"/>
    </row>
    <row r="251">
      <c r="D251" s="42"/>
    </row>
    <row r="252">
      <c r="D252" s="42"/>
    </row>
    <row r="253">
      <c r="D253" s="42"/>
    </row>
    <row r="254">
      <c r="D254" s="42"/>
    </row>
    <row r="255">
      <c r="D255" s="42"/>
    </row>
    <row r="256">
      <c r="D256" s="42"/>
    </row>
    <row r="257">
      <c r="D257" s="42"/>
    </row>
    <row r="258">
      <c r="D258" s="42"/>
    </row>
    <row r="259">
      <c r="D259" s="42"/>
    </row>
    <row r="260">
      <c r="D260" s="42"/>
    </row>
    <row r="261">
      <c r="D261" s="42"/>
    </row>
    <row r="262">
      <c r="D262" s="42"/>
    </row>
    <row r="263">
      <c r="D263" s="42"/>
    </row>
    <row r="264">
      <c r="D264" s="42"/>
    </row>
    <row r="265">
      <c r="D265" s="42"/>
    </row>
    <row r="266">
      <c r="D266" s="42"/>
    </row>
    <row r="267">
      <c r="D267" s="42"/>
    </row>
    <row r="268">
      <c r="D268" s="42"/>
    </row>
    <row r="269">
      <c r="D269" s="42"/>
    </row>
    <row r="270">
      <c r="D270" s="42"/>
    </row>
    <row r="271">
      <c r="D271" s="42"/>
    </row>
    <row r="272">
      <c r="D272" s="42"/>
    </row>
    <row r="273">
      <c r="D273" s="42"/>
    </row>
    <row r="274">
      <c r="D274" s="42"/>
    </row>
    <row r="275">
      <c r="D275" s="42"/>
    </row>
    <row r="276">
      <c r="D276" s="42"/>
    </row>
    <row r="277">
      <c r="D277" s="42"/>
    </row>
    <row r="278">
      <c r="D278" s="42"/>
    </row>
    <row r="279">
      <c r="D279" s="42"/>
    </row>
    <row r="280">
      <c r="D280" s="42"/>
    </row>
    <row r="281">
      <c r="D281" s="42"/>
    </row>
    <row r="282">
      <c r="D282" s="42"/>
    </row>
    <row r="283">
      <c r="D283" s="42"/>
    </row>
    <row r="284">
      <c r="D284" s="42"/>
    </row>
    <row r="285">
      <c r="D285" s="42"/>
    </row>
    <row r="286">
      <c r="D286" s="42"/>
    </row>
    <row r="287">
      <c r="D287" s="42"/>
    </row>
    <row r="288">
      <c r="D288" s="42"/>
    </row>
    <row r="289">
      <c r="D289" s="42"/>
    </row>
    <row r="290">
      <c r="D290" s="42"/>
    </row>
    <row r="291">
      <c r="D291" s="42"/>
    </row>
    <row r="292">
      <c r="D292" s="42"/>
    </row>
    <row r="293">
      <c r="D293" s="42"/>
    </row>
    <row r="294">
      <c r="D294" s="42"/>
    </row>
    <row r="295">
      <c r="D295" s="42"/>
    </row>
    <row r="296">
      <c r="D296" s="42"/>
    </row>
    <row r="297">
      <c r="D297" s="42"/>
    </row>
    <row r="298">
      <c r="D298" s="42"/>
    </row>
    <row r="299">
      <c r="D299" s="42"/>
    </row>
    <row r="300">
      <c r="D300" s="42"/>
    </row>
    <row r="301">
      <c r="D301" s="42"/>
    </row>
    <row r="302">
      <c r="D302" s="42"/>
    </row>
    <row r="303">
      <c r="D303" s="42"/>
    </row>
    <row r="304">
      <c r="D304" s="42"/>
    </row>
    <row r="305">
      <c r="D305" s="42"/>
    </row>
    <row r="306">
      <c r="D306" s="42"/>
    </row>
    <row r="307">
      <c r="D307" s="42"/>
    </row>
    <row r="308">
      <c r="D308" s="42"/>
    </row>
    <row r="309">
      <c r="D309" s="42"/>
    </row>
    <row r="310">
      <c r="D310" s="42"/>
    </row>
    <row r="311">
      <c r="D311" s="42"/>
    </row>
    <row r="312">
      <c r="D312" s="42"/>
    </row>
    <row r="313">
      <c r="D313" s="42"/>
    </row>
    <row r="314">
      <c r="D314" s="42"/>
    </row>
    <row r="315">
      <c r="D315" s="42"/>
    </row>
    <row r="316">
      <c r="D316" s="42"/>
    </row>
    <row r="317">
      <c r="D317" s="42"/>
    </row>
    <row r="318">
      <c r="D318" s="42"/>
    </row>
    <row r="319">
      <c r="D319" s="42"/>
    </row>
    <row r="320">
      <c r="D320" s="42"/>
    </row>
    <row r="321">
      <c r="D321" s="42"/>
    </row>
    <row r="322">
      <c r="D322" s="42"/>
    </row>
    <row r="323">
      <c r="D323" s="42"/>
    </row>
    <row r="324">
      <c r="D324" s="42"/>
    </row>
    <row r="325">
      <c r="D325" s="42"/>
    </row>
    <row r="326">
      <c r="D326" s="42"/>
    </row>
    <row r="327">
      <c r="D327" s="42"/>
    </row>
    <row r="328">
      <c r="D328" s="42"/>
    </row>
    <row r="329">
      <c r="D329" s="42"/>
    </row>
    <row r="330">
      <c r="D330" s="42"/>
    </row>
    <row r="331">
      <c r="D331" s="42"/>
    </row>
    <row r="332">
      <c r="D332" s="42"/>
    </row>
    <row r="333">
      <c r="D333" s="42"/>
    </row>
    <row r="334">
      <c r="D334" s="42"/>
    </row>
    <row r="335">
      <c r="D335" s="42"/>
    </row>
    <row r="336">
      <c r="D336" s="42"/>
    </row>
    <row r="337">
      <c r="D337" s="42"/>
    </row>
    <row r="338">
      <c r="D338" s="42"/>
    </row>
    <row r="339">
      <c r="D339" s="42"/>
    </row>
    <row r="340">
      <c r="D340" s="42"/>
    </row>
    <row r="341">
      <c r="D341" s="42"/>
    </row>
    <row r="342">
      <c r="D342" s="42"/>
    </row>
    <row r="343">
      <c r="D343" s="42"/>
    </row>
    <row r="344">
      <c r="D344" s="42"/>
    </row>
    <row r="345">
      <c r="D345" s="42"/>
    </row>
    <row r="346">
      <c r="D346" s="42"/>
    </row>
    <row r="347">
      <c r="D347" s="42"/>
    </row>
    <row r="348">
      <c r="D348" s="42"/>
    </row>
    <row r="349">
      <c r="D349" s="42"/>
    </row>
    <row r="350">
      <c r="D350" s="42"/>
    </row>
    <row r="351">
      <c r="D351" s="42"/>
    </row>
    <row r="352">
      <c r="D352" s="42"/>
    </row>
    <row r="353">
      <c r="D353" s="42"/>
    </row>
    <row r="354">
      <c r="D354" s="42"/>
    </row>
    <row r="355">
      <c r="D355" s="42"/>
    </row>
    <row r="356">
      <c r="D356" s="42"/>
    </row>
    <row r="357">
      <c r="D357" s="42"/>
    </row>
    <row r="358">
      <c r="D358" s="42"/>
    </row>
    <row r="359">
      <c r="D359" s="42"/>
    </row>
    <row r="360">
      <c r="D360" s="42"/>
    </row>
    <row r="361">
      <c r="D361" s="42"/>
    </row>
    <row r="362">
      <c r="D362" s="42"/>
    </row>
    <row r="363">
      <c r="D363" s="42"/>
    </row>
    <row r="364">
      <c r="D364" s="42"/>
    </row>
    <row r="365">
      <c r="D365" s="42"/>
    </row>
    <row r="366">
      <c r="D366" s="42"/>
    </row>
    <row r="367">
      <c r="D367" s="42"/>
    </row>
    <row r="368">
      <c r="D368" s="42"/>
    </row>
    <row r="369">
      <c r="D369" s="42"/>
    </row>
    <row r="370">
      <c r="D370" s="42"/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106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107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14">
        <v>27117.0</v>
      </c>
    </row>
    <row r="8">
      <c r="C8" s="20" t="s">
        <v>19</v>
      </c>
      <c r="D8" s="77" t="s">
        <v>17</v>
      </c>
    </row>
    <row r="9">
      <c r="C9" s="20" t="s">
        <v>21</v>
      </c>
      <c r="D9" s="77" t="b">
        <v>0</v>
      </c>
    </row>
    <row r="10">
      <c r="C10" s="20" t="s">
        <v>22</v>
      </c>
      <c r="D10" s="77" t="b">
        <v>1</v>
      </c>
    </row>
    <row r="11">
      <c r="A11" s="12" t="s">
        <v>23</v>
      </c>
      <c r="B11" s="12" t="s">
        <v>24</v>
      </c>
      <c r="C11" s="25" t="s">
        <v>25</v>
      </c>
      <c r="D11" s="16" t="s">
        <v>26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12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25</v>
      </c>
      <c r="D13" s="16" t="s">
        <v>29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12</v>
      </c>
      <c r="D14" s="16">
        <v>100.0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25</v>
      </c>
      <c r="D15" s="16" t="s">
        <v>109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12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 t="s">
        <v>36</v>
      </c>
      <c r="C17" s="25" t="s">
        <v>25</v>
      </c>
      <c r="D17" s="16" t="s">
        <v>37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12</v>
      </c>
      <c r="D18" s="16">
        <v>500.0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2"/>
      <c r="C19" s="25" t="s">
        <v>25</v>
      </c>
      <c r="D19" s="16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12</v>
      </c>
      <c r="D20" s="16">
        <v>500.0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81" t="s">
        <v>41</v>
      </c>
      <c r="B21" s="81" t="s">
        <v>42</v>
      </c>
      <c r="C21" s="82" t="s">
        <v>12</v>
      </c>
      <c r="D21" s="83">
        <v>120000.0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</row>
    <row r="22">
      <c r="A22" s="81"/>
      <c r="B22" s="81"/>
      <c r="C22" s="82" t="s">
        <v>43</v>
      </c>
      <c r="D22" s="83">
        <v>16400.0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</row>
    <row r="23">
      <c r="A23" s="81"/>
      <c r="B23" s="81"/>
      <c r="C23" s="82" t="s">
        <v>44</v>
      </c>
      <c r="D23" s="83">
        <v>100.0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</row>
    <row r="24">
      <c r="A24" s="81"/>
      <c r="B24" s="81"/>
      <c r="C24" s="82" t="s">
        <v>45</v>
      </c>
      <c r="D24" s="83" t="b">
        <v>0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</row>
    <row r="25">
      <c r="A25" s="8" t="s">
        <v>46</v>
      </c>
      <c r="B25" s="11"/>
      <c r="C25" s="11"/>
      <c r="D25" s="8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>
      <c r="A26" s="38" t="s">
        <v>13</v>
      </c>
      <c r="B26" s="38" t="s">
        <v>47</v>
      </c>
      <c r="C26" s="39"/>
      <c r="D26" s="41" t="b">
        <v>1</v>
      </c>
    </row>
    <row r="27">
      <c r="A27" s="39"/>
      <c r="B27" s="38" t="s">
        <v>48</v>
      </c>
      <c r="C27" s="39"/>
      <c r="D27" s="41" t="s">
        <v>49</v>
      </c>
    </row>
    <row r="28">
      <c r="A28" s="38" t="s">
        <v>50</v>
      </c>
      <c r="B28" s="38" t="s">
        <v>51</v>
      </c>
      <c r="C28" s="39"/>
      <c r="D28" s="41" t="s">
        <v>112</v>
      </c>
    </row>
    <row r="29">
      <c r="A29" s="39"/>
      <c r="B29" s="38" t="s">
        <v>52</v>
      </c>
      <c r="C29" s="39"/>
      <c r="D29" s="41"/>
    </row>
    <row r="30">
      <c r="A30" s="39"/>
      <c r="B30" s="38" t="s">
        <v>53</v>
      </c>
      <c r="C30" s="39"/>
      <c r="D30" s="41"/>
    </row>
    <row r="31">
      <c r="A31" s="39"/>
      <c r="B31" s="38" t="s">
        <v>54</v>
      </c>
      <c r="C31" s="39"/>
      <c r="D31" s="41"/>
    </row>
    <row r="32">
      <c r="A32" s="39"/>
      <c r="B32" s="38" t="s">
        <v>48</v>
      </c>
      <c r="C32" s="39"/>
      <c r="D32" s="41"/>
    </row>
    <row r="33">
      <c r="A33" s="38" t="s">
        <v>55</v>
      </c>
      <c r="B33" s="38" t="s">
        <v>56</v>
      </c>
      <c r="C33" s="39"/>
      <c r="D33" s="41"/>
    </row>
    <row r="34">
      <c r="A34" s="39"/>
      <c r="B34" s="38" t="s">
        <v>57</v>
      </c>
      <c r="C34" s="39"/>
      <c r="D34" s="41"/>
    </row>
    <row r="35">
      <c r="A35" s="39"/>
      <c r="B35" s="38" t="s">
        <v>58</v>
      </c>
      <c r="C35" s="39"/>
      <c r="D35" s="41"/>
    </row>
    <row r="36">
      <c r="A36" s="39"/>
      <c r="B36" s="38" t="s">
        <v>59</v>
      </c>
      <c r="C36" s="39"/>
      <c r="D36" s="41"/>
    </row>
    <row r="37">
      <c r="A37" s="39"/>
      <c r="B37" s="38" t="s">
        <v>60</v>
      </c>
      <c r="C37" s="39"/>
      <c r="D37" s="41"/>
    </row>
    <row r="38">
      <c r="A38" s="39"/>
      <c r="B38" s="38" t="s">
        <v>61</v>
      </c>
      <c r="C38" s="39"/>
      <c r="D38" s="41"/>
    </row>
    <row r="39">
      <c r="A39" s="39"/>
      <c r="B39" s="38" t="s">
        <v>62</v>
      </c>
      <c r="C39" s="39"/>
      <c r="D39" s="41"/>
    </row>
    <row r="40">
      <c r="A40" s="39"/>
      <c r="B40" s="38" t="s">
        <v>63</v>
      </c>
      <c r="C40" s="39"/>
      <c r="D40" s="41"/>
    </row>
    <row r="41">
      <c r="A41" s="39"/>
      <c r="B41" s="38" t="s">
        <v>64</v>
      </c>
      <c r="C41" s="39"/>
      <c r="D41" s="41"/>
    </row>
    <row r="42">
      <c r="A42" s="39"/>
      <c r="B42" s="38" t="s">
        <v>52</v>
      </c>
      <c r="C42" s="39"/>
      <c r="D42" s="41"/>
    </row>
    <row r="43">
      <c r="A43" s="39"/>
      <c r="B43" s="38" t="s">
        <v>48</v>
      </c>
      <c r="C43" s="39"/>
      <c r="D43" s="41"/>
    </row>
    <row r="44">
      <c r="A44" s="38" t="s">
        <v>65</v>
      </c>
      <c r="B44" s="38" t="s">
        <v>66</v>
      </c>
      <c r="C44" s="39"/>
      <c r="D44" s="41">
        <v>1100.0</v>
      </c>
    </row>
    <row r="45">
      <c r="A45" s="39"/>
      <c r="B45" s="38" t="s">
        <v>67</v>
      </c>
      <c r="C45" s="39"/>
      <c r="D45" s="41">
        <v>1000.0</v>
      </c>
    </row>
    <row r="46">
      <c r="A46" s="39"/>
      <c r="B46" s="38" t="s">
        <v>68</v>
      </c>
      <c r="C46" s="39"/>
      <c r="D46" s="41">
        <v>0.0</v>
      </c>
    </row>
    <row r="47">
      <c r="A47" s="39"/>
      <c r="B47" s="38" t="s">
        <v>70</v>
      </c>
      <c r="C47" s="39"/>
      <c r="D47" s="41">
        <v>100000.0</v>
      </c>
    </row>
    <row r="48">
      <c r="A48" s="39"/>
      <c r="B48" s="38" t="s">
        <v>74</v>
      </c>
      <c r="C48" s="39"/>
      <c r="D48" s="41">
        <v>2100.0</v>
      </c>
    </row>
    <row r="49">
      <c r="A49" s="39"/>
      <c r="B49" s="38" t="s">
        <v>80</v>
      </c>
      <c r="C49" s="39"/>
      <c r="D49" s="41">
        <v>0.0</v>
      </c>
    </row>
    <row r="50">
      <c r="A50" s="39"/>
      <c r="B50" s="38" t="s">
        <v>81</v>
      </c>
      <c r="C50" s="39"/>
      <c r="D50" s="41">
        <v>2100.0</v>
      </c>
    </row>
    <row r="51">
      <c r="A51" s="39"/>
      <c r="B51" s="38" t="s">
        <v>64</v>
      </c>
      <c r="C51" s="39"/>
      <c r="D51" s="41">
        <v>3000.0</v>
      </c>
    </row>
    <row r="52">
      <c r="A52" s="39"/>
      <c r="B52" s="38" t="s">
        <v>52</v>
      </c>
      <c r="C52" s="39"/>
      <c r="D52" s="41">
        <v>9.99999999999E11</v>
      </c>
    </row>
    <row r="53">
      <c r="A53" s="39"/>
      <c r="B53" s="38" t="s">
        <v>48</v>
      </c>
      <c r="C53" s="39"/>
      <c r="D53" s="41" t="s">
        <v>49</v>
      </c>
    </row>
    <row r="54">
      <c r="A54" s="39"/>
      <c r="B54" s="38" t="s">
        <v>82</v>
      </c>
      <c r="C54" s="39"/>
      <c r="D54" s="41">
        <v>0.0</v>
      </c>
    </row>
    <row r="55">
      <c r="B55" s="20"/>
      <c r="D55" s="87"/>
    </row>
    <row r="56">
      <c r="D56" s="87"/>
    </row>
    <row r="57">
      <c r="D57" s="87"/>
    </row>
    <row r="58">
      <c r="D58" s="87"/>
    </row>
    <row r="59">
      <c r="D59" s="87"/>
    </row>
    <row r="60">
      <c r="D60" s="87"/>
    </row>
    <row r="61">
      <c r="D61" s="87"/>
    </row>
    <row r="62">
      <c r="D62" s="87"/>
    </row>
    <row r="63">
      <c r="D63" s="87"/>
    </row>
    <row r="64">
      <c r="D64" s="87"/>
    </row>
    <row r="65">
      <c r="D65" s="87"/>
    </row>
    <row r="66">
      <c r="D66" s="87"/>
    </row>
    <row r="67">
      <c r="A67" s="44"/>
      <c r="D67" s="87"/>
    </row>
    <row r="68">
      <c r="A68" s="44"/>
      <c r="D68" s="87"/>
    </row>
    <row r="69">
      <c r="A69" s="44"/>
      <c r="D69" s="87"/>
    </row>
    <row r="70">
      <c r="A70" s="45"/>
      <c r="D70" s="87"/>
    </row>
    <row r="71">
      <c r="A71" s="44"/>
      <c r="D71" s="87"/>
    </row>
    <row r="72">
      <c r="A72" s="44"/>
      <c r="D72" s="87"/>
    </row>
    <row r="73">
      <c r="A73" s="44"/>
      <c r="D73" s="87"/>
    </row>
    <row r="74">
      <c r="A74" s="44"/>
      <c r="D74" s="87"/>
    </row>
    <row r="75">
      <c r="A75" s="44"/>
      <c r="D75" s="87"/>
    </row>
    <row r="76">
      <c r="A76" s="44"/>
      <c r="D76" s="87"/>
    </row>
    <row r="77">
      <c r="A77" s="44"/>
      <c r="D77" s="87"/>
    </row>
    <row r="78">
      <c r="A78" s="47"/>
      <c r="D78" s="87"/>
    </row>
    <row r="79">
      <c r="D79" s="87"/>
    </row>
    <row r="80">
      <c r="D80" s="87"/>
    </row>
    <row r="81">
      <c r="D81" s="87"/>
    </row>
    <row r="82">
      <c r="D82" s="87"/>
    </row>
    <row r="83">
      <c r="D83" s="87"/>
    </row>
    <row r="84">
      <c r="D84" s="87"/>
    </row>
    <row r="85">
      <c r="D85" s="87"/>
    </row>
    <row r="86">
      <c r="D86" s="87"/>
    </row>
    <row r="87">
      <c r="D87" s="87"/>
    </row>
    <row r="88">
      <c r="D88" s="87"/>
    </row>
    <row r="89">
      <c r="D89" s="87"/>
    </row>
    <row r="90">
      <c r="D90" s="87"/>
    </row>
    <row r="91">
      <c r="D91" s="87"/>
    </row>
    <row r="92">
      <c r="D92" s="87"/>
    </row>
    <row r="93">
      <c r="D93" s="87"/>
    </row>
    <row r="94">
      <c r="D94" s="87"/>
    </row>
    <row r="95"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108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107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80">
        <v>27117.0</v>
      </c>
    </row>
    <row r="8">
      <c r="C8" s="20" t="s">
        <v>19</v>
      </c>
      <c r="D8" s="77" t="s">
        <v>17</v>
      </c>
    </row>
    <row r="9">
      <c r="C9" s="20" t="s">
        <v>21</v>
      </c>
      <c r="D9" s="77" t="b">
        <v>0</v>
      </c>
    </row>
    <row r="10">
      <c r="C10" s="20" t="s">
        <v>22</v>
      </c>
      <c r="D10" s="77" t="b">
        <v>1</v>
      </c>
    </row>
    <row r="11">
      <c r="A11" s="12" t="s">
        <v>23</v>
      </c>
      <c r="B11" s="12" t="s">
        <v>24</v>
      </c>
      <c r="C11" s="25" t="s">
        <v>25</v>
      </c>
      <c r="D11" s="16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12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25</v>
      </c>
      <c r="D13" s="16" t="s">
        <v>110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12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25</v>
      </c>
      <c r="D15" s="16" t="s">
        <v>32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12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 t="s">
        <v>36</v>
      </c>
      <c r="C17" s="25" t="s">
        <v>25</v>
      </c>
      <c r="D17" s="16" t="s">
        <v>37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12</v>
      </c>
      <c r="D18" s="16">
        <v>1000.0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2"/>
      <c r="C19" s="25" t="s">
        <v>25</v>
      </c>
      <c r="D19" s="16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12</v>
      </c>
      <c r="D20" s="16">
        <v>1000.0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81" t="s">
        <v>41</v>
      </c>
      <c r="B21" s="81" t="s">
        <v>42</v>
      </c>
      <c r="C21" s="82" t="s">
        <v>12</v>
      </c>
      <c r="D21" s="83">
        <v>120000.0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</row>
    <row r="22">
      <c r="A22" s="81"/>
      <c r="B22" s="81"/>
      <c r="C22" s="82" t="s">
        <v>43</v>
      </c>
      <c r="D22" s="83">
        <v>16400.0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</row>
    <row r="23">
      <c r="A23" s="81"/>
      <c r="B23" s="81"/>
      <c r="C23" s="82" t="s">
        <v>44</v>
      </c>
      <c r="D23" s="83">
        <v>100.0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</row>
    <row r="24">
      <c r="A24" s="81"/>
      <c r="B24" s="81"/>
      <c r="C24" s="82" t="s">
        <v>45</v>
      </c>
      <c r="D24" s="83" t="b">
        <v>0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</row>
    <row r="25">
      <c r="A25" s="8" t="s">
        <v>46</v>
      </c>
      <c r="B25" s="11"/>
      <c r="C25" s="11"/>
      <c r="D25" s="8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>
      <c r="A26" s="88" t="s">
        <v>13</v>
      </c>
      <c r="B26" s="88" t="s">
        <v>47</v>
      </c>
      <c r="C26" s="89"/>
      <c r="D26" s="90" t="b">
        <v>1</v>
      </c>
    </row>
    <row r="27">
      <c r="A27" s="89"/>
      <c r="B27" s="88" t="s">
        <v>48</v>
      </c>
      <c r="C27" s="89"/>
      <c r="D27" s="90" t="s">
        <v>49</v>
      </c>
    </row>
    <row r="28">
      <c r="A28" s="88" t="s">
        <v>50</v>
      </c>
      <c r="B28" s="88" t="s">
        <v>51</v>
      </c>
      <c r="C28" s="89"/>
      <c r="D28" s="90"/>
    </row>
    <row r="29">
      <c r="A29" s="89"/>
      <c r="B29" s="88" t="s">
        <v>52</v>
      </c>
      <c r="C29" s="89"/>
      <c r="D29" s="90"/>
    </row>
    <row r="30">
      <c r="A30" s="89"/>
      <c r="B30" s="88" t="s">
        <v>53</v>
      </c>
      <c r="C30" s="89"/>
      <c r="D30" s="90"/>
    </row>
    <row r="31">
      <c r="A31" s="89"/>
      <c r="B31" s="88" t="s">
        <v>54</v>
      </c>
      <c r="C31" s="89"/>
      <c r="D31" s="90"/>
    </row>
    <row r="32">
      <c r="A32" s="89"/>
      <c r="B32" s="88" t="s">
        <v>48</v>
      </c>
      <c r="C32" s="89"/>
      <c r="D32" s="90"/>
    </row>
    <row r="33">
      <c r="A33" s="88" t="s">
        <v>55</v>
      </c>
      <c r="B33" s="88" t="s">
        <v>56</v>
      </c>
      <c r="C33" s="89"/>
      <c r="D33" s="90"/>
    </row>
    <row r="34">
      <c r="A34" s="89"/>
      <c r="B34" s="88" t="s">
        <v>57</v>
      </c>
      <c r="C34" s="89"/>
      <c r="D34" s="90"/>
    </row>
    <row r="35">
      <c r="A35" s="89"/>
      <c r="B35" s="88" t="s">
        <v>58</v>
      </c>
      <c r="C35" s="89"/>
      <c r="D35" s="90"/>
    </row>
    <row r="36">
      <c r="A36" s="89"/>
      <c r="B36" s="88" t="s">
        <v>59</v>
      </c>
      <c r="C36" s="89"/>
      <c r="D36" s="90"/>
    </row>
    <row r="37">
      <c r="A37" s="89"/>
      <c r="B37" s="88" t="s">
        <v>60</v>
      </c>
      <c r="C37" s="89"/>
      <c r="D37" s="90"/>
    </row>
    <row r="38">
      <c r="A38" s="89"/>
      <c r="B38" s="88" t="s">
        <v>61</v>
      </c>
      <c r="C38" s="89"/>
      <c r="D38" s="90"/>
    </row>
    <row r="39">
      <c r="A39" s="89"/>
      <c r="B39" s="88" t="s">
        <v>62</v>
      </c>
      <c r="C39" s="89"/>
      <c r="D39" s="90"/>
    </row>
    <row r="40">
      <c r="A40" s="89"/>
      <c r="B40" s="88" t="s">
        <v>63</v>
      </c>
      <c r="C40" s="89"/>
      <c r="D40" s="90"/>
    </row>
    <row r="41">
      <c r="A41" s="89"/>
      <c r="B41" s="88" t="s">
        <v>64</v>
      </c>
      <c r="C41" s="89"/>
      <c r="D41" s="90"/>
    </row>
    <row r="42">
      <c r="A42" s="89"/>
      <c r="B42" s="88" t="s">
        <v>52</v>
      </c>
      <c r="C42" s="89"/>
      <c r="D42" s="90"/>
    </row>
    <row r="43">
      <c r="A43" s="89"/>
      <c r="B43" s="88" t="s">
        <v>48</v>
      </c>
      <c r="C43" s="89"/>
      <c r="D43" s="90"/>
    </row>
    <row r="44">
      <c r="A44" s="88" t="s">
        <v>65</v>
      </c>
      <c r="B44" s="88" t="s">
        <v>66</v>
      </c>
      <c r="C44" s="89"/>
      <c r="D44" s="90">
        <v>1000.0</v>
      </c>
    </row>
    <row r="45">
      <c r="A45" s="89"/>
      <c r="B45" s="88" t="s">
        <v>67</v>
      </c>
      <c r="C45" s="89"/>
      <c r="D45" s="90">
        <v>2000.0</v>
      </c>
    </row>
    <row r="46">
      <c r="A46" s="89"/>
      <c r="B46" s="88" t="s">
        <v>68</v>
      </c>
      <c r="C46" s="89"/>
      <c r="D46" s="90">
        <v>0.0</v>
      </c>
    </row>
    <row r="47">
      <c r="A47" s="89"/>
      <c r="B47" s="88" t="s">
        <v>70</v>
      </c>
      <c r="C47" s="89"/>
      <c r="D47" s="90">
        <v>100000.0</v>
      </c>
    </row>
    <row r="48">
      <c r="A48" s="89"/>
      <c r="B48" s="88" t="s">
        <v>74</v>
      </c>
      <c r="C48" s="89"/>
      <c r="D48" s="90">
        <v>3000.0</v>
      </c>
    </row>
    <row r="49">
      <c r="A49" s="89"/>
      <c r="B49" s="88" t="s">
        <v>80</v>
      </c>
      <c r="C49" s="89"/>
      <c r="D49" s="90">
        <v>0.0</v>
      </c>
    </row>
    <row r="50">
      <c r="A50" s="89"/>
      <c r="B50" s="88" t="s">
        <v>81</v>
      </c>
      <c r="C50" s="89"/>
      <c r="D50" s="90">
        <v>3000.0</v>
      </c>
    </row>
    <row r="51">
      <c r="A51" s="89"/>
      <c r="B51" s="88" t="s">
        <v>64</v>
      </c>
      <c r="C51" s="89"/>
      <c r="D51" s="90">
        <v>3000.0</v>
      </c>
    </row>
    <row r="52">
      <c r="A52" s="89"/>
      <c r="B52" s="88" t="s">
        <v>52</v>
      </c>
      <c r="C52" s="89"/>
      <c r="D52" s="90">
        <v>9.99999999999E11</v>
      </c>
    </row>
    <row r="53">
      <c r="A53" s="89"/>
      <c r="B53" s="88" t="s">
        <v>48</v>
      </c>
      <c r="C53" s="89"/>
      <c r="D53" s="90" t="s">
        <v>49</v>
      </c>
    </row>
    <row r="54">
      <c r="A54" s="89"/>
      <c r="B54" s="88" t="s">
        <v>82</v>
      </c>
      <c r="C54" s="89"/>
      <c r="D54" s="90">
        <v>0.0</v>
      </c>
    </row>
    <row r="55">
      <c r="B55" s="20"/>
      <c r="D55" s="87"/>
    </row>
    <row r="56">
      <c r="D56" s="87"/>
    </row>
    <row r="57">
      <c r="D57" s="87"/>
    </row>
    <row r="58">
      <c r="D58" s="87"/>
    </row>
    <row r="59">
      <c r="D59" s="87"/>
    </row>
    <row r="60">
      <c r="D60" s="87"/>
    </row>
    <row r="61">
      <c r="D61" s="87"/>
    </row>
    <row r="62">
      <c r="D62" s="87"/>
    </row>
    <row r="63">
      <c r="D63" s="87"/>
    </row>
    <row r="64">
      <c r="D64" s="87"/>
    </row>
    <row r="65">
      <c r="D65" s="87"/>
    </row>
    <row r="66">
      <c r="D66" s="87"/>
    </row>
    <row r="67">
      <c r="A67" s="44"/>
      <c r="D67" s="87"/>
    </row>
    <row r="68">
      <c r="A68" s="44"/>
      <c r="D68" s="87"/>
    </row>
    <row r="69">
      <c r="A69" s="44"/>
      <c r="D69" s="87"/>
    </row>
    <row r="70">
      <c r="A70" s="45"/>
      <c r="D70" s="87"/>
    </row>
    <row r="71">
      <c r="A71" s="44"/>
      <c r="D71" s="87"/>
    </row>
    <row r="72">
      <c r="A72" s="44"/>
      <c r="D72" s="87"/>
    </row>
    <row r="73">
      <c r="A73" s="44"/>
      <c r="D73" s="87"/>
    </row>
    <row r="74">
      <c r="A74" s="44"/>
      <c r="D74" s="87"/>
    </row>
    <row r="75">
      <c r="A75" s="44"/>
      <c r="D75" s="87"/>
    </row>
    <row r="76">
      <c r="A76" s="44"/>
      <c r="D76" s="87"/>
    </row>
    <row r="77">
      <c r="A77" s="44"/>
      <c r="D77" s="87"/>
    </row>
    <row r="78">
      <c r="A78" s="47"/>
      <c r="D78" s="87"/>
    </row>
    <row r="79">
      <c r="D79" s="87"/>
    </row>
    <row r="80">
      <c r="D80" s="87"/>
    </row>
    <row r="81">
      <c r="D81" s="87"/>
    </row>
    <row r="82">
      <c r="D82" s="87"/>
    </row>
    <row r="83">
      <c r="D83" s="87"/>
    </row>
    <row r="84">
      <c r="D84" s="87"/>
    </row>
    <row r="85">
      <c r="D85" s="87"/>
    </row>
    <row r="86">
      <c r="D86" s="87"/>
    </row>
    <row r="87">
      <c r="D87" s="87"/>
    </row>
    <row r="88">
      <c r="D88" s="87"/>
    </row>
    <row r="89">
      <c r="D89" s="87"/>
    </row>
    <row r="90">
      <c r="D90" s="87"/>
    </row>
    <row r="91">
      <c r="D91" s="87"/>
    </row>
    <row r="92">
      <c r="D92" s="87"/>
    </row>
    <row r="93">
      <c r="D93" s="87"/>
    </row>
    <row r="94">
      <c r="D94" s="87"/>
    </row>
    <row r="95"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126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128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80">
        <v>27117.0</v>
      </c>
    </row>
    <row r="8">
      <c r="C8" s="20" t="s">
        <v>19</v>
      </c>
      <c r="D8" s="77" t="s">
        <v>20</v>
      </c>
    </row>
    <row r="9">
      <c r="C9" s="20" t="s">
        <v>21</v>
      </c>
      <c r="D9" s="77" t="b">
        <v>0</v>
      </c>
    </row>
    <row r="10">
      <c r="C10" s="20" t="s">
        <v>22</v>
      </c>
      <c r="D10" s="77" t="b">
        <v>1</v>
      </c>
    </row>
    <row r="11">
      <c r="A11" s="12" t="s">
        <v>23</v>
      </c>
      <c r="B11" s="12" t="s">
        <v>24</v>
      </c>
      <c r="C11" s="25" t="s">
        <v>25</v>
      </c>
      <c r="D11" s="16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12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25</v>
      </c>
      <c r="D13" s="16" t="s">
        <v>110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12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25</v>
      </c>
      <c r="D15" s="16" t="s">
        <v>32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12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91" t="s">
        <v>73</v>
      </c>
      <c r="B17" s="92"/>
      <c r="C17" s="93" t="s">
        <v>12</v>
      </c>
      <c r="D17" s="94">
        <v>2001.0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</row>
    <row r="18">
      <c r="A18" s="92"/>
      <c r="B18" s="92"/>
      <c r="C18" s="91" t="s">
        <v>114</v>
      </c>
      <c r="D18" s="95">
        <v>43497.0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</row>
    <row r="19">
      <c r="A19" s="92"/>
      <c r="B19" s="92"/>
      <c r="C19" s="91" t="s">
        <v>115</v>
      </c>
      <c r="D19" s="94" t="b">
        <v>0</v>
      </c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</row>
    <row r="20">
      <c r="A20" s="92"/>
      <c r="B20" s="92"/>
      <c r="C20" s="91" t="s">
        <v>116</v>
      </c>
      <c r="D20" s="94">
        <v>0.0</v>
      </c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</row>
    <row r="21">
      <c r="A21" s="81" t="s">
        <v>41</v>
      </c>
      <c r="B21" s="81" t="s">
        <v>42</v>
      </c>
      <c r="C21" s="82" t="s">
        <v>12</v>
      </c>
      <c r="D21" s="83">
        <v>120000.0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</row>
    <row r="22">
      <c r="A22" s="81"/>
      <c r="B22" s="81"/>
      <c r="C22" s="82" t="s">
        <v>43</v>
      </c>
      <c r="D22" s="83">
        <v>0.0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</row>
    <row r="23">
      <c r="A23" s="81"/>
      <c r="B23" s="81"/>
      <c r="C23" s="82" t="s">
        <v>44</v>
      </c>
      <c r="D23" s="83">
        <v>70.0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</row>
    <row r="24">
      <c r="A24" s="81"/>
      <c r="B24" s="81"/>
      <c r="C24" s="82" t="s">
        <v>45</v>
      </c>
      <c r="D24" s="83" t="b">
        <v>0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</row>
    <row r="25">
      <c r="A25" s="8" t="s">
        <v>46</v>
      </c>
      <c r="B25" s="11"/>
      <c r="C25" s="11"/>
      <c r="D25" s="8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>
      <c r="A26" s="88" t="s">
        <v>13</v>
      </c>
      <c r="B26" s="88" t="s">
        <v>47</v>
      </c>
      <c r="C26" s="89"/>
      <c r="D26" s="90" t="b">
        <v>1</v>
      </c>
    </row>
    <row r="27">
      <c r="A27" s="89"/>
      <c r="B27" s="88" t="s">
        <v>48</v>
      </c>
      <c r="C27" s="89"/>
      <c r="D27" s="90" t="s">
        <v>130</v>
      </c>
    </row>
    <row r="28">
      <c r="A28" s="88" t="s">
        <v>50</v>
      </c>
      <c r="B28" s="88" t="s">
        <v>51</v>
      </c>
      <c r="C28" s="89"/>
      <c r="D28" s="90"/>
    </row>
    <row r="29">
      <c r="A29" s="89"/>
      <c r="B29" s="88" t="s">
        <v>52</v>
      </c>
      <c r="C29" s="89"/>
      <c r="D29" s="90"/>
    </row>
    <row r="30">
      <c r="A30" s="89"/>
      <c r="B30" s="88" t="s">
        <v>53</v>
      </c>
      <c r="C30" s="89"/>
      <c r="D30" s="90"/>
    </row>
    <row r="31">
      <c r="A31" s="89"/>
      <c r="B31" s="88" t="s">
        <v>54</v>
      </c>
      <c r="C31" s="89"/>
      <c r="D31" s="90"/>
    </row>
    <row r="32">
      <c r="A32" s="89"/>
      <c r="B32" s="88" t="s">
        <v>48</v>
      </c>
      <c r="C32" s="89"/>
      <c r="D32" s="90"/>
    </row>
    <row r="33">
      <c r="A33" s="88" t="s">
        <v>55</v>
      </c>
      <c r="B33" s="88" t="s">
        <v>56</v>
      </c>
      <c r="C33" s="89"/>
      <c r="D33" s="90"/>
    </row>
    <row r="34">
      <c r="A34" s="89"/>
      <c r="B34" s="88" t="s">
        <v>57</v>
      </c>
      <c r="C34" s="89"/>
      <c r="D34" s="90"/>
    </row>
    <row r="35">
      <c r="A35" s="89"/>
      <c r="B35" s="88" t="s">
        <v>58</v>
      </c>
      <c r="C35" s="89"/>
      <c r="D35" s="90"/>
    </row>
    <row r="36">
      <c r="A36" s="89"/>
      <c r="B36" s="88" t="s">
        <v>59</v>
      </c>
      <c r="C36" s="89"/>
      <c r="D36" s="90"/>
    </row>
    <row r="37">
      <c r="A37" s="89"/>
      <c r="B37" s="88" t="s">
        <v>60</v>
      </c>
      <c r="C37" s="89"/>
      <c r="D37" s="90"/>
    </row>
    <row r="38">
      <c r="A38" s="89"/>
      <c r="B38" s="88" t="s">
        <v>61</v>
      </c>
      <c r="C38" s="89"/>
      <c r="D38" s="90"/>
    </row>
    <row r="39">
      <c r="A39" s="89"/>
      <c r="B39" s="88" t="s">
        <v>62</v>
      </c>
      <c r="C39" s="89"/>
      <c r="D39" s="90"/>
    </row>
    <row r="40">
      <c r="A40" s="89"/>
      <c r="B40" s="88" t="s">
        <v>63</v>
      </c>
      <c r="C40" s="89"/>
      <c r="D40" s="90"/>
    </row>
    <row r="41">
      <c r="A41" s="89"/>
      <c r="B41" s="88" t="s">
        <v>64</v>
      </c>
      <c r="C41" s="89"/>
      <c r="D41" s="90"/>
    </row>
    <row r="42">
      <c r="A42" s="89"/>
      <c r="B42" s="88" t="s">
        <v>52</v>
      </c>
      <c r="C42" s="89"/>
      <c r="D42" s="90"/>
    </row>
    <row r="43">
      <c r="A43" s="89"/>
      <c r="B43" s="88" t="s">
        <v>48</v>
      </c>
      <c r="C43" s="89"/>
      <c r="D43" s="90"/>
    </row>
    <row r="44">
      <c r="A44" s="88" t="s">
        <v>65</v>
      </c>
      <c r="B44" s="88" t="s">
        <v>66</v>
      </c>
      <c r="C44" s="89"/>
      <c r="D44" s="90">
        <v>1000.0</v>
      </c>
    </row>
    <row r="45">
      <c r="A45" s="89"/>
      <c r="B45" s="88" t="s">
        <v>67</v>
      </c>
      <c r="C45" s="89"/>
      <c r="D45" s="90">
        <v>0.0</v>
      </c>
    </row>
    <row r="46">
      <c r="A46" s="89"/>
      <c r="B46" s="88" t="s">
        <v>68</v>
      </c>
      <c r="C46" s="89"/>
      <c r="D46" s="90">
        <v>2001.0</v>
      </c>
    </row>
    <row r="47">
      <c r="A47" s="89"/>
      <c r="B47" s="88" t="s">
        <v>70</v>
      </c>
      <c r="C47" s="89"/>
      <c r="D47" s="90">
        <v>100000.0</v>
      </c>
    </row>
    <row r="48">
      <c r="A48" s="89"/>
      <c r="B48" s="88" t="s">
        <v>74</v>
      </c>
      <c r="C48" s="89"/>
      <c r="D48" s="90">
        <v>13481.0</v>
      </c>
    </row>
    <row r="49">
      <c r="A49" s="89"/>
      <c r="B49" s="88" t="s">
        <v>80</v>
      </c>
      <c r="C49" s="89"/>
      <c r="D49" s="90">
        <v>0.0</v>
      </c>
    </row>
    <row r="50">
      <c r="A50" s="89"/>
      <c r="B50" s="88" t="s">
        <v>81</v>
      </c>
      <c r="C50" s="89"/>
      <c r="D50" s="90">
        <v>13481.0</v>
      </c>
    </row>
    <row r="51">
      <c r="A51" s="89"/>
      <c r="B51" s="88" t="s">
        <v>64</v>
      </c>
      <c r="C51" s="89"/>
      <c r="D51" s="90">
        <v>3000.0</v>
      </c>
    </row>
    <row r="52">
      <c r="A52" s="89"/>
      <c r="B52" s="88" t="s">
        <v>52</v>
      </c>
      <c r="C52" s="89"/>
      <c r="D52" s="90">
        <v>8000.0</v>
      </c>
    </row>
    <row r="53">
      <c r="A53" s="89"/>
      <c r="B53" s="88" t="s">
        <v>48</v>
      </c>
      <c r="C53" s="89"/>
      <c r="D53" s="90" t="s">
        <v>130</v>
      </c>
    </row>
    <row r="54">
      <c r="A54" s="89"/>
      <c r="B54" s="88" t="s">
        <v>82</v>
      </c>
      <c r="C54" s="89"/>
      <c r="D54" s="90">
        <v>0.0</v>
      </c>
    </row>
    <row r="55">
      <c r="B55" s="20"/>
      <c r="D55" s="87"/>
    </row>
    <row r="56">
      <c r="D56" s="87"/>
    </row>
    <row r="57">
      <c r="D57" s="87"/>
    </row>
    <row r="58">
      <c r="D58" s="87"/>
    </row>
    <row r="59">
      <c r="D59" s="87"/>
    </row>
    <row r="60">
      <c r="D60" s="87"/>
    </row>
    <row r="61">
      <c r="D61" s="87"/>
    </row>
    <row r="62">
      <c r="D62" s="87"/>
    </row>
    <row r="63">
      <c r="D63" s="87"/>
    </row>
    <row r="64">
      <c r="D64" s="87"/>
    </row>
    <row r="65">
      <c r="D65" s="87"/>
    </row>
    <row r="66">
      <c r="D66" s="87"/>
    </row>
    <row r="67">
      <c r="A67" s="44"/>
      <c r="D67" s="87"/>
    </row>
    <row r="68">
      <c r="A68" s="44"/>
      <c r="D68" s="87"/>
    </row>
    <row r="69">
      <c r="A69" s="44"/>
      <c r="D69" s="87"/>
    </row>
    <row r="70">
      <c r="A70" s="45"/>
      <c r="D70" s="87"/>
    </row>
    <row r="71">
      <c r="A71" s="44"/>
      <c r="D71" s="87"/>
    </row>
    <row r="72">
      <c r="A72" s="44"/>
      <c r="D72" s="87"/>
    </row>
    <row r="73">
      <c r="A73" s="44"/>
      <c r="D73" s="87"/>
    </row>
    <row r="74">
      <c r="A74" s="44"/>
      <c r="D74" s="87"/>
    </row>
    <row r="75">
      <c r="A75" s="44"/>
      <c r="D75" s="87"/>
    </row>
    <row r="76">
      <c r="A76" s="44"/>
      <c r="D76" s="87"/>
    </row>
    <row r="77">
      <c r="A77" s="44"/>
      <c r="D77" s="87"/>
    </row>
    <row r="78">
      <c r="A78" s="47"/>
      <c r="D78" s="87"/>
    </row>
    <row r="79">
      <c r="D79" s="87"/>
    </row>
    <row r="80">
      <c r="D80" s="87"/>
    </row>
    <row r="81">
      <c r="D81" s="87"/>
    </row>
    <row r="82">
      <c r="D82" s="87"/>
    </row>
    <row r="83">
      <c r="D83" s="87"/>
    </row>
    <row r="84">
      <c r="D84" s="87"/>
    </row>
    <row r="85">
      <c r="D85" s="87"/>
    </row>
    <row r="86">
      <c r="D86" s="87"/>
    </row>
    <row r="87">
      <c r="D87" s="87"/>
    </row>
    <row r="88">
      <c r="D88" s="87"/>
    </row>
    <row r="89">
      <c r="D89" s="87"/>
    </row>
    <row r="90">
      <c r="D90" s="87"/>
    </row>
    <row r="91">
      <c r="D91" s="87"/>
    </row>
    <row r="92">
      <c r="D92" s="87"/>
    </row>
    <row r="93">
      <c r="D93" s="87"/>
    </row>
    <row r="94">
      <c r="D94" s="87"/>
    </row>
    <row r="95"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127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129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80">
        <v>27117.0</v>
      </c>
    </row>
    <row r="8">
      <c r="C8" s="20" t="s">
        <v>19</v>
      </c>
      <c r="D8" s="77" t="s">
        <v>17</v>
      </c>
    </row>
    <row r="9">
      <c r="C9" s="20" t="s">
        <v>21</v>
      </c>
      <c r="D9" s="77" t="b">
        <v>0</v>
      </c>
    </row>
    <row r="10">
      <c r="C10" s="20" t="s">
        <v>22</v>
      </c>
      <c r="D10" s="77" t="b">
        <v>1</v>
      </c>
    </row>
    <row r="11">
      <c r="A11" s="12" t="s">
        <v>23</v>
      </c>
      <c r="B11" s="12" t="s">
        <v>24</v>
      </c>
      <c r="C11" s="25" t="s">
        <v>25</v>
      </c>
      <c r="D11" s="16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12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25</v>
      </c>
      <c r="D13" s="16" t="s">
        <v>110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12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25</v>
      </c>
      <c r="D15" s="16" t="s">
        <v>32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12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 t="s">
        <v>36</v>
      </c>
      <c r="C17" s="25" t="s">
        <v>25</v>
      </c>
      <c r="D17" s="16" t="s">
        <v>37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2"/>
      <c r="C18" s="12" t="s">
        <v>12</v>
      </c>
      <c r="D18" s="16">
        <v>1000.0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2"/>
      <c r="C19" s="25" t="s">
        <v>25</v>
      </c>
      <c r="D19" s="16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65"/>
      <c r="B20" s="67"/>
      <c r="C20" s="67" t="s">
        <v>12</v>
      </c>
      <c r="D20" s="68">
        <v>1000.0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</row>
    <row r="21">
      <c r="A21" s="12" t="s">
        <v>73</v>
      </c>
      <c r="B21" s="13"/>
      <c r="C21" s="25" t="s">
        <v>12</v>
      </c>
      <c r="D21" s="16">
        <v>5001.0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114</v>
      </c>
      <c r="D22" s="14">
        <v>43497.0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115</v>
      </c>
      <c r="D23" s="16" t="b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116</v>
      </c>
      <c r="D24" s="16">
        <v>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20" t="s">
        <v>41</v>
      </c>
      <c r="B25" s="20" t="s">
        <v>42</v>
      </c>
      <c r="C25" s="34" t="s">
        <v>12</v>
      </c>
      <c r="D25" s="35">
        <v>120000.0</v>
      </c>
    </row>
    <row r="26">
      <c r="C26" s="20" t="s">
        <v>43</v>
      </c>
      <c r="D26" s="35">
        <v>16400.0</v>
      </c>
    </row>
    <row r="27">
      <c r="C27" s="20" t="s">
        <v>44</v>
      </c>
      <c r="D27" s="35">
        <v>100.0</v>
      </c>
    </row>
    <row r="28">
      <c r="C28" s="20" t="s">
        <v>45</v>
      </c>
      <c r="D28" s="35" t="b">
        <v>0</v>
      </c>
    </row>
    <row r="29">
      <c r="A29" s="8" t="s">
        <v>46</v>
      </c>
      <c r="B29" s="11"/>
      <c r="C29" s="11"/>
      <c r="D29" s="8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>
      <c r="A30" s="88" t="s">
        <v>13</v>
      </c>
      <c r="B30" s="88" t="s">
        <v>47</v>
      </c>
      <c r="C30" s="89"/>
      <c r="D30" s="90" t="b">
        <v>1</v>
      </c>
    </row>
    <row r="31">
      <c r="A31" s="89"/>
      <c r="B31" s="88" t="s">
        <v>48</v>
      </c>
      <c r="C31" s="89"/>
      <c r="D31" s="90" t="s">
        <v>133</v>
      </c>
    </row>
    <row r="32">
      <c r="A32" s="88" t="s">
        <v>50</v>
      </c>
      <c r="B32" s="88" t="s">
        <v>51</v>
      </c>
      <c r="C32" s="89"/>
      <c r="D32" s="90"/>
    </row>
    <row r="33">
      <c r="A33" s="89"/>
      <c r="B33" s="88" t="s">
        <v>52</v>
      </c>
      <c r="C33" s="89"/>
      <c r="D33" s="90"/>
    </row>
    <row r="34">
      <c r="A34" s="89"/>
      <c r="B34" s="88" t="s">
        <v>53</v>
      </c>
      <c r="C34" s="89"/>
      <c r="D34" s="90"/>
    </row>
    <row r="35">
      <c r="A35" s="89"/>
      <c r="B35" s="88" t="s">
        <v>54</v>
      </c>
      <c r="C35" s="89"/>
      <c r="D35" s="90"/>
    </row>
    <row r="36">
      <c r="A36" s="89"/>
      <c r="B36" s="88" t="s">
        <v>48</v>
      </c>
      <c r="C36" s="89"/>
      <c r="D36" s="90"/>
    </row>
    <row r="37">
      <c r="A37" s="88" t="s">
        <v>55</v>
      </c>
      <c r="B37" s="88" t="s">
        <v>56</v>
      </c>
      <c r="C37" s="89"/>
      <c r="D37" s="90"/>
    </row>
    <row r="38">
      <c r="A38" s="89"/>
      <c r="B38" s="88" t="s">
        <v>57</v>
      </c>
      <c r="C38" s="89"/>
      <c r="D38" s="90"/>
    </row>
    <row r="39">
      <c r="A39" s="89"/>
      <c r="B39" s="88" t="s">
        <v>58</v>
      </c>
      <c r="C39" s="89"/>
      <c r="D39" s="90"/>
    </row>
    <row r="40">
      <c r="A40" s="89"/>
      <c r="B40" s="88" t="s">
        <v>59</v>
      </c>
      <c r="C40" s="89"/>
      <c r="D40" s="90"/>
    </row>
    <row r="41">
      <c r="A41" s="89"/>
      <c r="B41" s="88" t="s">
        <v>60</v>
      </c>
      <c r="C41" s="89"/>
      <c r="D41" s="90"/>
    </row>
    <row r="42">
      <c r="A42" s="89"/>
      <c r="B42" s="88" t="s">
        <v>61</v>
      </c>
      <c r="C42" s="89"/>
      <c r="D42" s="90"/>
    </row>
    <row r="43">
      <c r="A43" s="89"/>
      <c r="B43" s="88" t="s">
        <v>62</v>
      </c>
      <c r="C43" s="89"/>
      <c r="D43" s="90"/>
    </row>
    <row r="44">
      <c r="A44" s="89"/>
      <c r="B44" s="88" t="s">
        <v>63</v>
      </c>
      <c r="C44" s="89"/>
      <c r="D44" s="90"/>
    </row>
    <row r="45">
      <c r="A45" s="89"/>
      <c r="B45" s="88" t="s">
        <v>64</v>
      </c>
      <c r="C45" s="89"/>
      <c r="D45" s="90"/>
    </row>
    <row r="46">
      <c r="A46" s="89"/>
      <c r="B46" s="88" t="s">
        <v>52</v>
      </c>
      <c r="C46" s="89"/>
      <c r="D46" s="90"/>
    </row>
    <row r="47">
      <c r="A47" s="89"/>
      <c r="B47" s="88" t="s">
        <v>48</v>
      </c>
      <c r="C47" s="89"/>
      <c r="D47" s="90"/>
    </row>
    <row r="48">
      <c r="A48" s="88" t="s">
        <v>65</v>
      </c>
      <c r="B48" s="88" t="s">
        <v>66</v>
      </c>
      <c r="C48" s="89"/>
      <c r="D48" s="90">
        <v>1000.0</v>
      </c>
    </row>
    <row r="49">
      <c r="A49" s="89"/>
      <c r="B49" s="88" t="s">
        <v>67</v>
      </c>
      <c r="C49" s="89"/>
      <c r="D49" s="90">
        <v>2000.0</v>
      </c>
    </row>
    <row r="50">
      <c r="A50" s="89"/>
      <c r="B50" s="88" t="s">
        <v>68</v>
      </c>
      <c r="C50" s="89"/>
      <c r="D50" s="90">
        <v>5001.0</v>
      </c>
      <c r="F50" s="20" t="s">
        <v>69</v>
      </c>
    </row>
    <row r="51">
      <c r="A51" s="89"/>
      <c r="B51" s="88" t="s">
        <v>70</v>
      </c>
      <c r="C51" s="89"/>
      <c r="D51" s="90">
        <v>100000.0</v>
      </c>
      <c r="F51" s="36" t="s">
        <v>71</v>
      </c>
      <c r="G51" s="36" t="s">
        <v>72</v>
      </c>
      <c r="H51" s="36" t="s">
        <v>73</v>
      </c>
      <c r="I51" s="36" t="s">
        <v>75</v>
      </c>
      <c r="J51" s="36" t="s">
        <v>76</v>
      </c>
      <c r="K51" s="36" t="s">
        <v>77</v>
      </c>
      <c r="L51" s="20" t="s">
        <v>78</v>
      </c>
      <c r="M51" s="36" t="s">
        <v>79</v>
      </c>
    </row>
    <row r="52">
      <c r="A52" s="89"/>
      <c r="B52" s="88" t="s">
        <v>74</v>
      </c>
      <c r="C52" s="89"/>
      <c r="D52" s="90">
        <v>8001.0</v>
      </c>
      <c r="F52" s="43">
        <f>D48</f>
        <v>1000</v>
      </c>
      <c r="G52" s="43">
        <f>D49</f>
        <v>2000</v>
      </c>
      <c r="H52" s="43">
        <f>D50</f>
        <v>5001</v>
      </c>
      <c r="I52" s="46">
        <f>D25</f>
        <v>120000</v>
      </c>
      <c r="J52" s="43">
        <f>I52*-0.03</f>
        <v>-3600</v>
      </c>
      <c r="K52" s="43">
        <f>D26*-1</f>
        <v>-16400</v>
      </c>
      <c r="L52" s="43">
        <v>-100000.0</v>
      </c>
      <c r="M52" s="46">
        <f>sum(F52:L52)</f>
        <v>8001</v>
      </c>
    </row>
    <row r="53">
      <c r="A53" s="89"/>
      <c r="B53" s="88" t="s">
        <v>80</v>
      </c>
      <c r="C53" s="89"/>
      <c r="D53" s="90">
        <v>0.0</v>
      </c>
    </row>
    <row r="54">
      <c r="A54" s="89"/>
      <c r="B54" s="88" t="s">
        <v>81</v>
      </c>
      <c r="C54" s="89"/>
      <c r="D54" s="90">
        <v>8001.0</v>
      </c>
    </row>
    <row r="55">
      <c r="A55" s="89"/>
      <c r="B55" s="88" t="s">
        <v>64</v>
      </c>
      <c r="C55" s="89"/>
      <c r="D55" s="90">
        <v>3000.0</v>
      </c>
    </row>
    <row r="56">
      <c r="A56" s="89"/>
      <c r="B56" s="88" t="s">
        <v>52</v>
      </c>
      <c r="C56" s="89"/>
      <c r="D56" s="90">
        <v>9.99999999999E11</v>
      </c>
    </row>
    <row r="57">
      <c r="A57" s="89"/>
      <c r="B57" s="88" t="s">
        <v>48</v>
      </c>
      <c r="C57" s="89"/>
      <c r="D57" s="90" t="s">
        <v>133</v>
      </c>
    </row>
    <row r="58">
      <c r="A58" s="89"/>
      <c r="B58" s="88" t="s">
        <v>82</v>
      </c>
      <c r="C58" s="89"/>
      <c r="D58" s="90">
        <v>5001.0</v>
      </c>
    </row>
    <row r="59">
      <c r="B59" s="20"/>
      <c r="D59" s="87"/>
    </row>
    <row r="60">
      <c r="D60" s="87"/>
    </row>
    <row r="61">
      <c r="D61" s="87"/>
    </row>
    <row r="62">
      <c r="D62" s="87"/>
    </row>
    <row r="63">
      <c r="D63" s="87"/>
    </row>
    <row r="64">
      <c r="D64" s="87"/>
    </row>
    <row r="65">
      <c r="D65" s="87"/>
    </row>
    <row r="66">
      <c r="D66" s="87"/>
    </row>
    <row r="67">
      <c r="D67" s="87"/>
    </row>
    <row r="68">
      <c r="D68" s="87"/>
    </row>
    <row r="69">
      <c r="D69" s="87"/>
    </row>
    <row r="70">
      <c r="D70" s="87"/>
    </row>
    <row r="71">
      <c r="A71" s="44"/>
      <c r="D71" s="87"/>
    </row>
    <row r="72">
      <c r="A72" s="44"/>
      <c r="D72" s="87"/>
    </row>
    <row r="73">
      <c r="A73" s="44"/>
      <c r="D73" s="87"/>
    </row>
    <row r="74">
      <c r="A74" s="45"/>
      <c r="D74" s="87"/>
    </row>
    <row r="75">
      <c r="A75" s="44"/>
      <c r="D75" s="87"/>
    </row>
    <row r="76">
      <c r="A76" s="44"/>
      <c r="D76" s="87"/>
    </row>
    <row r="77">
      <c r="A77" s="44"/>
      <c r="D77" s="87"/>
    </row>
    <row r="78">
      <c r="A78" s="44"/>
      <c r="D78" s="87"/>
    </row>
    <row r="79">
      <c r="A79" s="44"/>
      <c r="D79" s="87"/>
    </row>
    <row r="80">
      <c r="A80" s="44"/>
      <c r="D80" s="87"/>
    </row>
    <row r="81">
      <c r="A81" s="44"/>
      <c r="D81" s="87"/>
    </row>
    <row r="82">
      <c r="A82" s="47"/>
      <c r="D82" s="87"/>
    </row>
    <row r="83">
      <c r="D83" s="87"/>
    </row>
    <row r="84">
      <c r="D84" s="87"/>
    </row>
    <row r="85">
      <c r="D85" s="87"/>
    </row>
    <row r="86">
      <c r="D86" s="87"/>
    </row>
    <row r="87">
      <c r="D87" s="87"/>
    </row>
    <row r="88">
      <c r="D88" s="87"/>
    </row>
    <row r="89">
      <c r="D89" s="87"/>
    </row>
    <row r="90">
      <c r="D90" s="87"/>
    </row>
    <row r="91">
      <c r="D91" s="87"/>
    </row>
    <row r="92">
      <c r="D92" s="87"/>
    </row>
    <row r="93">
      <c r="D93" s="87"/>
    </row>
    <row r="94">
      <c r="D94" s="87"/>
    </row>
    <row r="95"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131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132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100">
        <v>27117.0</v>
      </c>
    </row>
    <row r="8">
      <c r="C8" s="20" t="s">
        <v>19</v>
      </c>
      <c r="D8" s="101" t="s">
        <v>17</v>
      </c>
    </row>
    <row r="9">
      <c r="C9" s="20" t="s">
        <v>21</v>
      </c>
      <c r="D9" s="101" t="b">
        <v>0</v>
      </c>
    </row>
    <row r="10">
      <c r="C10" s="20" t="s">
        <v>22</v>
      </c>
      <c r="D10" s="77" t="b">
        <v>1</v>
      </c>
    </row>
    <row r="11">
      <c r="A11" s="12" t="s">
        <v>23</v>
      </c>
      <c r="B11" s="12" t="s">
        <v>24</v>
      </c>
      <c r="C11" s="25" t="s">
        <v>25</v>
      </c>
      <c r="D11" s="16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12</v>
      </c>
      <c r="D12" s="16">
        <v>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6" t="s">
        <v>30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12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25</v>
      </c>
      <c r="D15" s="16" t="s">
        <v>32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12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20" t="s">
        <v>41</v>
      </c>
      <c r="B17" s="20" t="s">
        <v>42</v>
      </c>
      <c r="C17" s="34" t="s">
        <v>12</v>
      </c>
      <c r="D17" s="35">
        <v>180000.0</v>
      </c>
    </row>
    <row r="18">
      <c r="C18" s="20" t="s">
        <v>43</v>
      </c>
      <c r="D18" s="35">
        <v>70000.0</v>
      </c>
    </row>
    <row r="19">
      <c r="C19" s="20" t="s">
        <v>44</v>
      </c>
      <c r="D19" s="35">
        <v>100.0</v>
      </c>
    </row>
    <row r="20">
      <c r="C20" s="20" t="s">
        <v>45</v>
      </c>
      <c r="D20" s="35" t="b">
        <v>0</v>
      </c>
    </row>
    <row r="21">
      <c r="B21" s="20" t="s">
        <v>111</v>
      </c>
      <c r="C21" s="34" t="s">
        <v>12</v>
      </c>
      <c r="D21" s="35">
        <v>60000.0</v>
      </c>
    </row>
    <row r="22">
      <c r="C22" s="20" t="s">
        <v>43</v>
      </c>
      <c r="D22" s="35">
        <v>40000.0</v>
      </c>
    </row>
    <row r="23">
      <c r="C23" s="20" t="s">
        <v>44</v>
      </c>
      <c r="D23" s="35">
        <v>100.0</v>
      </c>
    </row>
    <row r="24">
      <c r="C24" s="20" t="s">
        <v>45</v>
      </c>
      <c r="D24" s="35" t="b">
        <v>0</v>
      </c>
    </row>
    <row r="25">
      <c r="A25" s="12" t="s">
        <v>73</v>
      </c>
      <c r="B25" s="13"/>
      <c r="C25" s="25" t="s">
        <v>12</v>
      </c>
      <c r="D25" s="16">
        <v>1000.0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>
      <c r="A26" s="13"/>
      <c r="B26" s="13"/>
      <c r="C26" s="12" t="s">
        <v>114</v>
      </c>
      <c r="D26" s="14">
        <v>43508.0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>
      <c r="A27" s="13"/>
      <c r="B27" s="13"/>
      <c r="C27" s="12" t="s">
        <v>115</v>
      </c>
      <c r="D27" s="16" t="b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13"/>
      <c r="B28" s="13"/>
      <c r="C28" s="12" t="s">
        <v>116</v>
      </c>
      <c r="D28" s="16">
        <v>500.0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8" t="s">
        <v>46</v>
      </c>
      <c r="B29" s="11"/>
      <c r="C29" s="11"/>
      <c r="D29" s="8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>
      <c r="A30" s="38" t="s">
        <v>13</v>
      </c>
      <c r="B30" s="38" t="s">
        <v>47</v>
      </c>
      <c r="C30" s="39"/>
      <c r="D30" s="41" t="b">
        <v>1</v>
      </c>
    </row>
    <row r="31">
      <c r="A31" s="39"/>
      <c r="B31" s="38" t="s">
        <v>48</v>
      </c>
      <c r="C31" s="39"/>
      <c r="D31" s="41" t="s">
        <v>133</v>
      </c>
    </row>
    <row r="32">
      <c r="A32" s="38" t="s">
        <v>50</v>
      </c>
      <c r="B32" s="38" t="s">
        <v>51</v>
      </c>
      <c r="C32" s="39"/>
      <c r="D32" s="41"/>
    </row>
    <row r="33">
      <c r="A33" s="39"/>
      <c r="B33" s="38" t="s">
        <v>52</v>
      </c>
      <c r="C33" s="39"/>
      <c r="D33" s="41"/>
    </row>
    <row r="34">
      <c r="A34" s="39"/>
      <c r="B34" s="38" t="s">
        <v>53</v>
      </c>
      <c r="C34" s="39"/>
      <c r="D34" s="41"/>
    </row>
    <row r="35">
      <c r="A35" s="39"/>
      <c r="B35" s="38" t="s">
        <v>54</v>
      </c>
      <c r="C35" s="39"/>
      <c r="D35" s="41"/>
    </row>
    <row r="36">
      <c r="A36" s="39"/>
      <c r="B36" s="38" t="s">
        <v>48</v>
      </c>
      <c r="C36" s="39"/>
      <c r="D36" s="41"/>
    </row>
    <row r="37">
      <c r="A37" s="38" t="s">
        <v>55</v>
      </c>
      <c r="B37" s="38" t="s">
        <v>56</v>
      </c>
      <c r="C37" s="39"/>
      <c r="D37" s="41"/>
    </row>
    <row r="38">
      <c r="A38" s="39"/>
      <c r="B38" s="38" t="s">
        <v>57</v>
      </c>
      <c r="C38" s="39"/>
      <c r="D38" s="41"/>
    </row>
    <row r="39">
      <c r="A39" s="39"/>
      <c r="B39" s="38" t="s">
        <v>58</v>
      </c>
      <c r="C39" s="39"/>
      <c r="D39" s="41"/>
    </row>
    <row r="40">
      <c r="A40" s="39"/>
      <c r="B40" s="38" t="s">
        <v>59</v>
      </c>
      <c r="C40" s="39"/>
      <c r="D40" s="41"/>
    </row>
    <row r="41">
      <c r="A41" s="39"/>
      <c r="B41" s="38" t="s">
        <v>60</v>
      </c>
      <c r="C41" s="39"/>
      <c r="D41" s="41"/>
    </row>
    <row r="42">
      <c r="A42" s="39"/>
      <c r="B42" s="38" t="s">
        <v>61</v>
      </c>
      <c r="C42" s="39"/>
      <c r="D42" s="41"/>
    </row>
    <row r="43">
      <c r="A43" s="39"/>
      <c r="B43" s="38" t="s">
        <v>62</v>
      </c>
      <c r="C43" s="39"/>
      <c r="D43" s="41"/>
    </row>
    <row r="44">
      <c r="A44" s="39"/>
      <c r="B44" s="38" t="s">
        <v>63</v>
      </c>
      <c r="C44" s="39"/>
      <c r="D44" s="41"/>
    </row>
    <row r="45">
      <c r="A45" s="39"/>
      <c r="B45" s="38" t="s">
        <v>64</v>
      </c>
      <c r="C45" s="39"/>
      <c r="D45" s="41"/>
    </row>
    <row r="46">
      <c r="A46" s="39"/>
      <c r="B46" s="38" t="s">
        <v>52</v>
      </c>
      <c r="C46" s="39"/>
      <c r="D46" s="41"/>
    </row>
    <row r="47">
      <c r="A47" s="39"/>
      <c r="B47" s="38" t="s">
        <v>48</v>
      </c>
      <c r="C47" s="39"/>
      <c r="D47" s="41"/>
    </row>
    <row r="48">
      <c r="A48" s="38" t="s">
        <v>65</v>
      </c>
      <c r="B48" s="38" t="s">
        <v>66</v>
      </c>
      <c r="C48" s="39"/>
      <c r="D48" s="41">
        <v>0.0</v>
      </c>
    </row>
    <row r="49">
      <c r="A49" s="39"/>
      <c r="B49" s="38" t="s">
        <v>67</v>
      </c>
      <c r="C49" s="39"/>
      <c r="D49" s="41">
        <v>0.0</v>
      </c>
    </row>
    <row r="50">
      <c r="A50" s="39"/>
      <c r="B50" s="38" t="s">
        <v>68</v>
      </c>
      <c r="C50" s="39"/>
      <c r="D50" s="41">
        <v>1000.0</v>
      </c>
      <c r="F50" s="20" t="s">
        <v>134</v>
      </c>
    </row>
    <row r="51">
      <c r="A51" s="39"/>
      <c r="B51" s="38" t="s">
        <v>70</v>
      </c>
      <c r="C51" s="39"/>
      <c r="D51" s="41">
        <v>100000.0</v>
      </c>
      <c r="F51" s="20" t="s">
        <v>71</v>
      </c>
      <c r="G51" s="20" t="s">
        <v>135</v>
      </c>
      <c r="H51" s="20" t="s">
        <v>73</v>
      </c>
      <c r="I51" s="20" t="s">
        <v>41</v>
      </c>
      <c r="J51" s="20" t="s">
        <v>76</v>
      </c>
      <c r="K51" s="20" t="s">
        <v>136</v>
      </c>
      <c r="L51" s="20" t="s">
        <v>42</v>
      </c>
    </row>
    <row r="52">
      <c r="A52" s="39"/>
      <c r="B52" s="38" t="s">
        <v>74</v>
      </c>
      <c r="C52" s="39"/>
      <c r="D52" s="41">
        <v>33800.0</v>
      </c>
      <c r="F52" s="46">
        <f>D48</f>
        <v>0</v>
      </c>
      <c r="G52" s="46">
        <f>D49</f>
        <v>0</v>
      </c>
      <c r="H52" s="46">
        <f>D50</f>
        <v>1000</v>
      </c>
      <c r="I52" s="46">
        <f>D17+D21</f>
        <v>240000</v>
      </c>
      <c r="J52" s="102">
        <f>I52*-0.03</f>
        <v>-7200</v>
      </c>
      <c r="K52" s="20">
        <v>-100000.0</v>
      </c>
      <c r="L52" s="20">
        <v>-100000.0</v>
      </c>
      <c r="M52" s="46">
        <f>sum(F52:L52)</f>
        <v>33800</v>
      </c>
    </row>
    <row r="53">
      <c r="A53" s="39"/>
      <c r="B53" s="38" t="s">
        <v>80</v>
      </c>
      <c r="C53" s="39"/>
      <c r="D53" s="41">
        <v>0.0</v>
      </c>
    </row>
    <row r="54">
      <c r="A54" s="39"/>
      <c r="B54" s="38" t="s">
        <v>81</v>
      </c>
      <c r="C54" s="39"/>
      <c r="D54" s="41">
        <v>33800.0</v>
      </c>
    </row>
    <row r="55">
      <c r="A55" s="39"/>
      <c r="B55" s="38" t="s">
        <v>64</v>
      </c>
      <c r="C55" s="39"/>
      <c r="D55" s="41">
        <v>3000.0</v>
      </c>
    </row>
    <row r="56">
      <c r="A56" s="39"/>
      <c r="B56" s="38" t="s">
        <v>52</v>
      </c>
      <c r="C56" s="39"/>
      <c r="D56" s="41">
        <v>9.99999999999E11</v>
      </c>
    </row>
    <row r="57">
      <c r="A57" s="39"/>
      <c r="B57" s="38" t="s">
        <v>48</v>
      </c>
      <c r="C57" s="39"/>
      <c r="D57" s="41" t="s">
        <v>133</v>
      </c>
    </row>
    <row r="58">
      <c r="A58" s="39"/>
      <c r="B58" s="38" t="s">
        <v>82</v>
      </c>
      <c r="C58" s="39"/>
      <c r="D58" s="41">
        <f>D54-D55</f>
        <v>30800</v>
      </c>
    </row>
    <row r="59">
      <c r="B59" s="20"/>
      <c r="D59" s="87"/>
    </row>
    <row r="60">
      <c r="D60" s="87"/>
    </row>
    <row r="61">
      <c r="D61" s="87"/>
    </row>
    <row r="62">
      <c r="D62" s="87"/>
    </row>
    <row r="63">
      <c r="D63" s="87"/>
    </row>
    <row r="64">
      <c r="D64" s="87"/>
    </row>
    <row r="65">
      <c r="D65" s="87"/>
    </row>
    <row r="66">
      <c r="D66" s="87"/>
    </row>
    <row r="67">
      <c r="D67" s="87"/>
    </row>
    <row r="68">
      <c r="D68" s="87"/>
    </row>
    <row r="69">
      <c r="D69" s="87"/>
    </row>
    <row r="70">
      <c r="D70" s="87"/>
    </row>
    <row r="71">
      <c r="A71" s="44"/>
      <c r="D71" s="87"/>
    </row>
    <row r="72">
      <c r="A72" s="44"/>
      <c r="D72" s="87"/>
    </row>
    <row r="73">
      <c r="A73" s="44"/>
      <c r="D73" s="87"/>
    </row>
    <row r="74">
      <c r="A74" s="45"/>
      <c r="D74" s="87"/>
    </row>
    <row r="75">
      <c r="A75" s="44"/>
      <c r="D75" s="87"/>
    </row>
    <row r="76">
      <c r="A76" s="44"/>
      <c r="D76" s="87"/>
    </row>
    <row r="77">
      <c r="A77" s="44"/>
      <c r="D77" s="87"/>
    </row>
    <row r="78">
      <c r="A78" s="44"/>
      <c r="D78" s="87"/>
    </row>
    <row r="79">
      <c r="A79" s="44"/>
      <c r="D79" s="87"/>
    </row>
    <row r="80">
      <c r="A80" s="44"/>
      <c r="D80" s="87"/>
    </row>
    <row r="81">
      <c r="A81" s="44"/>
      <c r="D81" s="87"/>
    </row>
    <row r="82">
      <c r="A82" s="47"/>
      <c r="D82" s="87"/>
    </row>
    <row r="83">
      <c r="D83" s="87"/>
    </row>
    <row r="84">
      <c r="D84" s="87"/>
    </row>
    <row r="85">
      <c r="D85" s="87"/>
    </row>
    <row r="86">
      <c r="D86" s="87"/>
    </row>
    <row r="87">
      <c r="D87" s="87"/>
    </row>
    <row r="88">
      <c r="D88" s="87"/>
    </row>
    <row r="89">
      <c r="D89" s="87"/>
    </row>
    <row r="90">
      <c r="D90" s="87"/>
    </row>
    <row r="91">
      <c r="D91" s="87"/>
    </row>
    <row r="92">
      <c r="D92" s="87"/>
    </row>
    <row r="93">
      <c r="D93" s="87"/>
    </row>
    <row r="94">
      <c r="D94" s="87"/>
    </row>
    <row r="95"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137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 t="s">
        <v>138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9</v>
      </c>
      <c r="B4" s="8" t="s">
        <v>10</v>
      </c>
      <c r="C4" s="8" t="s">
        <v>11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12" t="s">
        <v>13</v>
      </c>
      <c r="B5" s="13"/>
      <c r="C5" s="12" t="s">
        <v>14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15</v>
      </c>
      <c r="D6" s="16" t="s">
        <v>16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0" t="s">
        <v>17</v>
      </c>
      <c r="C7" s="20" t="s">
        <v>18</v>
      </c>
      <c r="D7" s="100">
        <v>27117.0</v>
      </c>
    </row>
    <row r="8">
      <c r="C8" s="20" t="s">
        <v>19</v>
      </c>
      <c r="D8" s="101" t="s">
        <v>17</v>
      </c>
    </row>
    <row r="9">
      <c r="C9" s="20" t="s">
        <v>21</v>
      </c>
      <c r="D9" s="101" t="b">
        <v>0</v>
      </c>
    </row>
    <row r="10">
      <c r="C10" s="20" t="s">
        <v>22</v>
      </c>
      <c r="D10" s="77" t="b">
        <v>1</v>
      </c>
    </row>
    <row r="11">
      <c r="A11" s="12" t="s">
        <v>23</v>
      </c>
      <c r="B11" s="12" t="s">
        <v>24</v>
      </c>
      <c r="C11" s="25" t="s">
        <v>25</v>
      </c>
      <c r="D11" s="16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12</v>
      </c>
      <c r="D12" s="16">
        <v>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6" t="s">
        <v>30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12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25</v>
      </c>
      <c r="D15" s="16" t="s">
        <v>32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12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2" t="s">
        <v>73</v>
      </c>
      <c r="B17" s="13"/>
      <c r="C17" s="25" t="s">
        <v>12</v>
      </c>
      <c r="D17" s="16">
        <v>1000.0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114</v>
      </c>
      <c r="D18" s="14">
        <v>43508.0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12" t="s">
        <v>115</v>
      </c>
      <c r="D19" s="16" t="b"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116</v>
      </c>
      <c r="D20" s="16">
        <v>500.0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8" t="s">
        <v>46</v>
      </c>
      <c r="B21" s="11"/>
      <c r="C21" s="11"/>
      <c r="D21" s="8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>
      <c r="A22" s="38" t="s">
        <v>13</v>
      </c>
      <c r="B22" s="38" t="s">
        <v>47</v>
      </c>
      <c r="C22" s="39"/>
      <c r="D22" s="41" t="b">
        <v>1</v>
      </c>
    </row>
    <row r="23">
      <c r="A23" s="39"/>
      <c r="B23" s="38" t="s">
        <v>48</v>
      </c>
      <c r="C23" s="39"/>
      <c r="D23" s="41" t="s">
        <v>49</v>
      </c>
    </row>
    <row r="24">
      <c r="A24" s="38" t="s">
        <v>50</v>
      </c>
      <c r="B24" s="38" t="s">
        <v>51</v>
      </c>
      <c r="C24" s="39"/>
      <c r="D24" s="41"/>
    </row>
    <row r="25">
      <c r="A25" s="39"/>
      <c r="B25" s="38" t="s">
        <v>52</v>
      </c>
      <c r="C25" s="39"/>
      <c r="D25" s="41"/>
    </row>
    <row r="26">
      <c r="A26" s="39"/>
      <c r="B26" s="38" t="s">
        <v>53</v>
      </c>
      <c r="C26" s="39"/>
      <c r="D26" s="41"/>
    </row>
    <row r="27">
      <c r="A27" s="39"/>
      <c r="B27" s="38" t="s">
        <v>54</v>
      </c>
      <c r="C27" s="39"/>
      <c r="D27" s="41"/>
    </row>
    <row r="28">
      <c r="A28" s="39"/>
      <c r="B28" s="38" t="s">
        <v>48</v>
      </c>
      <c r="C28" s="39"/>
      <c r="D28" s="41"/>
    </row>
    <row r="29">
      <c r="A29" s="38" t="s">
        <v>55</v>
      </c>
      <c r="B29" s="38" t="s">
        <v>56</v>
      </c>
      <c r="C29" s="39"/>
      <c r="D29" s="41"/>
    </row>
    <row r="30">
      <c r="A30" s="39"/>
      <c r="B30" s="38" t="s">
        <v>57</v>
      </c>
      <c r="C30" s="39"/>
      <c r="D30" s="41"/>
    </row>
    <row r="31">
      <c r="A31" s="39"/>
      <c r="B31" s="38" t="s">
        <v>58</v>
      </c>
      <c r="C31" s="39"/>
      <c r="D31" s="41"/>
    </row>
    <row r="32">
      <c r="A32" s="39"/>
      <c r="B32" s="38" t="s">
        <v>59</v>
      </c>
      <c r="C32" s="39"/>
      <c r="D32" s="41"/>
    </row>
    <row r="33">
      <c r="A33" s="39"/>
      <c r="B33" s="38" t="s">
        <v>60</v>
      </c>
      <c r="C33" s="39"/>
      <c r="D33" s="41"/>
    </row>
    <row r="34">
      <c r="A34" s="39"/>
      <c r="B34" s="38" t="s">
        <v>61</v>
      </c>
      <c r="C34" s="39"/>
      <c r="D34" s="41"/>
    </row>
    <row r="35">
      <c r="A35" s="39"/>
      <c r="B35" s="38" t="s">
        <v>62</v>
      </c>
      <c r="C35" s="39"/>
      <c r="D35" s="41"/>
    </row>
    <row r="36">
      <c r="A36" s="39"/>
      <c r="B36" s="38" t="s">
        <v>63</v>
      </c>
      <c r="C36" s="39"/>
      <c r="D36" s="41"/>
    </row>
    <row r="37">
      <c r="A37" s="39"/>
      <c r="B37" s="38" t="s">
        <v>64</v>
      </c>
      <c r="C37" s="39"/>
      <c r="D37" s="41"/>
    </row>
    <row r="38">
      <c r="A38" s="39"/>
      <c r="B38" s="38" t="s">
        <v>52</v>
      </c>
      <c r="C38" s="39"/>
      <c r="D38" s="41"/>
    </row>
    <row r="39">
      <c r="A39" s="39"/>
      <c r="B39" s="38" t="s">
        <v>48</v>
      </c>
      <c r="C39" s="39"/>
      <c r="D39" s="41"/>
    </row>
    <row r="40">
      <c r="A40" s="38" t="s">
        <v>65</v>
      </c>
      <c r="B40" s="38" t="s">
        <v>66</v>
      </c>
      <c r="C40" s="39"/>
      <c r="D40" s="41">
        <v>0.0</v>
      </c>
    </row>
    <row r="41">
      <c r="A41" s="39"/>
      <c r="B41" s="38" t="s">
        <v>67</v>
      </c>
      <c r="C41" s="39"/>
      <c r="D41" s="41">
        <v>0.0</v>
      </c>
    </row>
    <row r="42">
      <c r="A42" s="39"/>
      <c r="B42" s="38" t="s">
        <v>68</v>
      </c>
      <c r="C42" s="39"/>
      <c r="D42" s="41">
        <v>1000.0</v>
      </c>
    </row>
    <row r="43">
      <c r="A43" s="39"/>
      <c r="B43" s="38" t="s">
        <v>70</v>
      </c>
      <c r="C43" s="39"/>
      <c r="D43" s="41">
        <v>100000.0</v>
      </c>
    </row>
    <row r="44">
      <c r="A44" s="39"/>
      <c r="B44" s="38" t="s">
        <v>74</v>
      </c>
      <c r="C44" s="39"/>
      <c r="D44" s="41">
        <v>1000.0</v>
      </c>
    </row>
    <row r="45">
      <c r="A45" s="39"/>
      <c r="B45" s="38" t="s">
        <v>80</v>
      </c>
      <c r="C45" s="39"/>
      <c r="D45" s="41">
        <v>0.0</v>
      </c>
    </row>
    <row r="46">
      <c r="A46" s="39"/>
      <c r="B46" s="38" t="s">
        <v>81</v>
      </c>
      <c r="C46" s="39"/>
      <c r="D46" s="41">
        <v>1000.0</v>
      </c>
    </row>
    <row r="47">
      <c r="A47" s="39"/>
      <c r="B47" s="38" t="s">
        <v>64</v>
      </c>
      <c r="C47" s="39"/>
      <c r="D47" s="41">
        <v>3000.0</v>
      </c>
    </row>
    <row r="48">
      <c r="A48" s="39"/>
      <c r="B48" s="38" t="s">
        <v>52</v>
      </c>
      <c r="C48" s="39"/>
      <c r="D48" s="41">
        <v>9.99999999999E11</v>
      </c>
    </row>
    <row r="49">
      <c r="A49" s="39"/>
      <c r="B49" s="38" t="s">
        <v>48</v>
      </c>
      <c r="C49" s="39"/>
      <c r="D49" s="41" t="s">
        <v>49</v>
      </c>
    </row>
    <row r="50">
      <c r="A50" s="39"/>
      <c r="B50" s="38" t="s">
        <v>82</v>
      </c>
      <c r="C50" s="39"/>
      <c r="D50" s="41">
        <v>0.0</v>
      </c>
    </row>
    <row r="51">
      <c r="B51" s="20"/>
      <c r="D51" s="87"/>
    </row>
    <row r="52">
      <c r="D52" s="87"/>
    </row>
    <row r="53">
      <c r="D53" s="87"/>
    </row>
    <row r="54">
      <c r="D54" s="87"/>
    </row>
    <row r="55">
      <c r="D55" s="87"/>
    </row>
    <row r="56">
      <c r="D56" s="87"/>
    </row>
    <row r="57">
      <c r="D57" s="87"/>
    </row>
    <row r="58">
      <c r="D58" s="87"/>
    </row>
    <row r="59">
      <c r="D59" s="87"/>
    </row>
    <row r="60">
      <c r="D60" s="87"/>
    </row>
    <row r="61">
      <c r="D61" s="87"/>
    </row>
    <row r="62">
      <c r="D62" s="87"/>
    </row>
    <row r="63">
      <c r="A63" s="44"/>
      <c r="D63" s="87"/>
    </row>
    <row r="64">
      <c r="A64" s="44"/>
      <c r="D64" s="87"/>
    </row>
    <row r="65">
      <c r="A65" s="44"/>
      <c r="D65" s="87"/>
    </row>
    <row r="66">
      <c r="A66" s="45"/>
      <c r="D66" s="87"/>
    </row>
    <row r="67">
      <c r="A67" s="44"/>
      <c r="D67" s="87"/>
    </row>
    <row r="68">
      <c r="A68" s="44"/>
      <c r="D68" s="87"/>
    </row>
    <row r="69">
      <c r="A69" s="44"/>
      <c r="D69" s="87"/>
    </row>
    <row r="70">
      <c r="A70" s="44"/>
      <c r="D70" s="87"/>
    </row>
    <row r="71">
      <c r="A71" s="44"/>
      <c r="D71" s="87"/>
    </row>
    <row r="72">
      <c r="A72" s="44"/>
      <c r="D72" s="87"/>
    </row>
    <row r="73">
      <c r="A73" s="44"/>
      <c r="D73" s="87"/>
    </row>
    <row r="74">
      <c r="A74" s="47"/>
      <c r="D74" s="87"/>
    </row>
    <row r="75">
      <c r="D75" s="87"/>
    </row>
    <row r="76">
      <c r="D76" s="87"/>
    </row>
    <row r="77">
      <c r="D77" s="87"/>
    </row>
    <row r="78">
      <c r="D78" s="87"/>
    </row>
    <row r="79">
      <c r="D79" s="87"/>
    </row>
    <row r="80">
      <c r="D80" s="87"/>
    </row>
    <row r="81">
      <c r="D81" s="87"/>
    </row>
    <row r="82">
      <c r="D82" s="87"/>
    </row>
    <row r="83">
      <c r="D83" s="87"/>
    </row>
    <row r="84">
      <c r="D84" s="87"/>
    </row>
    <row r="85">
      <c r="D85" s="87"/>
    </row>
    <row r="86">
      <c r="D86" s="87"/>
    </row>
    <row r="87">
      <c r="D87" s="87"/>
    </row>
    <row r="88">
      <c r="D88" s="87"/>
    </row>
    <row r="89">
      <c r="D89" s="87"/>
    </row>
    <row r="90">
      <c r="D90" s="87"/>
    </row>
    <row r="91">
      <c r="D91" s="87"/>
    </row>
    <row r="92">
      <c r="D92" s="87"/>
    </row>
    <row r="93">
      <c r="D93" s="87"/>
    </row>
    <row r="94">
      <c r="D94" s="87"/>
    </row>
    <row r="95"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