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CME CFI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<sst xmlns="http://schemas.openxmlformats.org/spreadsheetml/2006/main" uniqueCount="110">
  <si>
    <t>Appendix I</t>
  </si>
  <si>
    <t xml:space="preserve">CFIA Fertilizer Act &amp; Regulations: </t>
  </si>
  <si>
    <t>Alberta, Manitoba, New Brunswick, Nova Scotia, Newfoundland, Prince Edward Island &amp; Territories</t>
  </si>
  <si>
    <t>A. Maximum Concentrations for Trace Metals- Canadaᵻ</t>
  </si>
  <si>
    <t>Trace Elements</t>
  </si>
  <si>
    <t>Test Results</t>
  </si>
  <si>
    <t>CCME Canada</t>
  </si>
  <si>
    <t>CFIA</t>
  </si>
  <si>
    <t>Category A</t>
  </si>
  <si>
    <t>Category B            Restricted use</t>
  </si>
  <si>
    <t xml:space="preserve">Max acceptable cumulative metal addition to soil over 45 years </t>
  </si>
  <si>
    <t>(ug/g)</t>
  </si>
  <si>
    <t>(kg/ha)</t>
  </si>
  <si>
    <t>Arsenic (As)</t>
  </si>
  <si>
    <t>BDL</t>
  </si>
  <si>
    <t>Cadmium (Cd)</t>
  </si>
  <si>
    <t>Chromium (Cr)</t>
  </si>
  <si>
    <t>27.33</t>
  </si>
  <si>
    <t>No limit</t>
  </si>
  <si>
    <t>Cobalt (Co)</t>
  </si>
  <si>
    <t>1.05</t>
  </si>
  <si>
    <t>Copper (Cu)</t>
  </si>
  <si>
    <t>70.15</t>
  </si>
  <si>
    <t>Lead (Pb)</t>
  </si>
  <si>
    <t>3</t>
  </si>
  <si>
    <t>Mercury (Hg)</t>
  </si>
  <si>
    <t>Molybdenum (Mo)</t>
  </si>
  <si>
    <t>2.7</t>
  </si>
  <si>
    <t>Nickel (Ni)</t>
  </si>
  <si>
    <t>13.11</t>
  </si>
  <si>
    <t>Selenium (Se)</t>
  </si>
  <si>
    <t>Zinc (Zn)</t>
  </si>
  <si>
    <t>227.35</t>
  </si>
  <si>
    <t>ᵻ CFIA T-4-93 Safety Guidelines for Fertilizers and Supplements</t>
  </si>
  <si>
    <t>B. Foreign Matter - Canada</t>
  </si>
  <si>
    <t>Foreign Matter</t>
  </si>
  <si>
    <t>Total Foreign Matter</t>
  </si>
  <si>
    <t>Total Plastics</t>
  </si>
  <si>
    <t>Pieces &lt; 25mm</t>
  </si>
  <si>
    <t>0</t>
  </si>
  <si>
    <t>C. Pathogens - Canadaᵻ</t>
  </si>
  <si>
    <t>Pathogen</t>
  </si>
  <si>
    <t>CCME</t>
  </si>
  <si>
    <t>Fecal coliform</t>
  </si>
  <si>
    <t>9</t>
  </si>
  <si>
    <t>&lt;1000 MPN/g dry</t>
  </si>
  <si>
    <t>Salmonella</t>
  </si>
  <si>
    <t>NEGATIVE</t>
  </si>
  <si>
    <t>&lt;3 MPN/4g day</t>
  </si>
  <si>
    <t>Not detectable</t>
  </si>
  <si>
    <t>D. Physical Paramters</t>
  </si>
  <si>
    <t>Physical Parameter</t>
  </si>
  <si>
    <t>Units</t>
  </si>
  <si>
    <t>Organic Matter</t>
  </si>
  <si>
    <t>70.59</t>
  </si>
  <si>
    <t>%DM</t>
  </si>
  <si>
    <t xml:space="preserve">Bulk density </t>
  </si>
  <si>
    <t>0.9940</t>
  </si>
  <si>
    <t>kg/m3</t>
  </si>
  <si>
    <t xml:space="preserve">Moisture content </t>
  </si>
  <si>
    <t>95.20</t>
  </si>
  <si>
    <t>%</t>
  </si>
  <si>
    <t>Appendix II</t>
  </si>
  <si>
    <t xml:space="preserve"> Finished Digestate Quality </t>
  </si>
  <si>
    <t>Minimum Agricultural Values</t>
  </si>
  <si>
    <t>Plant available N (NH4-N)</t>
  </si>
  <si>
    <t>2105.45</t>
  </si>
  <si>
    <t>Plant available phosphate</t>
  </si>
  <si>
    <t>Plant available potassium</t>
  </si>
  <si>
    <t>Agricultural End-Use</t>
  </si>
  <si>
    <t>Unit</t>
  </si>
  <si>
    <t>Quantity in lbs/ton</t>
  </si>
  <si>
    <t>kg/mt</t>
  </si>
  <si>
    <t>lb/ton</t>
  </si>
  <si>
    <t>kg/L</t>
  </si>
  <si>
    <t>lbs/1000gal</t>
  </si>
  <si>
    <t>Physical Parameters</t>
  </si>
  <si>
    <t>Dry Matter</t>
  </si>
  <si>
    <t>4.80</t>
  </si>
  <si>
    <t>pH</t>
  </si>
  <si>
    <t>7.99</t>
  </si>
  <si>
    <t>C:N Ratio</t>
  </si>
  <si>
    <t>9:1</t>
  </si>
  <si>
    <t>SAR</t>
  </si>
  <si>
    <t>25</t>
  </si>
  <si>
    <t>Soluble salts</t>
  </si>
  <si>
    <t>ms/cm</t>
  </si>
  <si>
    <t>Fertilizer Equivalent Minerals</t>
  </si>
  <si>
    <t>Nitrogen Total (N)</t>
  </si>
  <si>
    <t>Ammonium Nitrogen (NH4-N)</t>
  </si>
  <si>
    <t>ppm</t>
  </si>
  <si>
    <t>Nitrate Nitrogen (NO3-N)</t>
  </si>
  <si>
    <t>Total Phosphate (P as P2O5)</t>
  </si>
  <si>
    <t>Total Potassium (K as K2O)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</si>
  <si>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</si>
  <si>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</si>
  <si>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</si>
  <si>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</si>
  <si>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</si>
  <si>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</si>
  <si>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Available (S)</t>
  </si>
  <si>
    <t>Total Sulfur (S)</t>
  </si>
  <si>
    <t>Total Boron (B)</t>
  </si>
  <si>
    <t>Total Chloride (Cl)</t>
  </si>
  <si>
    <t>Total Copper (Cu)</t>
  </si>
  <si>
    <t>Total Iron (Fe)</t>
  </si>
  <si>
    <t>Total Manganese (Mn)</t>
  </si>
  <si>
    <t>Total Molybdenum (Mo)</t>
  </si>
  <si>
    <t>N/A</t>
  </si>
  <si>
    <t>Total Zinc (Zn)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</si>
</sst>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Franklin Gothic Book"/>
      <family val="2"/>
      <color theme="1"/>
      <sz val="11"/>
    </font>
    <font>
      <name val="Franklin Gothic Book"/>
      <family val="2"/>
      <b val="1"/>
      <color theme="1"/>
      <sz val="11"/>
    </font>
    <font>
      <name val="Franklin Gothic Book"/>
      <family val="2"/>
      <b val="1"/>
      <color theme="1"/>
      <sz val="9"/>
    </font>
    <font>
      <name val="Franklin Gothic Book"/>
      <family val="2"/>
      <color theme="1"/>
      <sz val="8"/>
    </font>
    <font>
      <name val="Franklin Gothic Book"/>
      <family val="2"/>
      <color rgb="FF000000"/>
      <sz val="11"/>
    </font>
    <font>
      <name val="Franklin Gothic Book"/>
      <family val="2"/>
      <color theme="1"/>
      <sz val="10"/>
    </font>
    <font>
      <name val="Franklin Gothic Book"/>
      <family val="2"/>
      <color rgb="FF000000"/>
      <sz val="10"/>
    </font>
    <font>
      <name val="Franklin Gothic Book"/>
      <family val="2"/>
      <color theme="1"/>
      <sz val="9"/>
    </font>
    <font>
      <name val="Franklin Gothic Book"/>
      <family val="2"/>
      <b val="1"/>
      <color theme="1"/>
      <sz val="8"/>
    </font>
    <font>
      <name val="Franklin Gothic Book"/>
      <family val="2"/>
      <color rgb="FF000000"/>
      <sz val="8"/>
    </font>
    <font>
      <name val="Franklin Gothic Book"/>
      <family val="2"/>
      <b val="1"/>
      <i val="1"/>
      <color theme="1"/>
      <sz val="11"/>
    </font>
    <font>
      <name val="Franklin Gothic Book"/>
      <family val="2"/>
      <b val="1"/>
      <color theme="1"/>
      <sz val="12"/>
    </font>
    <font>
      <name val="Franklin Gothic Book"/>
      <family val="2"/>
      <b val="1"/>
      <color rgb="FF000000"/>
      <sz val="12"/>
    </font>
    <font>
      <name val="Franklin Gothic Book"/>
      <family val="2"/>
      <b val="1"/>
      <sz val="11"/>
    </font>
    <font>
      <name val="Franklin Gothic Book"/>
      <family val="2"/>
      <sz val="8"/>
    </font>
    <font>
      <name val="Franklin Gothic Book"/>
      <family val="2"/>
      <b val="1"/>
      <color rgb="FF000000"/>
      <sz val="11"/>
    </font>
    <font>
      <name val="Franklin Gothic Book"/>
      <family val="2"/>
      <b val="1"/>
      <color rgb="FF000000"/>
      <sz val="12"/>
    </font>
    <font>
      <name val="Franklin Gothic Book"/>
      <family val="2"/>
      <sz val="11"/>
    </font>
    <font>
      <name val="Franklin Gothic Book"/>
      <family val="2"/>
      <sz val="11"/>
      <vertAlign val="subscript"/>
    </font>
    <font>
      <name val="Franklin Gothic Book"/>
      <family val="2"/>
      <b val="1"/>
      <color rgb="FF000000"/>
      <sz val="9"/>
    </font>
    <font>
      <name val="Franklin Gothic Book"/>
      <family val="2"/>
      <b val="1"/>
      <color rgb="FF000000"/>
      <sz val="10"/>
    </font>
    <font>
      <name val="Franklin Gothic Book"/>
      <family val="2"/>
      <color theme="1"/>
      <sz val="10"/>
      <vertAlign val="subscript"/>
    </font>
    <font>
      <name val="Franklin Gothic Book"/>
      <family val="2"/>
      <b val="1"/>
      <color theme="1"/>
      <sz val="10"/>
    </font>
    <font>
      <name val="Franklin Gothic Book"/>
      <family val="2"/>
      <sz val="10"/>
    </font>
    <font>
      <name val="Franklin Gothic Book"/>
      <family val="2"/>
      <sz val="10"/>
      <vertAlign val="subscript"/>
    </font>
    <font>
      <name val="Franklin Gothic Book"/>
      <family val="2"/>
      <color rgb="FF000000"/>
      <sz val="11"/>
      <vertAlign val="superscript"/>
    </font>
    <font>
      <name val="Franklin Gothic Book"/>
      <b val="1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/>
      <bottom/>
      <diagonal/>
    </border>
    <border>
      <left style="medium">
        <color indexed="64"/>
      </left>
      <right/>
      <top style="medium">
        <color indexed="64"/>
      </top>
      <bottom style="medium"/>
      <diagonal/>
    </border>
    <border>
      <left/>
      <right/>
      <top style="medium"/>
      <bottom style="medium"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/>
      <diagonal/>
    </border>
    <border>
      <left/>
      <right style="thin">
        <color indexed="64"/>
      </right>
      <top style="medium">
        <color indexed="64"/>
      </top>
      <bottom style="medium"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/>
      <right/>
      <top/>
      <bottom style="medium"/>
      <diagonal/>
    </border>
    <border>
      <left style="thin"/>
      <right style="thin"/>
      <top style="medium"/>
      <bottom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 style="medium"/>
      <diagonal/>
    </border>
    <border>
      <left/>
      <right/>
      <top style="thin">
        <color indexed="64"/>
      </top>
      <bottom style="medium"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/>
      <diagonal/>
    </border>
    <border>
      <left style="medium"/>
      <right/>
      <top style="medium"/>
      <bottom style="medium"/>
      <diagonal/>
    </border>
    <border>
      <left/>
      <right style="thin"/>
      <top style="medium"/>
      <bottom/>
      <diagonal/>
    </border>
    <border>
      <left/>
      <right style="thin"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indexed="64"/>
      </left>
      <right/>
      <top style="medium"/>
      <bottom style="medium">
        <color indexed="64"/>
      </bottom>
      <diagonal/>
    </border>
    <border>
      <left/>
      <right/>
      <top style="medium"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/>
      <bottom style="medium">
        <color indexed="64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  <border>
      <left/>
      <right/>
      <top style="medium">
        <color indexed="64"/>
      </top>
      <bottom style="medium"/>
      <diagonal/>
    </border>
    <border>
      <left style="thin">
        <color indexed="64"/>
      </left>
      <right/>
      <top style="medium">
        <color indexed="64"/>
      </top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 style="medium"/>
      <top style="thin"/>
      <bottom style="thin"/>
      <diagonal/>
    </border>
    <border>
      <left/>
      <right style="medium"/>
      <top style="thin"/>
      <bottom style="medium"/>
      <diagonal/>
    </border>
    <border>
      <left/>
      <right style="medium"/>
      <top/>
      <bottom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 style="medium"/>
      <right/>
      <top/>
      <bottom/>
      <diagonal/>
    </border>
    <border>
      <left style="thin">
        <color indexed="64"/>
      </left>
      <right style="thin">
        <color indexed="64"/>
      </right>
      <top style="thin"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/>
      <bottom style="medium">
        <color indexed="64"/>
      </bottom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thin"/>
      <right style="thin"/>
      <top/>
      <bottom style="medium"/>
      <diagonal/>
    </border>
  </borders>
  <cellStyleXfs count="1">
    <xf borderId="0" fillId="0" fontId="0" numFmtId="0"/>
  </cellStyleXfs>
  <cellXfs count="26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0" fontId="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 wrapText="1"/>
    </xf>
    <xf applyAlignment="1" borderId="5" fillId="2" fontId="14" numFmtId="0" pivotButton="0" quotePrefix="0" xfId="0">
      <alignment horizontal="center" vertical="center" wrapText="1"/>
    </xf>
    <xf applyAlignment="1" borderId="14" fillId="2" fontId="5" numFmtId="0" pivotButton="0" quotePrefix="0" xfId="0">
      <alignment horizontal="center" vertical="center" wrapText="1"/>
    </xf>
    <xf applyAlignment="1" borderId="15" fillId="2" fontId="11" numFmtId="0" pivotButton="0" quotePrefix="0" xfId="0">
      <alignment horizontal="center" vertical="center" wrapText="1"/>
    </xf>
    <xf applyAlignment="1" borderId="20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33" fillId="2" fontId="6" numFmtId="0" pivotButton="0" quotePrefix="0" xfId="0">
      <alignment horizontal="center" vertical="center" wrapText="1"/>
    </xf>
    <xf borderId="0" fillId="0" fontId="5" numFmtId="0" pivotButton="0" quotePrefix="0" xfId="0"/>
    <xf applyAlignment="1" borderId="1" fillId="2" fontId="3" numFmtId="0" pivotButton="0" quotePrefix="0" xfId="0">
      <alignment vertical="center"/>
    </xf>
    <xf applyAlignment="1" borderId="2" fillId="2" fontId="3" numFmtId="0" pivotButton="0" quotePrefix="0" xfId="0">
      <alignment vertical="center"/>
    </xf>
    <xf applyAlignment="1" borderId="3" fillId="2" fontId="3" numFmtId="0" pivotButton="0" quotePrefix="0" xfId="0">
      <alignment horizontal="center"/>
    </xf>
    <xf applyAlignment="1" borderId="0" fillId="0" fontId="12" numFmtId="0" pivotButton="0" quotePrefix="0" xfId="0">
      <alignment horizontal="left"/>
    </xf>
    <xf applyAlignment="1" borderId="38" fillId="2" fontId="3" numFmtId="0" pivotButton="0" quotePrefix="0" xfId="0">
      <alignment horizontal="center" vertical="center"/>
    </xf>
    <xf applyAlignment="1" borderId="41" fillId="0" fontId="3" numFmtId="0" pivotButton="0" quotePrefix="0" xfId="0">
      <alignment horizontal="center" vertical="center"/>
    </xf>
    <xf applyAlignment="1" borderId="30" fillId="0" fontId="3" numFmtId="0" pivotButton="0" quotePrefix="0" xfId="0">
      <alignment horizontal="center" vertical="center"/>
    </xf>
    <xf borderId="0" fillId="0" fontId="2" numFmtId="0" pivotButton="0" quotePrefix="0" xfId="0"/>
    <xf applyAlignment="1" borderId="0" fillId="0" fontId="7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applyAlignment="1" borderId="18" fillId="0" fontId="2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center" vertical="center" wrapText="1"/>
    </xf>
    <xf applyAlignment="1" borderId="30" fillId="0" fontId="19" numFmtId="0" pivotButton="0" quotePrefix="0" xfId="0">
      <alignment horizontal="center" vertical="center" wrapText="1"/>
    </xf>
    <xf applyAlignment="1" borderId="18" fillId="0" fontId="19" numFmtId="0" pivotButton="0" quotePrefix="0" xfId="0">
      <alignment horizontal="center" vertical="center" wrapText="1"/>
    </xf>
    <xf applyAlignment="1" borderId="23" fillId="0" fontId="19" numFmtId="0" pivotButton="0" quotePrefix="0" xfId="0">
      <alignment horizontal="center" vertical="center" wrapText="1"/>
    </xf>
    <xf applyAlignment="1" borderId="30" fillId="0" fontId="2" numFmtId="0" pivotButton="0" quotePrefix="0" xfId="0">
      <alignment horizontal="center" vertical="center" wrapText="1"/>
    </xf>
    <xf applyAlignment="1" borderId="38" fillId="2" fontId="21" numFmtId="0" pivotButton="0" quotePrefix="0" xfId="0">
      <alignment horizontal="center" vertical="center"/>
    </xf>
    <xf applyAlignment="1" borderId="38" fillId="2" fontId="22" numFmtId="0" pivotButton="0" quotePrefix="0" xfId="0">
      <alignment horizontal="center" vertical="center" wrapText="1"/>
    </xf>
    <xf applyAlignment="1" borderId="52" fillId="2" fontId="8" numFmtId="0" pivotButton="0" quotePrefix="0" xfId="0">
      <alignment horizontal="center" vertical="center" wrapText="1"/>
    </xf>
    <xf applyAlignment="1" borderId="15" fillId="2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vertical="center" wrapText="1"/>
    </xf>
    <xf applyAlignment="1" borderId="0" fillId="0" fontId="12" numFmtId="0" pivotButton="0" quotePrefix="0" xfId="0">
      <alignment horizontal="left" vertical="center"/>
    </xf>
    <xf applyAlignment="1" borderId="44" fillId="2" fontId="13" numFmtId="0" pivotButton="0" quotePrefix="0" xfId="0">
      <alignment vertical="center"/>
    </xf>
    <xf applyAlignment="1" borderId="45" fillId="2" fontId="13" numFmtId="0" pivotButton="0" quotePrefix="0" xfId="0">
      <alignment vertical="center"/>
    </xf>
    <xf applyAlignment="1" borderId="45" fillId="2" fontId="18" numFmtId="0" pivotButton="0" quotePrefix="0" xfId="0">
      <alignment vertical="center"/>
    </xf>
    <xf applyAlignment="1" borderId="46" fillId="2" fontId="18" numFmtId="0" pivotButton="0" quotePrefix="0" xfId="0">
      <alignment vertical="center"/>
    </xf>
    <xf applyAlignment="1" borderId="45" fillId="2" fontId="14" numFmtId="0" pivotButton="0" quotePrefix="0" xfId="0">
      <alignment horizontal="center" vertical="center"/>
    </xf>
    <xf applyAlignment="1" borderId="41" fillId="0" fontId="6" numFmtId="9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30" fillId="0" fontId="6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 wrapText="1"/>
    </xf>
    <xf applyAlignment="1" borderId="18" fillId="0" fontId="3" numFmtId="2" pivotButton="0" quotePrefix="0" xfId="0">
      <alignment horizontal="center"/>
    </xf>
    <xf applyAlignment="1" borderId="23" fillId="0" fontId="3" numFmtId="2" pivotButton="0" quotePrefix="0" xfId="0">
      <alignment horizontal="center"/>
    </xf>
    <xf applyAlignment="1" borderId="30" fillId="0" fontId="3" numFmtId="2" pivotButton="0" quotePrefix="0" xfId="0">
      <alignment horizontal="center"/>
    </xf>
    <xf applyAlignment="1" borderId="41" fillId="0" fontId="3" numFmtId="2" pivotButton="0" quotePrefix="0" xfId="0">
      <alignment horizontal="center" vertical="center" wrapText="1"/>
    </xf>
    <xf applyAlignment="1" borderId="23" fillId="0" fontId="3" numFmtId="2" pivotButton="0" quotePrefix="0" xfId="0">
      <alignment vertical="center" wrapText="1"/>
    </xf>
    <xf applyAlignment="1" borderId="30" fillId="0" fontId="3" numFmtId="2" pivotButton="0" quotePrefix="0" xfId="0">
      <alignment vertical="center" wrapText="1"/>
    </xf>
    <xf applyAlignment="1" borderId="17" fillId="2" fontId="2" numFmtId="2" pivotButton="0" quotePrefix="0" xfId="0">
      <alignment horizontal="center" vertical="center" wrapText="1"/>
    </xf>
    <xf applyAlignment="1" borderId="18" fillId="2" fontId="2" numFmtId="2" pivotButton="0" quotePrefix="0" xfId="0">
      <alignment horizontal="center" vertical="center" wrapText="1"/>
    </xf>
    <xf applyAlignment="1" borderId="50" fillId="2" fontId="2" numFmtId="2" pivotButton="0" quotePrefix="0" xfId="0">
      <alignment horizontal="center" vertical="center" wrapText="1"/>
    </xf>
    <xf applyAlignment="1" borderId="22" fillId="2" fontId="2" numFmtId="2" pivotButton="0" quotePrefix="0" xfId="0">
      <alignment horizontal="center" vertical="center" wrapText="1"/>
    </xf>
    <xf applyAlignment="1" borderId="23" fillId="2" fontId="2" numFmtId="2" pivotButton="0" quotePrefix="0" xfId="0">
      <alignment horizontal="center" vertical="center" wrapText="1"/>
    </xf>
    <xf applyAlignment="1" borderId="47" fillId="2" fontId="2" numFmtId="2" pivotButton="0" quotePrefix="0" xfId="0">
      <alignment horizontal="center" vertical="center" wrapText="1"/>
    </xf>
    <xf applyAlignment="1" borderId="30" fillId="2" fontId="2" numFmtId="2" pivotButton="0" quotePrefix="0" xfId="0">
      <alignment horizontal="center" vertical="center" wrapText="1"/>
    </xf>
    <xf applyAlignment="1" borderId="31" fillId="2" fontId="2" numFmtId="2" pivotButton="0" quotePrefix="0" xfId="0">
      <alignment horizontal="center" vertical="center" wrapText="1"/>
    </xf>
    <xf applyAlignment="1" borderId="51" fillId="2" fontId="2" numFmtId="2" pivotButton="0" quotePrefix="0" xfId="0">
      <alignment horizontal="center" vertical="center" wrapText="1"/>
    </xf>
    <xf applyAlignment="1" borderId="41" fillId="0" fontId="3" numFmtId="2" pivotButton="0" quotePrefix="0" xfId="0">
      <alignment vertical="center" wrapText="1"/>
    </xf>
    <xf applyAlignment="1" borderId="23" fillId="0" fontId="3" numFmtId="2" pivotButton="0" quotePrefix="0" xfId="0">
      <alignment horizontal="center" vertical="center" wrapText="1"/>
    </xf>
    <xf applyAlignment="1" borderId="17" fillId="0" fontId="3" numFmtId="2" pivotButton="0" quotePrefix="0" xfId="0">
      <alignment horizontal="center" vertical="center" wrapText="1"/>
    </xf>
    <xf applyAlignment="1" borderId="22" fillId="0" fontId="3" numFmtId="2" pivotButton="0" quotePrefix="0" xfId="0">
      <alignment horizontal="center" vertical="center" wrapText="1"/>
    </xf>
    <xf applyAlignment="1" borderId="31" fillId="0" fontId="3" numFmtId="2" pivotButton="0" quotePrefix="0" xfId="0">
      <alignment horizontal="center" vertical="center" wrapText="1"/>
    </xf>
    <xf applyAlignment="1" borderId="17" fillId="0" fontId="15" numFmtId="2" pivotButton="0" quotePrefix="0" xfId="0">
      <alignment horizontal="center" vertical="center" wrapText="1"/>
    </xf>
    <xf applyAlignment="1" borderId="22" fillId="0" fontId="15" numFmtId="2" pivotButton="0" quotePrefix="0" xfId="0">
      <alignment horizontal="center" vertical="center" wrapText="1"/>
    </xf>
    <xf applyAlignment="1" borderId="31" fillId="0" fontId="15" numFmtId="2" pivotButton="0" quotePrefix="0" xfId="0">
      <alignment horizontal="center" vertical="center" wrapText="1"/>
    </xf>
    <xf applyAlignment="1" borderId="26" fillId="2" fontId="2" numFmtId="0" pivotButton="0" quotePrefix="0" xfId="0">
      <alignment horizontal="left" vertical="center" wrapText="1"/>
    </xf>
    <xf applyAlignment="1" borderId="27" fillId="2" fontId="2" numFmtId="0" pivotButton="0" quotePrefix="0" xfId="0">
      <alignment horizontal="left" vertical="center" wrapText="1"/>
    </xf>
    <xf applyAlignment="1" borderId="24" fillId="2" fontId="2" numFmtId="0" pivotButton="0" quotePrefix="0" xfId="0">
      <alignment horizontal="left" vertical="center" wrapText="1"/>
    </xf>
    <xf applyAlignment="1" borderId="26" fillId="2" fontId="19" numFmtId="0" pivotButton="0" quotePrefix="0" xfId="0">
      <alignment horizontal="left" vertical="center" wrapText="1"/>
    </xf>
    <xf applyAlignment="1" borderId="27" fillId="2" fontId="19" numFmtId="0" pivotButton="0" quotePrefix="0" xfId="0">
      <alignment horizontal="left" vertical="center" wrapText="1"/>
    </xf>
    <xf applyAlignment="1" borderId="24" fillId="2" fontId="19" numFmtId="0" pivotButton="0" quotePrefix="0" xfId="0">
      <alignment horizontal="left" vertical="center" wrapText="1"/>
    </xf>
    <xf applyAlignment="1" borderId="28" fillId="2" fontId="2" numFmtId="0" pivotButton="0" quotePrefix="0" xfId="0">
      <alignment horizontal="left" vertical="center" wrapText="1"/>
    </xf>
    <xf applyAlignment="1" borderId="29" fillId="2" fontId="2" numFmtId="0" pivotButton="0" quotePrefix="0" xfId="0">
      <alignment horizontal="left" vertical="center" wrapText="1"/>
    </xf>
    <xf applyAlignment="1" borderId="32" fillId="2" fontId="2" numFmtId="0" pivotButton="0" quotePrefix="0" xfId="0">
      <alignment horizontal="left" vertical="center" wrapText="1"/>
    </xf>
    <xf applyAlignment="1" borderId="26" fillId="2" fontId="25" numFmtId="0" pivotButton="0" quotePrefix="0" xfId="0">
      <alignment horizontal="left" vertical="center" wrapText="1"/>
    </xf>
    <xf applyAlignment="1" borderId="27" fillId="2" fontId="25" numFmtId="0" pivotButton="0" quotePrefix="0" xfId="0">
      <alignment horizontal="left" vertical="center" wrapText="1"/>
    </xf>
    <xf applyAlignment="1" borderId="24" fillId="2" fontId="25" numFmtId="0" pivotButton="0" quotePrefix="0" xfId="0">
      <alignment horizontal="left" vertical="center" wrapText="1"/>
    </xf>
    <xf applyAlignment="1" borderId="26" fillId="2" fontId="19" numFmtId="0" pivotButton="0" quotePrefix="0" xfId="0">
      <alignment horizontal="left" vertical="center"/>
    </xf>
    <xf applyAlignment="1" borderId="27" fillId="2" fontId="19" numFmtId="0" pivotButton="0" quotePrefix="0" xfId="0">
      <alignment horizontal="left" vertical="center"/>
    </xf>
    <xf applyAlignment="1" borderId="24" fillId="2" fontId="19" numFmtId="0" pivotButton="0" quotePrefix="0" xfId="0">
      <alignment horizontal="left" vertical="center"/>
    </xf>
    <xf applyAlignment="1" borderId="26" fillId="2" fontId="25" numFmtId="0" pivotButton="0" quotePrefix="0" xfId="0">
      <alignment horizontal="left" vertical="center"/>
    </xf>
    <xf applyAlignment="1" borderId="27" fillId="2" fontId="25" numFmtId="0" pivotButton="0" quotePrefix="0" xfId="0">
      <alignment horizontal="left" vertical="center"/>
    </xf>
    <xf applyAlignment="1" borderId="24" fillId="2" fontId="25" numFmtId="0" pivotButton="0" quotePrefix="0" xfId="0">
      <alignment horizontal="left" vertical="center"/>
    </xf>
    <xf applyAlignment="1" borderId="36" fillId="2" fontId="19" numFmtId="0" pivotButton="0" quotePrefix="0" xfId="0">
      <alignment horizontal="left" vertical="center" wrapText="1"/>
    </xf>
    <xf applyAlignment="1" borderId="49" fillId="2" fontId="19" numFmtId="0" pivotButton="0" quotePrefix="0" xfId="0">
      <alignment horizontal="left" vertical="center" wrapText="1"/>
    </xf>
    <xf applyAlignment="1" borderId="19" fillId="2" fontId="19" numFmtId="0" pivotButton="0" quotePrefix="0" xfId="0">
      <alignment horizontal="left" vertical="center" wrapText="1"/>
    </xf>
    <xf applyAlignment="1" borderId="43" fillId="2" fontId="19" numFmtId="0" pivotButton="0" quotePrefix="0" xfId="0">
      <alignment horizontal="left" vertical="center" wrapText="1"/>
    </xf>
    <xf applyAlignment="1" borderId="30" fillId="2" fontId="19" numFmtId="0" pivotButton="0" quotePrefix="0" xfId="0">
      <alignment horizontal="left" vertical="center" wrapText="1"/>
    </xf>
    <xf applyAlignment="1" borderId="21" fillId="2" fontId="2" numFmtId="0" pivotButton="0" quotePrefix="0" xfId="0">
      <alignment horizontal="left" vertical="center" wrapText="1"/>
    </xf>
    <xf applyAlignment="1" borderId="23" fillId="2" fontId="2" numFmtId="0" pivotButton="0" quotePrefix="0" xfId="0">
      <alignment horizontal="left" vertical="center" wrapText="1"/>
    </xf>
    <xf applyAlignment="1" borderId="21" fillId="2" fontId="2" numFmtId="0" pivotButton="0" quotePrefix="0" xfId="0">
      <alignment horizontal="left" vertical="center"/>
    </xf>
    <xf applyAlignment="1" borderId="23" fillId="2" fontId="2" numFmtId="0" pivotButton="0" quotePrefix="0" xfId="0">
      <alignment horizontal="left" vertical="center"/>
    </xf>
    <xf applyAlignment="1" borderId="22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31" fillId="2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applyAlignment="1" borderId="51" fillId="2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8" fillId="2" fontId="2" numFmtId="0" pivotButton="0" quotePrefix="0" xfId="0">
      <alignment horizontal="left" vertical="center" wrapText="1"/>
    </xf>
    <xf applyAlignment="1" borderId="1" fillId="2" fontId="24" numFmtId="0" pivotButton="0" quotePrefix="0" xfId="0">
      <alignment horizontal="center" vertical="center" wrapText="1"/>
    </xf>
    <xf applyAlignment="1" borderId="2" fillId="2" fontId="24" numFmtId="0" pivotButton="0" quotePrefix="0" xfId="0">
      <alignment horizontal="center" vertical="center" wrapText="1"/>
    </xf>
    <xf applyAlignment="1" borderId="12" fillId="2" fontId="24" numFmtId="0" pivotButton="0" quotePrefix="0" xfId="0">
      <alignment horizontal="center" vertical="center" wrapText="1"/>
    </xf>
    <xf applyAlignment="1" borderId="13" fillId="2" fontId="24" numFmtId="0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 wrapText="1"/>
    </xf>
    <xf applyAlignment="1" borderId="30" fillId="2" fontId="21" numFmtId="0" pivotButton="0" quotePrefix="0" xfId="0">
      <alignment horizontal="center" vertical="center" wrapText="1"/>
    </xf>
    <xf applyAlignment="1" borderId="2" fillId="2" fontId="17" numFmtId="0" pivotButton="0" quotePrefix="0" xfId="0">
      <alignment horizontal="center" vertical="center" wrapText="1"/>
    </xf>
    <xf applyAlignment="1" borderId="13" fillId="2" fontId="17" numFmtId="0" pivotButton="0" quotePrefix="0" xfId="0">
      <alignment horizontal="center" vertical="center" wrapText="1"/>
    </xf>
    <xf applyAlignment="1" borderId="18" fillId="2" fontId="17" numFmtId="0" pivotButton="0" quotePrefix="0" xfId="0">
      <alignment horizontal="center" vertical="center" wrapText="1"/>
    </xf>
    <xf applyAlignment="1" borderId="20" fillId="2" fontId="17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49" fillId="2" fontId="2" numFmtId="0" pivotButton="0" quotePrefix="0" xfId="0">
      <alignment horizontal="center" vertical="center" wrapText="1"/>
    </xf>
    <xf applyAlignment="1" borderId="50" fillId="2" fontId="2" numFmtId="0" pivotButton="0" quotePrefix="0" xfId="0">
      <alignment horizontal="center" vertical="center" wrapText="1"/>
    </xf>
    <xf applyAlignment="1" borderId="21" fillId="2" fontId="7" numFmtId="0" pivotButton="0" quotePrefix="0" xfId="0">
      <alignment horizontal="left" vertical="center" wrapText="1"/>
    </xf>
    <xf applyAlignment="1" borderId="23" fillId="2" fontId="7" numFmtId="0" pivotButton="0" quotePrefix="0" xfId="0">
      <alignment horizontal="left" vertical="center" wrapText="1"/>
    </xf>
    <xf applyAlignment="1" borderId="37" fillId="2" fontId="22" numFmtId="0" pivotButton="0" quotePrefix="0" xfId="0">
      <alignment horizontal="center" vertical="center" wrapText="1"/>
    </xf>
    <xf applyAlignment="1" borderId="38" fillId="2" fontId="22" numFmtId="0" pivotButton="0" quotePrefix="0" xfId="0">
      <alignment horizontal="center" vertical="center" wrapText="1"/>
    </xf>
    <xf applyAlignment="1" borderId="40" fillId="2" fontId="7" numFmtId="0" pivotButton="0" quotePrefix="0" xfId="0">
      <alignment horizontal="left" vertical="center" wrapText="1"/>
    </xf>
    <xf applyAlignment="1" borderId="41" fillId="2" fontId="7" numFmtId="0" pivotButton="0" quotePrefix="0" xfId="0">
      <alignment horizontal="left" vertical="center" wrapText="1"/>
    </xf>
    <xf applyAlignment="1" borderId="43" fillId="2" fontId="7" numFmtId="0" pivotButton="0" quotePrefix="0" xfId="0">
      <alignment horizontal="left" vertical="center" wrapText="1"/>
    </xf>
    <xf applyAlignment="1" borderId="30" fillId="2" fontId="7" numFmtId="0" pivotButton="0" quotePrefix="0" xfId="0">
      <alignment horizontal="left" vertical="center" wrapText="1"/>
    </xf>
    <xf applyAlignment="1" borderId="48" fillId="2" fontId="22" numFmtId="0" pivotButton="0" quotePrefix="0" xfId="0">
      <alignment horizontal="center" vertical="center" wrapText="1"/>
    </xf>
    <xf applyAlignment="1" borderId="45" fillId="2" fontId="22" numFmtId="0" pivotButton="0" quotePrefix="0" xfId="0">
      <alignment horizontal="center" vertical="center" wrapText="1"/>
    </xf>
    <xf applyAlignment="1" borderId="46" fillId="2" fontId="22" numFmtId="0" pivotButton="0" quotePrefix="0" xfId="0">
      <alignment horizontal="center" vertical="center" wrapText="1"/>
    </xf>
    <xf applyAlignment="1" borderId="31" fillId="2" fontId="19" numFmtId="0" pivotButton="0" quotePrefix="0" xfId="0">
      <alignment horizontal="center" vertical="center" wrapText="1"/>
    </xf>
    <xf applyAlignment="1" borderId="29" fillId="2" fontId="19" numFmtId="0" pivotButton="0" quotePrefix="0" xfId="0">
      <alignment horizontal="center" vertical="center" wrapText="1"/>
    </xf>
    <xf applyAlignment="1" borderId="51" fillId="2" fontId="19" numFmtId="0" pivotButton="0" quotePrefix="0" xfId="0">
      <alignment horizontal="center" vertical="center" wrapText="1"/>
    </xf>
    <xf applyAlignment="1" borderId="22" fillId="2" fontId="19" numFmtId="0" pivotButton="0" quotePrefix="0" xfId="0">
      <alignment horizontal="center" vertical="center" wrapText="1"/>
    </xf>
    <xf applyAlignment="1" borderId="27" fillId="2" fontId="19" numFmtId="0" pivotButton="0" quotePrefix="0" xfId="0">
      <alignment horizontal="center" vertical="center" wrapText="1"/>
    </xf>
    <xf applyAlignment="1" borderId="47" fillId="2" fontId="19" numFmtId="0" pivotButton="0" quotePrefix="0" xfId="0">
      <alignment horizontal="center" vertical="center" wrapText="1"/>
    </xf>
    <xf applyAlignment="1" borderId="17" fillId="2" fontId="19" numFmtId="0" pivotButton="0" quotePrefix="0" xfId="0">
      <alignment horizontal="center" vertical="center" wrapText="1"/>
    </xf>
    <xf applyAlignment="1" borderId="49" fillId="2" fontId="19" numFmtId="0" pivotButton="0" quotePrefix="0" xfId="0">
      <alignment horizontal="center" vertical="center" wrapText="1"/>
    </xf>
    <xf applyAlignment="1" borderId="50" fillId="2" fontId="19" numFmtId="0" pivotButton="0" quotePrefix="0" xfId="0">
      <alignment horizontal="center" vertical="center" wrapText="1"/>
    </xf>
    <xf applyAlignment="1" borderId="43" fillId="2" fontId="2" numFmtId="0" pivotButton="0" quotePrefix="0" xfId="0">
      <alignment horizontal="left" vertical="center"/>
    </xf>
    <xf applyAlignment="1" borderId="30" fillId="2" fontId="2" numFmtId="0" pivotButton="0" quotePrefix="0" xfId="0">
      <alignment horizontal="left" vertical="center"/>
    </xf>
    <xf applyAlignment="1" borderId="30" fillId="2" fontId="7" numFmtId="0" pivotButton="0" quotePrefix="0" xfId="0">
      <alignment horizontal="center" vertical="center"/>
    </xf>
    <xf applyAlignment="1" borderId="33" fillId="2" fontId="7" numFmtId="0" pivotButton="0" quotePrefix="0" xfId="0">
      <alignment horizontal="center" vertical="center"/>
    </xf>
    <xf applyAlignment="1" borderId="0" fillId="0" fontId="13" numFmtId="0" pivotButton="0" quotePrefix="0" xfId="0">
      <alignment horizontal="center"/>
    </xf>
    <xf applyAlignment="1" borderId="17" fillId="2" fontId="6" numFmtId="0" pivotButton="0" quotePrefix="0" xfId="0">
      <alignment horizontal="center" vertical="center" wrapText="1"/>
    </xf>
    <xf applyAlignment="1" borderId="49" fillId="2" fontId="6" numFmtId="0" pivotButton="0" quotePrefix="0" xfId="0">
      <alignment horizontal="center" vertical="center" wrapText="1"/>
    </xf>
    <xf applyAlignment="1" borderId="5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27" fillId="2" fontId="6" numFmtId="0" pivotButton="0" quotePrefix="0" xfId="0">
      <alignment horizontal="center" vertical="center" wrapText="1"/>
    </xf>
    <xf applyAlignment="1" borderId="47" fillId="2" fontId="6" numFmtId="0" pivotButton="0" quotePrefix="0" xfId="0">
      <alignment horizontal="center" vertical="center" wrapText="1"/>
    </xf>
    <xf applyAlignment="1" borderId="31" fillId="2" fontId="6" numFmtId="0" pivotButton="0" quotePrefix="0" xfId="0">
      <alignment horizontal="center" vertical="center" wrapText="1"/>
    </xf>
    <xf applyAlignment="1" borderId="29" fillId="2" fontId="6" numFmtId="0" pivotButton="0" quotePrefix="0" xfId="0">
      <alignment horizontal="center" vertical="center" wrapText="1"/>
    </xf>
    <xf applyAlignment="1" borderId="51" fillId="2" fontId="6" numFmtId="0" pivotButton="0" quotePrefix="0" xfId="0">
      <alignment horizontal="center" vertical="center" wrapText="1"/>
    </xf>
    <xf applyAlignment="1" borderId="28" fillId="2" fontId="2" numFmtId="0" pivotButton="0" quotePrefix="0" xfId="0">
      <alignment horizontal="left" vertical="center"/>
    </xf>
    <xf applyAlignment="1" borderId="32" fillId="2" fontId="2" numFmtId="0" pivotButton="0" quotePrefix="0" xfId="0">
      <alignment horizontal="left" vertical="center"/>
    </xf>
    <xf applyAlignment="1" borderId="30" fillId="3" fontId="6" numFmtId="0" pivotButton="0" quotePrefix="0" xfId="0">
      <alignment horizontal="center" vertical="center" wrapText="1"/>
    </xf>
    <xf applyAlignment="1" borderId="33" fillId="3" fontId="6" numFmtId="0" pivotButton="0" quotePrefix="0" xfId="0">
      <alignment horizontal="center" vertical="center" wrapText="1"/>
    </xf>
    <xf applyAlignment="1" borderId="37" fillId="2" fontId="3" numFmtId="0" pivotButton="0" quotePrefix="0" xfId="0">
      <alignment horizontal="center" vertical="center"/>
    </xf>
    <xf applyAlignment="1" borderId="38" fillId="2" fontId="3" numFmtId="0" pivotButton="0" quotePrefix="0" xfId="0">
      <alignment horizontal="center" vertical="center"/>
    </xf>
    <xf applyAlignment="1" borderId="39" fillId="2" fontId="3" numFmtId="0" pivotButton="0" quotePrefix="0" xfId="0">
      <alignment horizontal="center" vertical="center"/>
    </xf>
    <xf applyAlignment="1" borderId="40" fillId="2" fontId="2" numFmtId="0" pivotButton="0" quotePrefix="0" xfId="0">
      <alignment horizontal="left" vertical="center"/>
    </xf>
    <xf applyAlignment="1" borderId="41" fillId="2" fontId="2" numFmtId="0" pivotButton="0" quotePrefix="0" xfId="0">
      <alignment horizontal="left" vertical="center"/>
    </xf>
    <xf applyAlignment="1" borderId="41" fillId="2" fontId="7" numFmtId="0" pivotButton="0" quotePrefix="0" xfId="0">
      <alignment horizontal="center" vertical="center"/>
    </xf>
    <xf applyAlignment="1" borderId="42" fillId="2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34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5" fillId="2" fontId="3" numFmtId="0" pivotButton="0" quotePrefix="0" xfId="0">
      <alignment horizontal="center" vertical="center"/>
    </xf>
    <xf applyAlignment="1" borderId="36" fillId="2" fontId="2" numFmtId="0" pivotButton="0" quotePrefix="0" xfId="0">
      <alignment horizontal="left"/>
    </xf>
    <xf applyAlignment="1" borderId="19" fillId="2" fontId="2" numFmtId="0" pivotButton="0" quotePrefix="0" xfId="0">
      <alignment horizontal="left"/>
    </xf>
    <xf applyAlignment="1" borderId="18" fillId="3" fontId="6" numFmtId="0" pivotButton="0" quotePrefix="0" xfId="0">
      <alignment horizontal="center" vertical="center" wrapText="1"/>
    </xf>
    <xf applyAlignment="1" borderId="20" fillId="3" fontId="6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left"/>
    </xf>
    <xf applyAlignment="1" borderId="24" fillId="2" fontId="2" numFmtId="0" pivotButton="0" quotePrefix="0" xfId="0">
      <alignment horizontal="left"/>
    </xf>
    <xf applyAlignment="1" borderId="23" fillId="3" fontId="6" numFmtId="0" pivotButton="0" quotePrefix="0" xfId="0">
      <alignment horizontal="center" vertical="center" wrapText="1"/>
    </xf>
    <xf applyAlignment="1" borderId="25" fillId="3" fontId="6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left"/>
    </xf>
    <xf applyAlignment="1" borderId="22" fillId="3" fontId="6" numFmtId="0" pivotButton="0" quotePrefix="0" xfId="0">
      <alignment horizontal="center" vertical="center" wrapText="1"/>
    </xf>
    <xf applyAlignment="1" borderId="24" fillId="3" fontId="6" numFmtId="0" pivotButton="0" quotePrefix="0" xfId="0">
      <alignment horizontal="center" vertical="center" wrapText="1"/>
    </xf>
    <xf applyAlignment="1" borderId="28" fillId="2" fontId="2" numFmtId="0" pivotButton="0" quotePrefix="0" xfId="0">
      <alignment horizontal="left"/>
    </xf>
    <xf applyAlignment="1" borderId="29" fillId="2" fontId="2" numFmtId="0" pivotButton="0" quotePrefix="0" xfId="0">
      <alignment horizontal="left"/>
    </xf>
    <xf applyAlignment="1" borderId="31" fillId="3" fontId="6" numFmtId="0" pivotButton="0" quotePrefix="0" xfId="0">
      <alignment horizontal="center" vertical="center" wrapText="1"/>
    </xf>
    <xf applyAlignment="1" borderId="32" fillId="3" fontId="6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left" vertical="center"/>
    </xf>
    <xf applyAlignment="1" borderId="1" fillId="2" fontId="13" numFmtId="0" pivotButton="0" quotePrefix="0" xfId="0">
      <alignment horizontal="center" vertical="center"/>
    </xf>
    <xf applyAlignment="1" borderId="2" fillId="2" fontId="13" numFmtId="0" pivotButton="0" quotePrefix="0" xfId="0">
      <alignment horizontal="center" vertical="center"/>
    </xf>
    <xf applyAlignment="1" borderId="6" fillId="2" fontId="13" numFmtId="0" pivotButton="0" quotePrefix="0" xfId="0">
      <alignment horizontal="center" vertical="center"/>
    </xf>
    <xf applyAlignment="1" borderId="0" fillId="2" fontId="13" numFmtId="0" pivotButton="0" quotePrefix="0" xfId="0">
      <alignment horizontal="center" vertical="center"/>
    </xf>
    <xf applyAlignment="1" borderId="12" fillId="2" fontId="13" numFmtId="0" pivotButton="0" quotePrefix="0" xfId="0">
      <alignment horizontal="center" vertical="center"/>
    </xf>
    <xf applyAlignment="1" borderId="13" fillId="2" fontId="1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 wrapText="1"/>
    </xf>
    <xf applyAlignment="1" borderId="7" fillId="2" fontId="3" numFmtId="0" pivotButton="0" quotePrefix="0" xfId="0">
      <alignment horizontal="center" vertical="center" wrapText="1"/>
    </xf>
    <xf applyAlignment="1" borderId="4" fillId="2" fontId="14" numFmtId="0" pivotButton="0" quotePrefix="0" xfId="0">
      <alignment horizontal="center" vertical="center" wrapText="1"/>
    </xf>
    <xf applyAlignment="1" borderId="3" fillId="2" fontId="14" numFmtId="0" pivotButton="0" quotePrefix="0" xfId="0">
      <alignment horizontal="center" vertical="center" wrapText="1"/>
    </xf>
    <xf applyAlignment="1" borderId="8" fillId="2" fontId="15" numFmtId="0" pivotButton="0" quotePrefix="0" xfId="0">
      <alignment horizontal="center" vertical="center" wrapText="1"/>
    </xf>
    <xf applyAlignment="1" borderId="9" fillId="2" fontId="15" numFmtId="0" pivotButton="0" quotePrefix="0" xfId="0">
      <alignment horizontal="center" vertical="center" wrapText="1"/>
    </xf>
    <xf applyAlignment="1" borderId="7" fillId="2" fontId="15" numFmtId="0" pivotButton="0" quotePrefix="0" xfId="0">
      <alignment horizontal="center" vertical="center" wrapText="1"/>
    </xf>
    <xf applyAlignment="1" borderId="0" fillId="2" fontId="15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9" numFmtId="0" pivotButton="0" quotePrefix="0" xfId="0"/>
    <xf applyAlignment="1" borderId="21" fillId="2" fontId="2" numFmtId="0" pivotButton="0" quotePrefix="0" xfId="0">
      <alignment horizontal="left"/>
    </xf>
    <xf applyAlignment="1" borderId="22" fillId="2" fontId="2" numFmtId="0" pivotButton="0" quotePrefix="0" xfId="0">
      <alignment horizontal="left"/>
    </xf>
    <xf applyAlignment="1" borderId="10" fillId="2" fontId="8" numFmtId="0" pivotButton="0" quotePrefix="0" xfId="0">
      <alignment horizontal="center" wrapText="1"/>
    </xf>
    <xf applyAlignment="1" borderId="11" fillId="2" fontId="8" numFmtId="0" pivotButton="0" quotePrefix="0" xfId="0">
      <alignment horizontal="center" wrapText="1"/>
    </xf>
    <xf applyAlignment="1" borderId="14" fillId="2" fontId="16" numFmtId="0" pivotButton="0" quotePrefix="0" xfId="0">
      <alignment horizontal="center" vertical="center" wrapText="1"/>
    </xf>
    <xf applyAlignment="1" borderId="13" fillId="2" fontId="16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/>
    </xf>
    <xf applyAlignment="1" borderId="16" fillId="2" fontId="2" numFmtId="0" pivotButton="0" quotePrefix="0" xfId="0">
      <alignment horizontal="left"/>
    </xf>
    <xf applyAlignment="1" borderId="17" fillId="2" fontId="2" numFmtId="0" pivotButton="0" quotePrefix="0" xfId="0">
      <alignment horizontal="left"/>
    </xf>
    <xf applyAlignment="1" borderId="17" fillId="3" fontId="6" numFmtId="0" pivotButton="0" quotePrefix="0" xfId="0">
      <alignment horizontal="center" vertical="center" wrapText="1"/>
    </xf>
    <xf applyAlignment="1" borderId="19" fillId="3" fontId="6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5" fillId="0" fontId="3" numFmtId="0" pivotButton="0" quotePrefix="0" xfId="0">
      <alignment horizontal="center" vertical="center" wrapText="1"/>
    </xf>
    <xf applyAlignment="1" borderId="46" fillId="0" fontId="3" numFmtId="0" pivotButton="0" quotePrefix="0" xfId="0">
      <alignment horizontal="center" vertical="center" wrapText="1"/>
    </xf>
    <xf applyAlignment="1" borderId="44" fillId="0" fontId="15" numFmtId="0" pivotButton="0" quotePrefix="0" xfId="0">
      <alignment horizontal="center" vertical="center" wrapText="1"/>
    </xf>
    <xf applyAlignment="1" borderId="45" fillId="0" fontId="15" numFmtId="0" pivotButton="0" quotePrefix="0" xfId="0">
      <alignment horizontal="center" vertical="center" wrapText="1"/>
    </xf>
    <xf applyAlignment="1" borderId="46" fillId="0" fontId="15" numFmtId="0" pivotButton="0" quotePrefix="0" xfId="0">
      <alignment horizontal="center" vertical="center" wrapText="1"/>
    </xf>
    <xf applyAlignment="1" borderId="0" fillId="0" fontId="28" numFmtId="0" pivotButton="0" quotePrefix="0" xfId="0">
      <alignment horizontal="center"/>
    </xf>
    <xf applyAlignment="1" borderId="54" fillId="2" fontId="13" numFmtId="0" pivotButton="0" quotePrefix="0" xfId="0">
      <alignment horizontal="center" vertical="center"/>
    </xf>
    <xf borderId="55" fillId="0" fontId="0" numFmtId="0" pivotButton="0" quotePrefix="0" xfId="0"/>
    <xf applyAlignment="1" borderId="56" fillId="2" fontId="28" numFmtId="0" pivotButton="0" quotePrefix="0" xfId="0">
      <alignment horizontal="center"/>
    </xf>
    <xf applyAlignment="1" borderId="57" fillId="2" fontId="14" numFmtId="0" pivotButton="0" quotePrefix="0" xfId="0">
      <alignment horizontal="center" vertical="center" wrapText="1"/>
    </xf>
    <xf applyAlignment="1" borderId="58" fillId="2" fontId="14" numFmtId="0" pivotButton="0" quotePrefix="0" xfId="0">
      <alignment horizontal="center" vertical="center" wrapText="1"/>
    </xf>
    <xf borderId="68" fillId="0" fontId="0" numFmtId="0" pivotButton="0" quotePrefix="0" xfId="0"/>
    <xf applyAlignment="1" borderId="64" fillId="0" fontId="28" numFmtId="0" pivotButton="0" quotePrefix="0" xfId="0">
      <alignment horizontal="center"/>
    </xf>
    <xf applyAlignment="1" borderId="65" fillId="2" fontId="15" numFmtId="0" pivotButton="0" quotePrefix="0" xfId="0">
      <alignment horizontal="center" vertical="center" wrapText="1"/>
    </xf>
    <xf applyAlignment="1" borderId="66" fillId="2" fontId="15" numFmtId="0" pivotButton="0" quotePrefix="0" xfId="0">
      <alignment horizontal="center" vertical="center" wrapText="1"/>
    </xf>
    <xf applyAlignment="1" borderId="67" fillId="2" fontId="8" numFmtId="0" pivotButton="0" quotePrefix="0" xfId="0">
      <alignment horizontal="center" wrapText="1"/>
    </xf>
    <xf borderId="70" fillId="0" fontId="0" numFmtId="0" pivotButton="0" quotePrefix="0" xfId="0"/>
    <xf borderId="71" fillId="0" fontId="0" numFmtId="0" pivotButton="0" quotePrefix="0" xfId="0"/>
    <xf applyAlignment="1" borderId="72" fillId="2" fontId="28" numFmtId="0" pivotButton="0" quotePrefix="0" xfId="0">
      <alignment horizontal="center"/>
    </xf>
    <xf applyAlignment="1" borderId="72" fillId="2" fontId="16" numFmtId="0" pivotButton="0" quotePrefix="0" xfId="0">
      <alignment horizontal="center" vertical="center" wrapText="1"/>
    </xf>
    <xf applyAlignment="1" borderId="73" fillId="2" fontId="5" numFmtId="0" pivotButton="0" quotePrefix="0" xfId="0">
      <alignment horizontal="center"/>
    </xf>
    <xf applyAlignment="1" borderId="74" fillId="2" fontId="11" numFmtId="0" pivotButton="0" quotePrefix="0" xfId="0">
      <alignment horizontal="center" vertical="center" wrapText="1"/>
    </xf>
    <xf borderId="76" fillId="0" fontId="0" numFmtId="0" pivotButton="0" quotePrefix="0" xfId="0"/>
    <xf applyAlignment="1" borderId="18" fillId="0" fontId="28" numFmtId="2" pivotButton="0" quotePrefix="0" xfId="0">
      <alignment horizontal="center"/>
    </xf>
    <xf applyAlignment="1" borderId="23" fillId="0" fontId="28" numFmtId="2" pivotButton="0" quotePrefix="0" xfId="0">
      <alignment horizontal="center"/>
    </xf>
    <xf borderId="77" fillId="0" fontId="0" numFmtId="0" pivotButton="0" quotePrefix="0" xfId="0"/>
    <xf applyAlignment="1" borderId="30" fillId="0" fontId="28" numFmtId="2" pivotButton="0" quotePrefix="0" xfId="0">
      <alignment horizontal="center"/>
    </xf>
    <xf applyAlignment="1" borderId="54" fillId="2" fontId="3" numFmtId="0" pivotButton="0" quotePrefix="0" xfId="0">
      <alignment vertical="center"/>
    </xf>
    <xf applyAlignment="1" borderId="78" fillId="2" fontId="3" numFmtId="0" pivotButton="0" quotePrefix="0" xfId="0">
      <alignment vertical="center"/>
    </xf>
    <xf applyAlignment="1" borderId="79" fillId="2" fontId="3" numFmtId="0" pivotButton="0" quotePrefix="0" xfId="0">
      <alignment horizontal="center" vertical="center"/>
    </xf>
    <xf borderId="80" fillId="0" fontId="0" numFmtId="0" pivotButton="0" quotePrefix="0" xfId="0"/>
    <xf borderId="81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applyAlignment="1" borderId="38" fillId="2" fontId="28" numFmtId="0" pivotButton="0" quotePrefix="0" xfId="0">
      <alignment horizontal="center"/>
    </xf>
    <xf applyAlignment="1" borderId="41" fillId="0" fontId="28" numFmtId="0" pivotButton="0" quotePrefix="0" xfId="0">
      <alignment horizontal="center"/>
    </xf>
    <xf borderId="84" fillId="0" fontId="0" numFmtId="0" pivotButton="0" quotePrefix="0" xfId="0"/>
    <xf applyAlignment="1" borderId="30" fillId="0" fontId="28" numFmtId="0" pivotButton="0" quotePrefix="0" xfId="0">
      <alignment horizontal="center"/>
    </xf>
    <xf borderId="85" fillId="0" fontId="0" numFmtId="0" pivotButton="0" quotePrefix="0" xfId="0"/>
    <xf applyAlignment="1" borderId="41" fillId="0" fontId="28" numFmtId="2" pivotButton="0" quotePrefix="0" xfId="0">
      <alignment horizontal="center"/>
    </xf>
    <xf borderId="86" fillId="0" fontId="0" numFmtId="0" pivotButton="0" quotePrefix="0" xfId="0"/>
    <xf borderId="62" fillId="0" fontId="0" numFmtId="0" pivotButton="0" quotePrefix="0" xfId="0"/>
    <xf borderId="90" fillId="0" fontId="0" numFmtId="0" pivotButton="0" quotePrefix="0" xfId="0"/>
    <xf borderId="53" fillId="0" fontId="0" numFmtId="0" pivotButton="0" quotePrefix="0" xfId="0"/>
    <xf applyAlignment="1" borderId="18" fillId="2" fontId="28" numFmtId="0" pivotButton="0" quotePrefix="0" xfId="0">
      <alignment horizontal="center"/>
    </xf>
    <xf borderId="91" fillId="0" fontId="0" numFmtId="0" pivotButton="0" quotePrefix="0" xfId="0"/>
    <xf borderId="87" fillId="0" fontId="0" numFmtId="0" pivotButton="0" quotePrefix="0" xfId="0"/>
    <xf applyAlignment="1" borderId="92" fillId="0" fontId="28" numFmtId="0" pivotButton="0" quotePrefix="0" xfId="0">
      <alignment horizontal="center"/>
    </xf>
    <xf applyAlignment="1" borderId="88" fillId="2" fontId="8" numFmtId="0" pivotButton="0" quotePrefix="0" xfId="0">
      <alignment horizontal="center" vertical="center" wrapText="1"/>
    </xf>
    <xf applyAlignment="1" borderId="89" fillId="2" fontId="8" numFmtId="0" pivotButton="0" quotePrefix="0" xfId="0">
      <alignment horizontal="center" vertical="center" wrapText="1"/>
    </xf>
    <xf applyAlignment="1" borderId="17" fillId="0" fontId="28" numFmtId="2" pivotButton="0" quotePrefix="0" xfId="0">
      <alignment horizontal="center"/>
    </xf>
    <xf applyAlignment="1" borderId="22" fillId="0" fontId="28" numFmtId="2" pivotButton="0" quotePrefix="0" xfId="0">
      <alignment horizontal="center"/>
    </xf>
    <xf applyAlignment="1" borderId="31" fillId="0" fontId="28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714375" cy="571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1</row>
      <rowOff>0</rowOff>
    </from>
    <ext cx="990600" cy="5524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714375" cy="5715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46</row>
      <rowOff>0</rowOff>
    </from>
    <ext cx="990600" cy="55245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tabSelected="1" topLeftCell="A51" view="pageLayout" workbookViewId="0" zoomScaleNormal="100">
      <selection activeCell="A63" sqref="A63:I63"/>
    </sheetView>
  </sheetViews>
  <sheetFormatPr baseColWidth="8" defaultRowHeight="15.75" outlineLevelCol="0"/>
  <cols>
    <col customWidth="1" max="1" min="1" style="24" width="4.5703125"/>
    <col customWidth="1" max="2" min="2" style="24" width="9.140625"/>
    <col customWidth="1" max="3" min="3" style="24" width="10.140625"/>
    <col customWidth="1" max="4" min="4" style="24" width="12.42578125"/>
    <col customWidth="1" max="5" min="5" style="24" width="10"/>
    <col customWidth="1" max="6" min="6" style="24" width="8.5703125"/>
    <col customWidth="1" max="7" min="7" style="24" width="11.140625"/>
    <col customWidth="1" max="8" min="8" style="24" width="10"/>
    <col customWidth="1" max="9" min="9" style="24" width="12.140625"/>
    <col customWidth="1" max="10" min="10" style="24" width="9.140625"/>
    <col customWidth="1" max="11" min="11" style="24" width="30.5703125"/>
    <col customWidth="1" max="12" min="12" style="24" width="9.140625"/>
    <col customWidth="1" max="13" min="13" style="24" width="27.42578125"/>
    <col customWidth="1" max="14" min="14" style="24" width="38.140625"/>
    <col customWidth="1" max="16384" min="15" style="24" width="9.140625"/>
  </cols>
  <sheetData>
    <row r="1" spans="1:9">
      <c s="220" r="D1" t="n"/>
    </row>
    <row r="2" spans="1:9">
      <c s="220" r="D2" t="n"/>
    </row>
    <row r="3" spans="1:9">
      <c s="200" r="A3" t="s">
        <v>0</v>
      </c>
      <c s="220" r="D3" t="n"/>
    </row>
    <row r="4" spans="1:9">
      <c s="200" r="A4" t="s">
        <v>1</v>
      </c>
      <c s="220" r="D4" t="n"/>
    </row>
    <row r="5" spans="1:9">
      <c s="201" r="A5" t="s">
        <v>2</v>
      </c>
      <c s="220" r="D5" t="n"/>
    </row>
    <row customHeight="1" thickBot="1" r="6" ht="17.25" spans="1:9">
      <c s="185" r="A6" t="s">
        <v>3</v>
      </c>
      <c s="220" r="D6" t="n"/>
    </row>
    <row customHeight="1" r="7" ht="16.5" spans="1:9">
      <c s="221" r="B7" t="s">
        <v>4</v>
      </c>
      <c s="222" r="C7" t="n"/>
      <c s="223" r="D7" t="s">
        <v>5</v>
      </c>
      <c s="224" r="E7" t="s">
        <v>6</v>
      </c>
      <c s="222" r="F7" t="n"/>
      <c s="222" r="G7" t="n"/>
      <c s="222" r="H7" t="n"/>
      <c s="225" r="I7" t="s">
        <v>7</v>
      </c>
    </row>
    <row r="8" spans="1:9">
      <c s="226" r="B8" t="n"/>
      <c s="222" r="C8" t="n"/>
      <c s="227" r="D8" t="n"/>
      <c s="228" r="E8" t="s">
        <v>8</v>
      </c>
      <c s="222" r="F8" t="n"/>
      <c s="229" r="G8" t="s">
        <v>9</v>
      </c>
      <c s="222" r="H8" t="n"/>
      <c s="230" r="I8" t="s">
        <v>10</v>
      </c>
    </row>
    <row customHeight="1" r="9" ht="15.75" spans="1:9">
      <c s="226" r="B9" t="n"/>
      <c s="222" r="C9" t="n"/>
      <c s="227" r="D9" t="n"/>
      <c s="222" r="E9" t="n"/>
      <c s="222" r="F9" t="n"/>
      <c s="222" r="G9" t="n"/>
      <c s="231" r="H9" t="n"/>
      <c s="232" r="I9" t="n"/>
    </row>
    <row customHeight="1" thickBot="1" r="10" ht="16.5" spans="1:9">
      <c s="226" r="B10" t="n"/>
      <c s="222" r="C10" t="n"/>
      <c s="233" r="D10" t="s">
        <v>11</v>
      </c>
      <c s="234" r="E10" t="s">
        <v>11</v>
      </c>
      <c s="222" r="F10" t="n"/>
      <c s="235" r="G10" t="s">
        <v>11</v>
      </c>
      <c s="222" r="H10" t="n"/>
      <c s="236" r="I10" t="s">
        <v>12</v>
      </c>
    </row>
    <row r="11" spans="1:9">
      <c s="210" r="B11" t="s">
        <v>13</v>
      </c>
      <c s="237" r="C11" t="n"/>
      <c s="238" r="D11" t="s">
        <v>14</v>
      </c>
      <c s="212" r="E11" t="n">
        <v>13</v>
      </c>
      <c s="237" r="F11" t="n"/>
      <c s="212" r="G11" t="n">
        <v>75</v>
      </c>
      <c s="237" r="H11" t="n"/>
      <c s="13" r="I11" t="n">
        <v>15</v>
      </c>
    </row>
    <row r="12" spans="1:9">
      <c s="203" r="B12" t="s">
        <v>15</v>
      </c>
      <c s="237" r="C12" t="n"/>
      <c s="239" r="D12" t="s">
        <v>14</v>
      </c>
      <c s="179" r="E12" t="n">
        <v>3</v>
      </c>
      <c s="237" r="F12" t="n"/>
      <c s="179" r="G12" t="n">
        <v>20</v>
      </c>
      <c s="237" r="H12" t="n"/>
      <c s="14" r="I12" t="n">
        <v>4</v>
      </c>
    </row>
    <row r="13" spans="1:9">
      <c s="174" r="B13" t="s">
        <v>16</v>
      </c>
      <c s="237" r="C13" t="n"/>
      <c s="239" r="D13" t="s">
        <v>17</v>
      </c>
      <c s="179" r="E13" t="n">
        <v>310</v>
      </c>
      <c s="237" r="F13" t="n"/>
      <c s="179" r="G13" t="s">
        <v>18</v>
      </c>
      <c s="237" r="H13" t="n"/>
      <c s="14" r="I13" t="n">
        <v>210</v>
      </c>
    </row>
    <row r="14" spans="1:9">
      <c s="174" r="B14" t="s">
        <v>19</v>
      </c>
      <c s="237" r="C14" t="n"/>
      <c s="239" r="D14" t="s">
        <v>20</v>
      </c>
      <c s="179" r="E14" t="n">
        <v>34</v>
      </c>
      <c s="237" r="F14" t="n"/>
      <c s="179" r="G14" t="n">
        <v>150</v>
      </c>
      <c s="237" r="H14" t="n"/>
      <c s="14" r="I14" t="n">
        <v>30</v>
      </c>
    </row>
    <row r="15" spans="1:9">
      <c s="174" r="B15" t="s">
        <v>21</v>
      </c>
      <c s="237" r="C15" t="n"/>
      <c s="239" r="D15" t="s">
        <v>22</v>
      </c>
      <c s="179" r="E15" t="n">
        <v>400</v>
      </c>
      <c s="237" r="F15" t="n"/>
      <c s="179" r="G15" t="s">
        <v>18</v>
      </c>
      <c s="237" r="H15" t="n"/>
      <c s="14" r="I15" t="n">
        <v>150</v>
      </c>
    </row>
    <row r="16" spans="1:9">
      <c s="174" r="B16" t="s">
        <v>23</v>
      </c>
      <c s="237" r="C16" t="n"/>
      <c s="239" r="D16" t="s">
        <v>24</v>
      </c>
      <c s="179" r="E16" t="n">
        <v>150</v>
      </c>
      <c s="237" r="F16" t="n"/>
      <c s="179" r="G16" t="n">
        <v>500</v>
      </c>
      <c s="237" r="H16" t="n"/>
      <c s="14" r="I16" t="n">
        <v>100</v>
      </c>
    </row>
    <row r="17" spans="1:9">
      <c s="174" r="B17" t="s">
        <v>25</v>
      </c>
      <c s="237" r="C17" t="n"/>
      <c s="239" r="D17" t="s">
        <v>14</v>
      </c>
      <c s="179" r="E17" t="n">
        <v>0.08</v>
      </c>
      <c s="237" r="F17" t="n"/>
      <c s="179" r="G17" t="n">
        <v>5</v>
      </c>
      <c s="237" r="H17" t="n"/>
      <c s="14" r="I17" t="n">
        <v>1</v>
      </c>
    </row>
    <row r="18" spans="1:9">
      <c s="174" r="B18" t="s">
        <v>26</v>
      </c>
      <c s="237" r="C18" t="n"/>
      <c s="239" r="D18" t="s">
        <v>27</v>
      </c>
      <c s="179" r="E18" t="n">
        <v>5</v>
      </c>
      <c s="237" r="F18" t="n"/>
      <c s="179" r="G18" t="n">
        <v>20</v>
      </c>
      <c s="237" r="H18" t="n"/>
      <c s="14" r="I18" t="n">
        <v>4</v>
      </c>
    </row>
    <row r="19" spans="1:9">
      <c s="174" r="B19" t="s">
        <v>28</v>
      </c>
      <c s="237" r="C19" t="n"/>
      <c s="239" r="D19" t="s">
        <v>29</v>
      </c>
      <c s="179" r="E19" t="n">
        <v>62</v>
      </c>
      <c s="237" r="F19" t="n"/>
      <c s="179" r="G19" t="n">
        <v>180</v>
      </c>
      <c s="237" r="H19" t="n"/>
      <c s="14" r="I19" t="n">
        <v>36</v>
      </c>
    </row>
    <row r="20" spans="1:9">
      <c s="174" r="B20" t="s">
        <v>30</v>
      </c>
      <c s="237" r="C20" t="n"/>
      <c s="239" r="D20" t="s">
        <v>14</v>
      </c>
      <c s="179" r="E20" t="n">
        <v>2</v>
      </c>
      <c s="237" r="F20" t="n"/>
      <c s="179" r="G20" t="n">
        <v>14</v>
      </c>
      <c s="237" r="H20" t="n"/>
      <c s="14" r="I20" t="n">
        <v>2.8</v>
      </c>
    </row>
    <row customHeight="1" thickBot="1" r="21" ht="15" spans="1:9">
      <c s="181" r="B21" t="s">
        <v>31</v>
      </c>
      <c s="240" r="C21" t="n"/>
      <c s="241" r="D21" t="s">
        <v>32</v>
      </c>
      <c s="183" r="E21" t="n">
        <v>700</v>
      </c>
      <c s="240" r="F21" t="n"/>
      <c s="183" r="G21" t="n">
        <v>1850</v>
      </c>
      <c s="240" r="H21" t="n"/>
      <c s="15" r="I21" t="n">
        <v>370</v>
      </c>
    </row>
    <row customFormat="1" customHeight="1" s="16" r="22" spans="1:9" ht="12.75">
      <c s="7" r="A22" t="n"/>
      <c s="3" r="B22" t="s">
        <v>33</v>
      </c>
      <c s="3" r="C22" t="n"/>
      <c s="220" r="D22" t="n"/>
      <c s="9" r="E22" t="n"/>
    </row>
    <row r="23" spans="1:9">
      <c s="2" r="A23" t="n"/>
      <c s="3" r="B23" t="n"/>
      <c s="4" r="C23" t="n"/>
      <c s="220" r="D23" t="n"/>
      <c s="6" r="E23" t="n"/>
    </row>
    <row customHeight="1" thickBot="1" r="24" ht="16.5" spans="1:9">
      <c s="165" r="A24" t="s">
        <v>34</v>
      </c>
      <c s="220" r="D24" t="n"/>
    </row>
    <row customHeight="1" thickBot="1" r="25" ht="16.5" spans="1:9">
      <c s="242" r="B25" t="s">
        <v>35</v>
      </c>
      <c s="243" r="C25" t="n"/>
      <c s="223" r="D25" t="s">
        <v>5</v>
      </c>
      <c s="244" r="E25" t="n"/>
      <c s="222" r="F25" t="n"/>
      <c s="222" r="G25" t="n"/>
      <c s="222" r="H25" t="n"/>
      <c s="232" r="I25" t="n"/>
    </row>
    <row r="26" spans="1:9">
      <c s="170" r="B26" t="s">
        <v>36</v>
      </c>
      <c s="245" r="C26" t="n"/>
      <c s="238" r="D26" t="s">
        <v>14</v>
      </c>
      <c s="172" r="E26" t="n"/>
      <c s="245" r="F26" t="n"/>
      <c s="245" r="G26" t="n"/>
      <c s="245" r="H26" t="n"/>
      <c s="246" r="I26" t="n"/>
    </row>
    <row customHeight="1" r="27" ht="15" spans="1:9">
      <c s="174" r="B27" t="s">
        <v>37</v>
      </c>
      <c s="237" r="C27" t="n"/>
      <c s="239" r="D27" t="s">
        <v>14</v>
      </c>
      <c s="176" r="E27" t="n"/>
      <c s="237" r="F27" t="n"/>
      <c s="237" r="G27" t="n"/>
      <c s="237" r="H27" t="n"/>
      <c s="247" r="I27" t="n"/>
    </row>
    <row customHeight="1" thickBot="1" r="28" ht="15" spans="1:9">
      <c s="154" r="B28" t="s">
        <v>38</v>
      </c>
      <c s="240" r="C28" t="n"/>
      <c s="241" r="D28" t="s">
        <v>39</v>
      </c>
      <c s="156" r="E28" t="n"/>
      <c s="240" r="F28" t="n"/>
      <c s="240" r="G28" t="n"/>
      <c s="240" r="H28" t="n"/>
      <c s="248" r="I28" t="n"/>
    </row>
    <row customHeight="1" r="29" ht="15" spans="1:9">
      <c s="220" r="D29" t="n"/>
    </row>
    <row customHeight="1" thickBot="1" r="30" ht="16.5" spans="1:9">
      <c s="39" r="A30" t="s">
        <v>40</v>
      </c>
      <c s="20" r="B30" t="n"/>
      <c s="39" r="C30" t="n"/>
      <c s="220" r="D30" t="n"/>
      <c s="20" r="E30" t="n"/>
      <c s="20" r="F30" t="n"/>
      <c s="20" r="G30" t="n"/>
      <c s="20" r="H30" t="n"/>
      <c s="20" r="I30" t="n"/>
    </row>
    <row customHeight="1" thickBot="1" r="31" ht="16.5" spans="1:9">
      <c s="158" r="B31" t="s">
        <v>41</v>
      </c>
      <c s="222" r="C31" t="n"/>
      <c s="249" r="D31" t="s">
        <v>5</v>
      </c>
      <c s="159" r="E31" t="s">
        <v>42</v>
      </c>
      <c s="222" r="F31" t="n"/>
      <c s="222" r="G31" t="n"/>
      <c s="159" r="H31" t="s">
        <v>7</v>
      </c>
      <c s="232" r="I31" t="n"/>
    </row>
    <row customHeight="1" r="32" ht="15" spans="1:9">
      <c s="161" r="B32" t="s">
        <v>43</v>
      </c>
      <c s="250" r="D32" t="s">
        <v>44</v>
      </c>
      <c s="163" r="E32" t="s">
        <v>45</v>
      </c>
      <c s="163" r="H32" t="s">
        <v>45</v>
      </c>
      <c s="251" r="I32" t="n"/>
    </row>
    <row customHeight="1" thickBot="1" r="33" ht="15" spans="1:9">
      <c s="140" r="B33" t="s">
        <v>46</v>
      </c>
      <c s="240" r="C33" t="n"/>
      <c s="252" r="D33" t="s">
        <v>47</v>
      </c>
      <c s="142" r="E33" t="s">
        <v>48</v>
      </c>
      <c s="240" r="F33" t="n"/>
      <c s="240" r="G33" t="n"/>
      <c s="142" r="H33" t="s">
        <v>49</v>
      </c>
      <c s="248" r="I33" t="n"/>
    </row>
    <row customFormat="1" customHeight="1" s="24" r="34" spans="1:9" ht="15">
      <c s="3" r="B34" t="s">
        <v>33</v>
      </c>
      <c s="3" r="C34" t="n"/>
      <c s="220" r="D34" t="n"/>
      <c s="9" r="E34" t="n"/>
      <c s="25" r="F34" t="n"/>
      <c s="25" r="G34" t="n"/>
      <c s="25" r="H34" t="n"/>
      <c s="25" r="I34" t="n"/>
    </row>
    <row customHeight="1" r="35" ht="15" spans="1:9">
      <c s="220" r="D35" t="n"/>
    </row>
    <row customHeight="1" thickBot="1" r="36" ht="16.5" spans="1:9">
      <c s="39" r="A36" t="s">
        <v>50</v>
      </c>
      <c s="20" r="B36" t="n"/>
      <c s="39" r="C36" t="n"/>
      <c s="220" r="D36" t="n"/>
      <c s="20" r="E36" t="n"/>
      <c s="20" r="F36" t="n"/>
      <c s="20" r="G36" t="n"/>
      <c s="20" r="H36" t="n"/>
      <c s="20" r="I36" t="n"/>
    </row>
    <row customHeight="1" thickBot="1" r="37" ht="15" spans="1:9">
      <c s="40" r="B37" t="s">
        <v>51</v>
      </c>
      <c s="41" r="C37" t="n"/>
      <c s="249" r="D37" t="s">
        <v>5</v>
      </c>
      <c s="44" r="E37" t="s">
        <v>52</v>
      </c>
      <c s="42" r="F37" t="n"/>
      <c s="42" r="G37" t="n"/>
      <c s="42" r="H37" t="n"/>
      <c s="43" r="I37" t="n"/>
    </row>
    <row customHeight="1" r="38" ht="15" spans="1:9">
      <c s="90" r="B38" t="s">
        <v>53</v>
      </c>
      <c s="253" r="C38" t="n"/>
      <c s="254" r="D38" t="s">
        <v>54</v>
      </c>
      <c s="45" r="E38" t="s">
        <v>55</v>
      </c>
      <c s="145" r="F38" t="n"/>
      <c s="253" r="G38" t="n"/>
      <c s="253" r="H38" t="n"/>
      <c s="255" r="I38" t="n"/>
    </row>
    <row customHeight="1" r="39" ht="15" spans="1:9">
      <c s="75" r="B39" t="s">
        <v>56</v>
      </c>
      <c s="253" r="C39" t="n"/>
      <c s="239" r="D39" t="s">
        <v>57</v>
      </c>
      <c s="46" r="E39" t="s">
        <v>58</v>
      </c>
      <c s="148" r="F39" t="n"/>
      <c s="253" r="G39" t="n"/>
      <c s="253" r="H39" t="n"/>
      <c s="255" r="I39" t="n"/>
    </row>
    <row customHeight="1" thickBot="1" r="40" ht="15" spans="1:9">
      <c s="78" r="B40" t="s">
        <v>59</v>
      </c>
      <c s="240" r="C40" t="n"/>
      <c s="241" r="D40" t="s">
        <v>60</v>
      </c>
      <c s="47" r="E40" t="s">
        <v>61</v>
      </c>
      <c s="151" r="F40" t="n"/>
      <c s="240" r="G40" t="n"/>
      <c s="240" r="H40" t="n"/>
      <c s="248" r="I40" t="n"/>
    </row>
    <row customHeight="1" r="41" ht="15" spans="1:9">
      <c s="220" r="D41" t="n"/>
    </row>
    <row customHeight="1" r="42" ht="15" spans="1:9">
      <c s="220" r="D42" t="n"/>
    </row>
    <row customHeight="1" r="43" ht="15" spans="1:9">
      <c s="220" r="D43" t="n"/>
    </row>
    <row customHeight="1" r="44" ht="15" spans="1:9">
      <c s="220" r="D44" t="n"/>
    </row>
    <row customHeight="1" r="45" ht="15" spans="1:9">
      <c s="220" r="D45" t="n"/>
    </row>
    <row customHeight="1" r="46" ht="15" spans="1:9">
      <c s="220" r="D46" t="n"/>
    </row>
    <row customHeight="1" r="47" ht="15" spans="1:9">
      <c s="144" r="A47" t="s">
        <v>62</v>
      </c>
      <c s="220" r="D47" t="n"/>
    </row>
    <row customHeight="1" r="48" ht="30.75" spans="1:9">
      <c s="144" r="A48" t="s">
        <v>63</v>
      </c>
      <c s="220" r="D48" t="n"/>
    </row>
    <row customHeight="1" thickBot="1" r="49" ht="15" spans="1:9">
      <c s="48" r="A49" t="n"/>
      <c s="48" r="B49" t="n"/>
      <c s="48" r="C49" t="n"/>
      <c s="220" r="D49" t="n"/>
      <c s="6" r="E49" t="n"/>
      <c s="6" r="F49" t="n"/>
      <c s="6" r="G49" t="n"/>
      <c s="6" r="H49" t="n"/>
      <c s="6" r="I49" t="n"/>
    </row>
    <row customHeight="1" thickBot="1" r="50" ht="26.25" spans="1:9">
      <c s="122" r="A50" t="s">
        <v>64</v>
      </c>
      <c s="222" r="B50" t="n"/>
      <c s="222" r="C50" t="n"/>
      <c s="249" r="D50" t="s">
        <v>5</v>
      </c>
      <c s="128" r="E50" t="n"/>
      <c s="222" r="F50" t="n"/>
      <c s="222" r="G50" t="n"/>
      <c s="222" r="H50" t="n"/>
      <c s="232" r="I50" t="n"/>
    </row>
    <row customHeight="1" r="51" ht="15" spans="1:9">
      <c s="124" r="A51" t="s">
        <v>65</v>
      </c>
      <c s="253" r="B51" t="n"/>
      <c s="253" r="C51" t="n"/>
      <c s="254" r="D51" t="s">
        <v>66</v>
      </c>
      <c s="137" r="E51" t="n"/>
      <c s="253" r="F51" t="n"/>
      <c s="253" r="G51" t="n"/>
      <c s="253" r="H51" t="n"/>
      <c s="255" r="I51" t="n"/>
    </row>
    <row customHeight="1" r="52" ht="15" spans="1:9">
      <c s="120" r="A52" t="s">
        <v>67</v>
      </c>
      <c s="253" r="B52" t="n"/>
      <c s="253" r="C52" t="n"/>
      <c s="239" r="D52" t="n">
        <v>86.45279999999998</v>
      </c>
      <c s="134" r="E52" t="n"/>
      <c s="253" r="F52" t="n"/>
      <c s="253" r="G52" t="n"/>
      <c s="253" r="H52" t="n"/>
      <c s="255" r="I52" t="n"/>
    </row>
    <row customHeight="1" thickBot="1" r="53" ht="15" spans="1:9">
      <c s="126" r="A53" t="s">
        <v>68</v>
      </c>
      <c s="256" r="B53" t="n"/>
      <c s="256" r="C53" t="n"/>
      <c s="241" r="D53" t="n">
        <v>176.4288</v>
      </c>
      <c s="131" r="E53" t="n"/>
      <c s="256" r="F53" t="n"/>
      <c s="256" r="G53" t="n"/>
      <c s="256" r="H53" t="n"/>
      <c s="257" r="I53" t="n"/>
    </row>
    <row customHeight="1" thickBot="1" r="54" ht="15" spans="1:9">
      <c s="220" r="D54" t="n"/>
    </row>
    <row customHeight="1" r="55" ht="15" spans="1:9">
      <c s="107" r="A55" t="s">
        <v>69</v>
      </c>
      <c s="258" r="B55" t="n"/>
      <c s="258" r="C55" t="n"/>
      <c s="259" r="D55" t="s">
        <v>5</v>
      </c>
      <c s="113" r="E55" t="s">
        <v>70</v>
      </c>
      <c s="115" r="F55" t="s">
        <v>71</v>
      </c>
      <c s="258" r="G55" t="n"/>
      <c s="258" r="H55" t="n"/>
      <c s="260" r="I55" t="n"/>
    </row>
    <row customHeight="1" thickBot="1" r="56" ht="15" spans="1:9">
      <c s="261" r="A56" t="n"/>
      <c s="256" r="B56" t="n"/>
      <c s="256" r="C56" t="n"/>
      <c s="262" r="D56" t="n"/>
      <c s="256" r="E56" t="n"/>
      <c s="263" r="F56" t="s">
        <v>72</v>
      </c>
      <c s="263" r="G56" t="s">
        <v>73</v>
      </c>
      <c s="263" r="H56" t="s">
        <v>74</v>
      </c>
      <c s="264" r="I56" t="s">
        <v>75</v>
      </c>
    </row>
    <row customHeight="1" thickBot="1" r="57" ht="15" spans="1:9">
      <c s="214" r="A57" t="s">
        <v>76</v>
      </c>
      <c s="220" r="D57" t="n"/>
      <c s="251" r="I57" t="n"/>
    </row>
    <row customHeight="1" r="58" ht="15" spans="1:9">
      <c s="105" r="A58" t="s">
        <v>77</v>
      </c>
      <c s="258" r="B58" t="n"/>
      <c s="258" r="C58" t="n"/>
      <c s="265" r="D58" t="s">
        <v>78</v>
      </c>
      <c s="28" r="E58" t="s">
        <v>61</v>
      </c>
      <c s="117" r="F58" t="n"/>
      <c s="258" r="G58" t="n"/>
      <c s="258" r="H58" t="n"/>
      <c s="260" r="I58" t="n"/>
    </row>
    <row customHeight="1" r="59" ht="15" spans="1:9">
      <c s="95" r="A59" t="s">
        <v>79</v>
      </c>
      <c s="237" r="B59" t="n"/>
      <c s="237" r="C59" t="n"/>
      <c s="266" r="D59" t="s">
        <v>80</v>
      </c>
      <c s="29" r="E59" t="n"/>
      <c s="99" r="F59" t="n"/>
      <c s="237" r="G59" t="n"/>
      <c s="237" r="H59" t="n"/>
      <c s="247" r="I59" t="n"/>
    </row>
    <row customHeight="1" r="60" ht="15" spans="1:9">
      <c s="95" r="A60" t="s">
        <v>81</v>
      </c>
      <c s="237" r="B60" t="n"/>
      <c s="237" r="C60" t="n"/>
      <c s="266" r="D60" t="s">
        <v>82</v>
      </c>
      <c s="29" r="E60" t="n"/>
      <c s="99" r="F60" t="n"/>
      <c s="237" r="G60" t="n"/>
      <c s="237" r="H60" t="n"/>
      <c s="247" r="I60" t="n"/>
    </row>
    <row customHeight="1" r="61" ht="15" spans="1:9">
      <c s="97" r="A61" t="s">
        <v>83</v>
      </c>
      <c s="237" r="B61" t="n"/>
      <c s="237" r="C61" t="n"/>
      <c s="266" r="D61" t="s">
        <v>84</v>
      </c>
      <c s="29" r="E61" t="n"/>
      <c s="99" r="F61" t="n"/>
      <c s="237" r="G61" t="n"/>
      <c s="237" r="H61" t="n"/>
      <c s="247" r="I61" t="n"/>
    </row>
    <row customHeight="1" thickBot="1" r="62" ht="15" spans="1:9">
      <c s="93" r="A62" t="s">
        <v>85</v>
      </c>
      <c s="256" r="B62" t="n"/>
      <c s="256" r="C62" t="n"/>
      <c s="267" r="D62" t="s"/>
      <c s="30" r="E62" t="s">
        <v>86</v>
      </c>
      <c s="102" r="F62" t="n"/>
      <c s="256" r="G62" t="n"/>
      <c s="256" r="H62" t="n"/>
      <c s="257" r="I62" t="n"/>
    </row>
    <row customHeight="1" thickBot="1" r="63" ht="15" spans="1:9">
      <c s="217" r="A63" t="s">
        <v>87</v>
      </c>
      <c s="220" r="D63" t="n"/>
      <c s="251" r="I63" t="n"/>
    </row>
    <row customHeight="1" r="64" ht="15" spans="1:9">
      <c s="90" r="A64" t="s">
        <v>88</v>
      </c>
      <c s="258" r="B64" t="n"/>
      <c s="258" r="C64" t="n"/>
      <c s="265" r="D64" t="n">
        <v>0.2</v>
      </c>
      <c s="31" r="E64" t="s">
        <v>61</v>
      </c>
      <c s="55" r="F64">
        <f>D64/0.1</f>
        <v/>
      </c>
      <c s="55" r="G64">
        <f>D64*20</f>
        <v/>
      </c>
      <c s="56" r="H64">
        <f>D64*0.01</f>
        <v/>
      </c>
      <c s="57" r="I64">
        <f>D64*100</f>
        <v/>
      </c>
    </row>
    <row customHeight="1" r="65" ht="15" spans="1:9">
      <c s="75" r="A65" t="s">
        <v>89</v>
      </c>
      <c s="237" r="B65" t="n"/>
      <c s="237" r="C65" t="n"/>
      <c s="266" r="D65" t="s">
        <v>66</v>
      </c>
      <c s="32" r="E65" t="s">
        <v>90</v>
      </c>
      <c s="58" r="F65">
        <f>D65*0.001</f>
        <v/>
      </c>
      <c s="58" r="G65">
        <f>D65*0.002</f>
        <v/>
      </c>
      <c s="59" r="H65">
        <f>D65/1000000</f>
        <v/>
      </c>
      <c s="60" r="I65">
        <f>D65/100</f>
        <v/>
      </c>
    </row>
    <row customHeight="1" r="66" ht="15" spans="1:9">
      <c s="75" r="A66" t="s">
        <v>91</v>
      </c>
      <c s="237" r="B66" t="n"/>
      <c s="237" r="C66" t="n"/>
      <c s="266" r="D66" t="n">
        <v>1.14048</v>
      </c>
      <c s="32" r="E66" t="s">
        <v>90</v>
      </c>
      <c s="59" r="F66">
        <f>D66*0.001</f>
        <v/>
      </c>
      <c s="58" r="G66">
        <f>D66*0.002</f>
        <v/>
      </c>
      <c s="59" r="H66">
        <f>D66*0.01</f>
        <v/>
      </c>
      <c s="60" r="I66">
        <f>D66/100</f>
        <v/>
      </c>
    </row>
    <row customHeight="1" r="67" ht="15" spans="1:9">
      <c s="87" r="A67" t="s">
        <v>92</v>
      </c>
      <c s="237" r="B67" t="n"/>
      <c s="237" r="C67" t="n"/>
      <c s="266" r="D67" t="n">
        <v>0.159384</v>
      </c>
      <c s="32" r="E67" t="s">
        <v>61</v>
      </c>
      <c s="59" r="F67">
        <f>D67/0.1</f>
        <v/>
      </c>
      <c s="58" r="G67">
        <f>D67*20</f>
        <v/>
      </c>
      <c s="59" r="H67">
        <f>D67*0.01</f>
        <v/>
      </c>
      <c s="60" r="I67">
        <f>D67*100</f>
        <v/>
      </c>
    </row>
    <row customHeight="1" r="68" ht="15" spans="1:9">
      <c s="81" r="A68" t="s">
        <v>93</v>
      </c>
      <c s="237" r="B68" t="n"/>
      <c s="237" r="C68" t="n"/>
      <c s="266" r="D68" t="n">
        <v>0.155364</v>
      </c>
      <c s="32" r="E68" t="s">
        <v>61</v>
      </c>
      <c s="59" r="F68">
        <f>D68/0.1</f>
        <v/>
      </c>
      <c s="58" r="G68">
        <f>D68*20</f>
        <v/>
      </c>
      <c s="59" r="H68">
        <f>D68*0.01</f>
        <v/>
      </c>
      <c s="60" r="I68">
        <f>D68*100</f>
        <v/>
      </c>
    </row>
    <row customHeight="1" r="69" ht="15" spans="1:9">
      <c s="84" r="A69" t="s">
        <v>94</v>
      </c>
      <c s="237" r="B69" t="n"/>
      <c s="237" r="C69" t="n"/>
      <c s="266" r="D69" t="n">
        <v>0.0122184</v>
      </c>
      <c s="32" r="E69" t="s">
        <v>61</v>
      </c>
      <c s="59" r="F69">
        <f>D69/0.1</f>
        <v/>
      </c>
      <c s="58" r="G69">
        <f>D69*20</f>
        <v/>
      </c>
      <c s="59" r="H69">
        <f>D69*0.01</f>
        <v/>
      </c>
      <c s="60" r="I69">
        <f>D69*100</f>
        <v/>
      </c>
    </row>
    <row customHeight="1" r="70" ht="15" spans="1:9">
      <c s="72" r="A70" t="s">
        <v>95</v>
      </c>
      <c s="237" r="B70" t="n"/>
      <c s="237" r="C70" t="n"/>
      <c s="266" r="D70" t="n">
        <v>0.1128</v>
      </c>
      <c s="29" r="E70" t="s">
        <v>61</v>
      </c>
      <c s="59" r="F70">
        <f>D70/0.1</f>
        <v/>
      </c>
      <c s="58" r="G70">
        <f>D70*20</f>
        <v/>
      </c>
      <c s="59" r="H70">
        <f>D70*0.01</f>
        <v/>
      </c>
      <c s="60" r="I70">
        <f>D70*100</f>
        <v/>
      </c>
    </row>
    <row customHeight="1" r="71" ht="15" spans="1:9">
      <c s="75" r="A71" t="s">
        <v>96</v>
      </c>
      <c s="237" r="B71" t="n"/>
      <c s="237" r="C71" t="n"/>
      <c s="266" r="D71" t="n">
        <v>0.00282144</v>
      </c>
      <c s="32" r="E71" t="s">
        <v>61</v>
      </c>
      <c s="59" r="F71">
        <f>D71/0.1</f>
        <v/>
      </c>
      <c s="58" r="G71">
        <f>D71*20</f>
        <v/>
      </c>
      <c s="59" r="H71">
        <f>D71*0.01</f>
        <v/>
      </c>
      <c s="60" r="I71">
        <f>D71*100</f>
        <v/>
      </c>
    </row>
    <row customHeight="1" r="72" ht="15" spans="1:9">
      <c s="75" r="A72" t="s">
        <v>97</v>
      </c>
      <c s="237" r="B72" t="n"/>
      <c s="237" r="C72" t="n"/>
      <c s="266" r="D72" t="n">
        <v>0.0192</v>
      </c>
      <c s="32" r="E72" t="s">
        <v>61</v>
      </c>
      <c s="59" r="F72">
        <f>D72/0.1</f>
        <v/>
      </c>
      <c s="58" r="G72">
        <f>D72*20</f>
        <v/>
      </c>
      <c s="59" r="H72">
        <f>D72*0.01</f>
        <v/>
      </c>
      <c s="60" r="I72">
        <f>D72*100</f>
        <v/>
      </c>
    </row>
    <row customHeight="1" r="73" ht="15" spans="1:9">
      <c s="75" r="A73" t="s">
        <v>98</v>
      </c>
      <c s="237" r="B73" t="n"/>
      <c s="237" r="C73" t="n"/>
      <c s="266" r="D73" t="n">
        <v>0.04085376</v>
      </c>
      <c s="32" r="E73" t="s">
        <v>61</v>
      </c>
      <c s="59" r="F73">
        <f>D73/0.1</f>
        <v/>
      </c>
      <c s="58" r="G73">
        <f>D73*20</f>
        <v/>
      </c>
      <c s="59" r="H73">
        <f>D73*0.01</f>
        <v/>
      </c>
      <c s="60" r="I73">
        <f>D73*100</f>
        <v/>
      </c>
    </row>
    <row customHeight="1" r="74" ht="15" spans="1:9">
      <c s="75" r="A74" t="s">
        <v>99</v>
      </c>
      <c s="237" r="B74" t="n"/>
      <c s="237" r="C74" t="n"/>
      <c s="266" r="D74" t="n">
        <v>0.28944</v>
      </c>
      <c s="32" r="E74" t="s">
        <v>61</v>
      </c>
      <c s="59" r="F74">
        <f>D74/0.1</f>
        <v/>
      </c>
      <c s="58" r="G74">
        <f>D74*20</f>
        <v/>
      </c>
      <c s="59" r="H74">
        <f>D74*0.01</f>
        <v/>
      </c>
      <c s="60" r="I74">
        <f>D74*100</f>
        <v/>
      </c>
    </row>
    <row customHeight="1" r="75" ht="15" spans="1:9">
      <c s="75" r="A75" t="s">
        <v>100</v>
      </c>
      <c s="237" r="B75" t="n"/>
      <c s="237" r="C75" t="n"/>
      <c s="266" r="D75" t="n">
        <v>9.6</v>
      </c>
      <c s="32" r="E75" t="s">
        <v>90</v>
      </c>
      <c s="59" r="F75">
        <f>D75*0.001</f>
        <v/>
      </c>
      <c s="58" r="G75">
        <f>D75*0.002</f>
        <v/>
      </c>
      <c s="59" r="H75">
        <f>D75/1000000</f>
        <v/>
      </c>
      <c s="60" r="I75">
        <f>D75/100</f>
        <v/>
      </c>
    </row>
    <row customHeight="1" r="76" ht="15" spans="1:9">
      <c s="75" r="A76" t="s">
        <v>101</v>
      </c>
      <c s="237" r="B76" t="n"/>
      <c s="237" r="C76" t="n"/>
      <c s="266" r="D76" t="n">
        <v>320.88</v>
      </c>
      <c s="32" r="E76" t="s">
        <v>90</v>
      </c>
      <c s="59" r="F76">
        <f>D76*0.001</f>
        <v/>
      </c>
      <c s="58" r="G76">
        <f>D76*0.002</f>
        <v/>
      </c>
      <c s="59" r="H76">
        <f>D76/1000000</f>
        <v/>
      </c>
      <c s="60" r="I76">
        <f>D76/100</f>
        <v/>
      </c>
    </row>
    <row customHeight="1" r="77" ht="15" spans="1:9">
      <c s="72" r="A77" t="s">
        <v>102</v>
      </c>
      <c s="237" r="B77" t="n"/>
      <c s="237" r="C77" t="n"/>
      <c s="266" r="D77" t="n">
        <v>1.1472</v>
      </c>
      <c s="29" r="E77" t="s">
        <v>90</v>
      </c>
      <c s="59" r="F77">
        <f>D77*0.001</f>
        <v/>
      </c>
      <c s="58" r="G77">
        <f>D77*0.002</f>
        <v/>
      </c>
      <c s="59" r="H77">
        <f>D77/1000000</f>
        <v/>
      </c>
      <c s="60" r="I77">
        <f>D77/100</f>
        <v/>
      </c>
    </row>
    <row customHeight="1" r="78" ht="15.75" spans="1:9">
      <c s="72" r="A78" t="s">
        <v>103</v>
      </c>
      <c s="237" r="B78" t="n"/>
      <c s="237" r="C78" t="n"/>
      <c s="266" r="D78" t="n">
        <v>1802.88</v>
      </c>
      <c s="29" r="E78" t="s">
        <v>90</v>
      </c>
      <c s="59" r="F78">
        <f>D78*0.001</f>
        <v/>
      </c>
      <c s="58" r="G78">
        <f>D78*0.002</f>
        <v/>
      </c>
      <c s="59" r="H78">
        <f>D78/1000000</f>
        <v/>
      </c>
      <c s="60" r="I78">
        <f>D78/100</f>
        <v/>
      </c>
    </row>
    <row customHeight="1" r="79" ht="16.5" spans="1:9">
      <c s="72" r="A79" t="s">
        <v>104</v>
      </c>
      <c s="237" r="B79" t="n"/>
      <c s="237" r="C79" t="n"/>
      <c s="266" r="D79" t="n">
        <v>3.3672</v>
      </c>
      <c s="29" r="E79" t="s">
        <v>90</v>
      </c>
      <c s="59" r="F79">
        <f>D79*0.001</f>
        <v/>
      </c>
      <c s="58" r="G79">
        <f>D79*0.002</f>
        <v/>
      </c>
      <c s="59" r="H79">
        <f>D79/1000000</f>
        <v/>
      </c>
      <c s="60" r="I79">
        <f>D79/100</f>
        <v/>
      </c>
    </row>
    <row customHeight="1" r="80" ht="15.75" spans="1:9">
      <c s="72" r="A80" t="s">
        <v>105</v>
      </c>
      <c s="237" r="B80" t="n"/>
      <c s="237" r="C80" t="n"/>
      <c s="266" r="D80" t="n">
        <v>317.04</v>
      </c>
      <c s="29" r="E80" t="s">
        <v>90</v>
      </c>
      <c s="59" r="F80">
        <f>D80*0.001</f>
        <v/>
      </c>
      <c s="58" r="G80">
        <f>D80*0.002</f>
        <v/>
      </c>
      <c s="59" r="H80">
        <f>D80/1000000</f>
        <v/>
      </c>
      <c s="60" r="I80">
        <f>D80/100</f>
        <v/>
      </c>
    </row>
    <row r="81" spans="1:9">
      <c s="72" r="A81" t="s">
        <v>106</v>
      </c>
      <c s="237" r="B81" t="n"/>
      <c s="237" r="C81" t="n"/>
      <c s="266" r="D81" t="n">
        <v>5.5464</v>
      </c>
      <c s="29" r="E81" t="s">
        <v>90</v>
      </c>
      <c s="59" r="F81">
        <f>D81*0.001</f>
        <v/>
      </c>
      <c s="58" r="G81">
        <f>D81*0.002</f>
        <v/>
      </c>
      <c s="59" r="H81">
        <f>D81/1000000</f>
        <v/>
      </c>
      <c s="60" r="I81">
        <f>D81/100</f>
        <v/>
      </c>
    </row>
    <row r="82" spans="1:9">
      <c s="72" r="A82" t="s">
        <v>107</v>
      </c>
      <c s="237" r="B82" t="n"/>
      <c s="237" r="C82" t="n"/>
      <c s="266" r="D82" t="s">
        <v>14</v>
      </c>
      <c s="29" r="E82" t="s">
        <v>90</v>
      </c>
      <c s="59" r="F82" t="s">
        <v>108</v>
      </c>
      <c s="58" r="G82" t="s">
        <v>108</v>
      </c>
      <c s="59" r="H82" t="s">
        <v>108</v>
      </c>
      <c s="60" r="I82" t="s">
        <v>108</v>
      </c>
    </row>
    <row customHeight="1" thickBot="1" r="83" ht="16.5" spans="1:9">
      <c s="78" r="A83" t="s">
        <v>109</v>
      </c>
      <c s="256" r="B83" t="n"/>
      <c s="256" r="C83" t="n"/>
      <c s="267" r="D83" t="n">
        <v>10.9128</v>
      </c>
      <c s="33" r="E83" t="s">
        <v>90</v>
      </c>
      <c s="61" r="F83">
        <f>D83*0.001</f>
        <v/>
      </c>
      <c s="62" r="G83">
        <f>D83*0.002</f>
        <v/>
      </c>
      <c s="61" r="H83">
        <f>D83/1000000</f>
        <v/>
      </c>
      <c s="63" r="I83">
        <f>D83/100</f>
        <v/>
      </c>
    </row>
    <row r="84" spans="1:9">
      <c s="38" r="A84" t="n"/>
      <c s="38" r="B84" t="n"/>
      <c s="38" r="C84" t="n"/>
      <c s="220" r="D84" t="n"/>
      <c s="38" r="E84" t="n"/>
      <c s="38" r="F84" t="n"/>
      <c s="38" r="G84" t="n"/>
      <c s="38" r="H84" t="n"/>
      <c s="38" r="I84" t="n"/>
    </row>
    <row r="85" spans="1:9">
      <c s="220" r="D85" t="n"/>
    </row>
    <row r="86" spans="1:9">
      <c s="220" r="D86" t="n"/>
    </row>
    <row r="87" spans="1:9">
      <c s="220" r="D87" t="n"/>
    </row>
    <row r="88" spans="1:9">
      <c s="220" r="D88" t="n"/>
    </row>
    <row r="89" spans="1:9">
      <c s="220" r="D89" t="n"/>
    </row>
    <row r="90" spans="1:9">
      <c s="220" r="D90" t="n"/>
    </row>
    <row r="91" spans="1:9">
      <c s="220" r="D91" t="n"/>
    </row>
    <row r="92" spans="1:9">
      <c s="220" r="D92" t="n"/>
    </row>
    <row r="93" spans="1:9">
      <c s="220" r="D93" t="n"/>
    </row>
    <row r="94" spans="1:9">
      <c s="220" r="D94" t="n"/>
    </row>
    <row r="95" spans="1:9">
      <c s="220" r="D95" t="n"/>
    </row>
    <row r="96" spans="1:9">
      <c s="220" r="D96" t="n"/>
    </row>
    <row r="97" spans="1:9">
      <c s="220" r="D97" t="n"/>
    </row>
    <row r="98" spans="1:9">
      <c s="220" r="D98" t="n"/>
    </row>
    <row r="99" spans="1:9">
      <c s="220" r="D99" t="n"/>
    </row>
  </sheetData>
  <mergeCells count="114">
    <mergeCell ref="B12:C12"/>
    <mergeCell ref="E12:F12"/>
    <mergeCell ref="G12:H12"/>
    <mergeCell ref="B13:C13"/>
    <mergeCell ref="E13:F13"/>
    <mergeCell ref="G13:H13"/>
    <mergeCell ref="I8:I9"/>
    <mergeCell ref="E10:F10"/>
    <mergeCell ref="G10:H10"/>
    <mergeCell ref="B11:C11"/>
    <mergeCell ref="E11:F11"/>
    <mergeCell ref="G11:H11"/>
    <mergeCell ref="A6:H6"/>
    <mergeCell ref="B7:C10"/>
    <mergeCell ref="D7:D9"/>
    <mergeCell ref="E7:H7"/>
    <mergeCell ref="E8:F9"/>
    <mergeCell ref="G8:H9"/>
    <mergeCell ref="A3:I3"/>
    <mergeCell ref="A4:I4"/>
    <mergeCell ref="A5:I5"/>
    <mergeCell ref="G16:H16"/>
    <mergeCell ref="B17:C17"/>
    <mergeCell ref="E17:F17"/>
    <mergeCell ref="G17:H17"/>
    <mergeCell ref="B14:C14"/>
    <mergeCell ref="E14:F14"/>
    <mergeCell ref="G14:H14"/>
    <mergeCell ref="B15:C15"/>
    <mergeCell ref="E15:F15"/>
    <mergeCell ref="G15:H15"/>
    <mergeCell ref="B16:C16"/>
    <mergeCell ref="E16:F16"/>
    <mergeCell ref="B20:C20"/>
    <mergeCell ref="E20:F20"/>
    <mergeCell ref="G20:H20"/>
    <mergeCell ref="B21:C21"/>
    <mergeCell ref="E21:F21"/>
    <mergeCell ref="G21:H21"/>
    <mergeCell ref="B18:C18"/>
    <mergeCell ref="E18:F18"/>
    <mergeCell ref="G18:H18"/>
    <mergeCell ref="B19:C19"/>
    <mergeCell ref="E19:F19"/>
    <mergeCell ref="G19:H19"/>
    <mergeCell ref="B28:C28"/>
    <mergeCell ref="E28:I28"/>
    <mergeCell ref="B31:C31"/>
    <mergeCell ref="E31:G31"/>
    <mergeCell ref="H31:I31"/>
    <mergeCell ref="B32:C32"/>
    <mergeCell ref="E32:G32"/>
    <mergeCell ref="H32:I32"/>
    <mergeCell ref="A24:I24"/>
    <mergeCell ref="E25:I25"/>
    <mergeCell ref="B26:C26"/>
    <mergeCell ref="E26:I26"/>
    <mergeCell ref="B27:C27"/>
    <mergeCell ref="E27:I27"/>
    <mergeCell ref="B33:C33"/>
    <mergeCell ref="E33:G33"/>
    <mergeCell ref="H33:I33"/>
    <mergeCell ref="A47:I47"/>
    <mergeCell ref="A48:I48"/>
    <mergeCell ref="B38:C38"/>
    <mergeCell ref="B39:C39"/>
    <mergeCell ref="B40:C40"/>
    <mergeCell ref="F38:I38"/>
    <mergeCell ref="F39:I39"/>
    <mergeCell ref="F40:I40"/>
    <mergeCell ref="A58:C58"/>
    <mergeCell ref="A55:C56"/>
    <mergeCell ref="D55:D56"/>
    <mergeCell ref="E55:E56"/>
    <mergeCell ref="F55:I55"/>
    <mergeCell ref="A57:I57"/>
    <mergeCell ref="F58:I58"/>
    <mergeCell ref="A52:C52"/>
    <mergeCell ref="A50:C50"/>
    <mergeCell ref="A51:C51"/>
    <mergeCell ref="A53:C53"/>
    <mergeCell ref="E50:I50"/>
    <mergeCell ref="E53:I53"/>
    <mergeCell ref="E52:I52"/>
    <mergeCell ref="E51:I51"/>
    <mergeCell ref="A62:C62"/>
    <mergeCell ref="A60:C60"/>
    <mergeCell ref="A61:C61"/>
    <mergeCell ref="A59:C59"/>
    <mergeCell ref="F59:I59"/>
    <mergeCell ref="F60:I60"/>
    <mergeCell ref="F61:I61"/>
    <mergeCell ref="F62:I62"/>
    <mergeCell ref="A63:I63"/>
    <mergeCell ref="A72:C72"/>
    <mergeCell ref="A73:C73"/>
    <mergeCell ref="A70:C70"/>
    <mergeCell ref="A71:C71"/>
    <mergeCell ref="A68:C68"/>
    <mergeCell ref="A69:C69"/>
    <mergeCell ref="A66:C66"/>
    <mergeCell ref="A67:C67"/>
    <mergeCell ref="A64:C64"/>
    <mergeCell ref="A65:C65"/>
    <mergeCell ref="A78:C78"/>
    <mergeCell ref="A79:C79"/>
    <mergeCell ref="A76:C76"/>
    <mergeCell ref="A77:C77"/>
    <mergeCell ref="A80:C80"/>
    <mergeCell ref="A81:C81"/>
    <mergeCell ref="A82:C82"/>
    <mergeCell ref="A83:C83"/>
    <mergeCell ref="A74:C74"/>
    <mergeCell ref="A75:C75"/>
  </mergeCells>
  <pageMargins bottom="0.75" footer="0.3" header="0.3" left="0.7" right="0.7" top="0.75"/>
  <pageSetup orientation="portrait"/>
  <headerFooter>
    <oddHeader/>
    <oddFooter>&amp;C&amp;7All analysis conducted and prepared by:_x000a_A L Canada Laboratories and the Compost Council of Canada_x000a_2136 Jetstream Rd London On N5V 3P5 (519) 457-2575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Kelly O'Connor</dc:creator>
  <dcterms:created xmlns:dcterms="http://purl.org/dc/terms/" xmlns:xsi="http://www.w3.org/2001/XMLSchema-instance" xsi:type="dcterms:W3CDTF">2022-02-10T18:54:30Z</dcterms:created>
  <dcterms:modified xmlns:dcterms="http://purl.org/dc/terms/" xmlns:xsi="http://www.w3.org/2001/XMLSchema-instance" xsi:type="dcterms:W3CDTF">2022-03-08T21:14:13Z</dcterms:modified>
  <cp:lastModifiedBy>Kelly O'Connor</cp:lastModifiedBy>
  <cp:lastPrinted>2022-02-23T20:25:07Z</cp:lastPrinted>
</cp:coreProperties>
</file>