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x-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media/image2.png" ContentType="image/png"/>
  <Override PartName="/xl/media/image3.png" ContentType="image/png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lcanada-my.sharepoint.com/personal/koconnor_alcanada_com/Documents/Desktop/A&amp;L/1. CQA, STP Compost/CQA parts/CQA templates/2022 templates/"/>
    </mc:Choice>
  </mc:AlternateContent>
  <xr:revisionPtr revIDLastSave="0" documentId="8_{E1E2BE36-FB32-4D02-9526-F5EC098A24EF}" xr6:coauthVersionLast="47" xr6:coauthVersionMax="47" xr10:uidLastSave="{00000000-0000-0000-0000-000000000000}"/>
  <bookViews>
    <workbookView xWindow="30570" yWindow="420" windowWidth="27450" windowHeight="15720" xr2:uid="{67E81C86-6822-4FF3-8FD6-75615406739D}"/>
  </bookViews>
  <sheets>
    <sheet name="CCME CFI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2" i="1" l="1"/>
  <c r="K13" i="1"/>
  <c r="K14" i="1"/>
  <c r="K15" i="1"/>
  <c r="K16" i="1"/>
  <c r="K17" i="1"/>
  <c r="K18" i="1"/>
  <c r="K19" i="1"/>
  <c r="K20" i="1"/>
  <c r="K21" i="1"/>
  <c r="K11" i="1"/>
  <c r="H88" i="1"/>
  <c r="K81" i="1"/>
  <c r="K82" i="1"/>
  <c r="K83" i="1"/>
  <c r="K84" i="1"/>
  <c r="K85" i="1"/>
  <c r="K86" i="1"/>
  <c r="K87" i="1"/>
  <c r="K88" i="1"/>
  <c r="H81" i="1"/>
  <c r="H82" i="1"/>
  <c r="H83" i="1"/>
  <c r="H84" i="1"/>
  <c r="H85" i="1"/>
  <c r="H86" i="1"/>
  <c r="H87" i="1"/>
  <c r="F73" i="1"/>
  <c r="F74" i="1"/>
  <c r="F75" i="1"/>
  <c r="F76" i="1"/>
  <c r="F77" i="1"/>
  <c r="F78" i="1"/>
  <c r="F79" i="1"/>
  <c r="F81" i="1"/>
  <c r="F82" i="1"/>
  <c r="F83" i="1"/>
  <c r="F84" i="1"/>
  <c r="F85" i="1"/>
  <c r="F86" i="1"/>
  <c r="F87" i="1"/>
  <c r="F88" i="1"/>
  <c r="F80" i="1"/>
  <c r="H71" i="1"/>
  <c r="F71" i="1"/>
  <c r="H79" i="1"/>
  <c r="H78" i="1"/>
  <c r="H77" i="1"/>
  <c r="H76" i="1"/>
  <c r="H75" i="1"/>
  <c r="H74" i="1"/>
  <c r="H73" i="1"/>
  <c r="H72" i="1"/>
  <c r="K79" i="1"/>
  <c r="K78" i="1"/>
  <c r="K77" i="1"/>
  <c r="K76" i="1"/>
  <c r="K75" i="1"/>
  <c r="K74" i="1"/>
  <c r="K73" i="1"/>
  <c r="K72" i="1"/>
  <c r="K80" i="1" l="1"/>
  <c r="K71" i="1"/>
  <c r="K70" i="1"/>
  <c r="K69" i="1"/>
  <c r="J88" i="1"/>
  <c r="J87" i="1"/>
  <c r="J86" i="1"/>
  <c r="J85" i="1"/>
  <c r="J84" i="1"/>
  <c r="J83" i="1"/>
  <c r="J82" i="1"/>
  <c r="J81" i="1"/>
  <c r="J80" i="1"/>
  <c r="H80" i="1"/>
  <c r="J79" i="1"/>
  <c r="J78" i="1"/>
  <c r="J77" i="1"/>
  <c r="J76" i="1"/>
  <c r="J75" i="1"/>
  <c r="J74" i="1"/>
  <c r="J73" i="1"/>
  <c r="J72" i="1"/>
  <c r="F72" i="1"/>
  <c r="J71" i="1"/>
  <c r="J70" i="1"/>
  <c r="H70" i="1"/>
  <c r="F70" i="1"/>
  <c r="J69" i="1"/>
  <c r="H69" i="1"/>
  <c r="F69" i="1"/>
</calcChain>
</file>

<file path=xl/sharedStrings.xml><?xml version="1.0" encoding="utf-8"?>
<sst xmlns="http://schemas.openxmlformats.org/spreadsheetml/2006/main" count="121" uniqueCount="89">
  <si>
    <t>Trace Elements</t>
  </si>
  <si>
    <r>
      <t>Test Results</t>
    </r>
    <r>
      <rPr>
        <b/>
        <sz val="8"/>
        <color theme="1"/>
        <rFont val="Calibri"/>
        <family val="2"/>
        <scheme val="minor"/>
      </rPr>
      <t/>
    </r>
  </si>
  <si>
    <t>CCME Canada</t>
  </si>
  <si>
    <t>CFIA</t>
  </si>
  <si>
    <t>Category A</t>
  </si>
  <si>
    <t xml:space="preserve">Max acceptable cumulative metal addition to soil over 45 years </t>
  </si>
  <si>
    <t>(ug/g)</t>
  </si>
  <si>
    <t>(kg/ha)</t>
  </si>
  <si>
    <t>Arsenic (As)</t>
  </si>
  <si>
    <t>Cadmium (Cd)</t>
  </si>
  <si>
    <t>Chromium (Cr)</t>
  </si>
  <si>
    <t>No limit</t>
  </si>
  <si>
    <t>Cobalt (Co)</t>
  </si>
  <si>
    <t>Copper (Cu)</t>
  </si>
  <si>
    <t>Lead (Pb)</t>
  </si>
  <si>
    <t>Mercury (Hg)</t>
  </si>
  <si>
    <t>Molybdenum (Mo)</t>
  </si>
  <si>
    <t>Nickel (Ni)</t>
  </si>
  <si>
    <t>Selenium (Se)</t>
  </si>
  <si>
    <t>Zinc (Zn)</t>
  </si>
  <si>
    <t>Foreign Matter</t>
  </si>
  <si>
    <t>Test Results</t>
  </si>
  <si>
    <t>Total Foreign Matter</t>
  </si>
  <si>
    <t>Total Plastics</t>
  </si>
  <si>
    <t>Pathogen</t>
  </si>
  <si>
    <t>CCME</t>
  </si>
  <si>
    <t>Fecal coliform</t>
  </si>
  <si>
    <t>&lt;1000 MPN/g dry</t>
  </si>
  <si>
    <t>Salmonella</t>
  </si>
  <si>
    <t>Minimum Agricultural Values</t>
  </si>
  <si>
    <t>Plant available phosphate</t>
  </si>
  <si>
    <t>Plant available potassium</t>
  </si>
  <si>
    <t>Agricultural End-Use</t>
  </si>
  <si>
    <t>Unit</t>
  </si>
  <si>
    <t>Quantity in lbs/ton</t>
  </si>
  <si>
    <t>lbs/1000gal</t>
  </si>
  <si>
    <t>Physical Parameters</t>
  </si>
  <si>
    <t>Dry Matter</t>
  </si>
  <si>
    <t>%</t>
  </si>
  <si>
    <t>pH</t>
  </si>
  <si>
    <t>C:N Ratio</t>
  </si>
  <si>
    <t>SAR</t>
  </si>
  <si>
    <t>Soluble salts</t>
  </si>
  <si>
    <t>ms/cm</t>
  </si>
  <si>
    <t>Fertilizer Equivalent Minerals</t>
  </si>
  <si>
    <t>Nitrogen Total (N)</t>
  </si>
  <si>
    <t>ppm</t>
  </si>
  <si>
    <t>Nitrate Nitrogen NO3-N</t>
  </si>
  <si>
    <t>Available Sodium (Na)</t>
  </si>
  <si>
    <t>Total Sodium (Na)</t>
  </si>
  <si>
    <t>Available (Mg)</t>
  </si>
  <si>
    <t>Total Magnesium (Mg)</t>
  </si>
  <si>
    <t>Available (Ca)</t>
  </si>
  <si>
    <t>Total Calcium (Ca)</t>
  </si>
  <si>
    <t>Total Sulfur (S)</t>
  </si>
  <si>
    <t>Available (S)</t>
  </si>
  <si>
    <t>Total Boron (B)</t>
  </si>
  <si>
    <t>Total Chloride (Cl)</t>
  </si>
  <si>
    <t>Total Copper (Cu)</t>
  </si>
  <si>
    <t>Total Iron (Fe)</t>
  </si>
  <si>
    <t>Total Manganese (Mn)</t>
  </si>
  <si>
    <t>Total Molybdenum (Mb)</t>
  </si>
  <si>
    <t>Total Zinc (Zn)</t>
  </si>
  <si>
    <t>Appendix I</t>
  </si>
  <si>
    <t xml:space="preserve">CFIA Fertilizer Act &amp; Regulations: </t>
  </si>
  <si>
    <t>Alberta, Manitoba, New Brunswick, Nova Scotia, Newfoundland, Prince Edward Island &amp; Territories</t>
  </si>
  <si>
    <t>ᵻ CFIA T-4-93 Safety Guidelines for Fertilizers and Supplements</t>
  </si>
  <si>
    <t>Pieces &lt; 25mm</t>
  </si>
  <si>
    <r>
      <t>Ammonium Nitrogen (NH</t>
    </r>
    <r>
      <rPr>
        <vertAlign val="subscript"/>
        <sz val="11"/>
        <rFont val="Franklin Gothic Book"/>
        <family val="2"/>
      </rPr>
      <t>4-N</t>
    </r>
    <r>
      <rPr>
        <sz val="11"/>
        <rFont val="Franklin Gothic Book"/>
        <family val="2"/>
      </rPr>
      <t>)</t>
    </r>
  </si>
  <si>
    <t>Appendix II</t>
  </si>
  <si>
    <t xml:space="preserve"> Finished Digestate Quality </t>
  </si>
  <si>
    <r>
      <t>Plant available N (NH</t>
    </r>
    <r>
      <rPr>
        <vertAlign val="subscript"/>
        <sz val="10"/>
        <color theme="1"/>
        <rFont val="Franklin Gothic Book"/>
        <family val="2"/>
      </rPr>
      <t>4-</t>
    </r>
    <r>
      <rPr>
        <sz val="10"/>
        <color theme="1"/>
        <rFont val="Franklin Gothic Book"/>
        <family val="2"/>
      </rPr>
      <t>N)</t>
    </r>
  </si>
  <si>
    <t>kg/mt</t>
  </si>
  <si>
    <t>lb/ton</t>
  </si>
  <si>
    <t>kg/L</t>
  </si>
  <si>
    <r>
      <t>Total Phosphate (P as P</t>
    </r>
    <r>
      <rPr>
        <vertAlign val="subscript"/>
        <sz val="10"/>
        <rFont val="Franklin Gothic Book"/>
        <family val="2"/>
      </rPr>
      <t>2</t>
    </r>
    <r>
      <rPr>
        <sz val="10"/>
        <rFont val="Franklin Gothic Book"/>
        <family val="2"/>
      </rPr>
      <t>O</t>
    </r>
    <r>
      <rPr>
        <vertAlign val="subscript"/>
        <sz val="10"/>
        <rFont val="Franklin Gothic Book"/>
        <family val="2"/>
      </rPr>
      <t>5</t>
    </r>
    <r>
      <rPr>
        <sz val="10"/>
        <rFont val="Franklin Gothic Book"/>
        <family val="2"/>
      </rPr>
      <t>)</t>
    </r>
  </si>
  <si>
    <r>
      <t>Total Potassium (K as K</t>
    </r>
    <r>
      <rPr>
        <vertAlign val="subscript"/>
        <sz val="10"/>
        <rFont val="Franklin Gothic Book"/>
        <family val="2"/>
      </rPr>
      <t>2</t>
    </r>
    <r>
      <rPr>
        <sz val="10"/>
        <rFont val="Franklin Gothic Book"/>
        <family val="2"/>
      </rPr>
      <t>O)</t>
    </r>
  </si>
  <si>
    <r>
      <t>C. Pathogens - Canada</t>
    </r>
    <r>
      <rPr>
        <b/>
        <sz val="11"/>
        <color theme="1"/>
        <rFont val="Franklin Gothic Book"/>
        <family val="2"/>
      </rPr>
      <t>ᵻ</t>
    </r>
  </si>
  <si>
    <t>&lt;3 MPN/4g day</t>
  </si>
  <si>
    <t>Not detectable</t>
  </si>
  <si>
    <t xml:space="preserve">Moisture content </t>
  </si>
  <si>
    <t xml:space="preserve">Bulk density </t>
  </si>
  <si>
    <r>
      <t>kg/m</t>
    </r>
    <r>
      <rPr>
        <vertAlign val="superscript"/>
        <sz val="11"/>
        <color rgb="FF000000"/>
        <rFont val="Franklin Gothic Book"/>
        <family val="2"/>
      </rPr>
      <t>3</t>
    </r>
  </si>
  <si>
    <t>%DM</t>
  </si>
  <si>
    <t>Organic Matter</t>
  </si>
  <si>
    <r>
      <rPr>
        <b/>
        <i/>
        <sz val="11"/>
        <color theme="1"/>
        <rFont val="Franklin Gothic Book"/>
        <family val="2"/>
      </rPr>
      <t>A</t>
    </r>
    <r>
      <rPr>
        <b/>
        <sz val="11"/>
        <color theme="1"/>
        <rFont val="Franklin Gothic Book"/>
        <family val="2"/>
      </rPr>
      <t xml:space="preserve">. </t>
    </r>
    <r>
      <rPr>
        <b/>
        <i/>
        <sz val="11"/>
        <color theme="1"/>
        <rFont val="Franklin Gothic Book"/>
        <family val="2"/>
      </rPr>
      <t>Maximum Concentrations for Trace Metals- Canada</t>
    </r>
    <r>
      <rPr>
        <b/>
        <sz val="11"/>
        <color theme="1"/>
        <rFont val="Franklin Gothic Book"/>
        <family val="2"/>
      </rPr>
      <t>ᵻ</t>
    </r>
  </si>
  <si>
    <r>
      <rPr>
        <b/>
        <i/>
        <sz val="11"/>
        <color theme="1"/>
        <rFont val="Franklin Gothic Book"/>
        <family val="2"/>
      </rPr>
      <t>B.</t>
    </r>
    <r>
      <rPr>
        <b/>
        <sz val="11"/>
        <color theme="1"/>
        <rFont val="Franklin Gothic Book"/>
        <family val="2"/>
      </rPr>
      <t xml:space="preserve"> </t>
    </r>
    <r>
      <rPr>
        <b/>
        <i/>
        <sz val="11"/>
        <color theme="1"/>
        <rFont val="Franklin Gothic Book"/>
        <family val="2"/>
      </rPr>
      <t>Foreign Matter - Canada</t>
    </r>
  </si>
  <si>
    <r>
      <t xml:space="preserve">Category B </t>
    </r>
    <r>
      <rPr>
        <b/>
        <sz val="8"/>
        <rFont val="Franklin Gothic Book"/>
        <family val="2"/>
      </rPr>
      <t>Restricted use</t>
    </r>
  </si>
  <si>
    <t>10mt/ha/year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</si>
</sst>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31" x14ac:knownFonts="1"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1"/>
      <color theme="1"/>
      <name val="Franklin Gothic Book"/>
      <family val="2"/>
    </font>
    <font>
      <b/>
      <sz val="11"/>
      <color theme="1"/>
      <name val="Franklin Gothic Book"/>
      <family val="2"/>
    </font>
    <font>
      <b/>
      <sz val="9"/>
      <color theme="1"/>
      <name val="Franklin Gothic Book"/>
      <family val="2"/>
    </font>
    <font>
      <sz val="8"/>
      <color theme="1"/>
      <name val="Franklin Gothic Book"/>
      <family val="2"/>
    </font>
    <font>
      <sz val="11"/>
      <color rgb="FF000000"/>
      <name val="Franklin Gothic Book"/>
      <family val="2"/>
    </font>
    <font>
      <sz val="10"/>
      <color theme="1"/>
      <name val="Franklin Gothic Book"/>
      <family val="2"/>
    </font>
    <font>
      <sz val="10"/>
      <color rgb="FF000000"/>
      <name val="Franklin Gothic Book"/>
      <family val="2"/>
    </font>
    <font>
      <b/>
      <sz val="8"/>
      <color theme="1"/>
      <name val="Franklin Gothic Book"/>
      <family val="2"/>
    </font>
    <font>
      <sz val="8"/>
      <color rgb="FF000000"/>
      <name val="Franklin Gothic Book"/>
      <family val="2"/>
    </font>
    <font>
      <b/>
      <i/>
      <sz val="11"/>
      <color theme="1"/>
      <name val="Franklin Gothic Book"/>
      <family val="2"/>
    </font>
    <font>
      <b/>
      <sz val="12"/>
      <color theme="1"/>
      <name val="Franklin Gothic Book"/>
      <family val="2"/>
    </font>
    <font>
      <b/>
      <sz val="12"/>
      <color rgb="FF000000"/>
      <name val="Franklin Gothic Book"/>
      <family val="2"/>
    </font>
    <font>
      <b/>
      <sz val="11"/>
      <name val="Franklin Gothic Book"/>
      <family val="2"/>
    </font>
    <font>
      <sz val="8"/>
      <name val="Franklin Gothic Book"/>
      <family val="2"/>
    </font>
    <font>
      <b/>
      <sz val="11"/>
      <color rgb="FF000000"/>
      <name val="Franklin Gothic Book"/>
      <family val="2"/>
    </font>
    <font>
      <sz val="11"/>
      <name val="Franklin Gothic Book"/>
      <family val="2"/>
    </font>
    <font>
      <vertAlign val="subscript"/>
      <sz val="11"/>
      <name val="Franklin Gothic Book"/>
      <family val="2"/>
    </font>
    <font>
      <b/>
      <sz val="9"/>
      <color rgb="FF000000"/>
      <name val="Franklin Gothic Book"/>
      <family val="2"/>
    </font>
    <font>
      <b/>
      <sz val="10"/>
      <color rgb="FF000000"/>
      <name val="Franklin Gothic Book"/>
      <family val="2"/>
    </font>
    <font>
      <vertAlign val="subscript"/>
      <sz val="10"/>
      <color theme="1"/>
      <name val="Franklin Gothic Book"/>
      <family val="2"/>
    </font>
    <font>
      <b/>
      <sz val="10"/>
      <color theme="1"/>
      <name val="Franklin Gothic Book"/>
      <family val="2"/>
    </font>
    <font>
      <sz val="10"/>
      <name val="Franklin Gothic Book"/>
      <family val="2"/>
    </font>
    <font>
      <vertAlign val="subscript"/>
      <sz val="10"/>
      <name val="Franklin Gothic Book"/>
      <family val="2"/>
    </font>
    <font>
      <vertAlign val="superscript"/>
      <sz val="11"/>
      <color rgb="FF000000"/>
      <name val="Franklin Gothic Book"/>
      <family val="2"/>
    </font>
    <font>
      <b/>
      <sz val="8"/>
      <name val="Franklin Gothic Book"/>
      <family val="2"/>
    </font>
    <font>
      <sz val="12"/>
      <color theme="1"/>
      <name val="Franklin Gothic Book"/>
      <family val="2"/>
    </font>
    <font>
      <sz val="9"/>
      <color rgb="FF000000"/>
      <name val="Franklin Gothic Book"/>
      <family val="2"/>
    </font>
    <font>
      <sz val="12"/>
      <color rgb="FF000000"/>
      <name val="Franklin Gothic Book"/>
      <family val="2"/>
    </font>
    <font>
      <u/>
      <sz val="12"/>
      <color rgb="FF000000"/>
      <name val="Franklin Gothic Book"/>
      <family val="2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E7E6E6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14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/>
    </xf>
    <xf numFmtId="0" fontId="5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5" fillId="0" borderId="0" xfId="0" applyFont="1"/>
    <xf numFmtId="0" fontId="3" fillId="2" borderId="1" xfId="0" applyFont="1" applyFill="1" applyBorder="1" applyAlignment="1">
      <alignment vertical="center"/>
    </xf>
    <xf numFmtId="0" fontId="3" fillId="2" borderId="2" xfId="0" applyFont="1" applyFill="1" applyBorder="1" applyAlignment="1">
      <alignment vertical="center"/>
    </xf>
    <xf numFmtId="0" fontId="11" fillId="0" borderId="0" xfId="0" applyFont="1" applyAlignment="1">
      <alignment horizontal="left"/>
    </xf>
    <xf numFmtId="0" fontId="3" fillId="0" borderId="2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2" fillId="0" borderId="0" xfId="0" applyFont="1" applyFill="1"/>
    <xf numFmtId="0" fontId="7" fillId="0" borderId="0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vertical="center" wrapText="1"/>
    </xf>
    <xf numFmtId="0" fontId="2" fillId="0" borderId="9" xfId="0" applyFont="1" applyBorder="1" applyAlignment="1">
      <alignment horizontal="center" vertical="center" wrapText="1"/>
    </xf>
    <xf numFmtId="0" fontId="17" fillId="0" borderId="5" xfId="0" applyFont="1" applyBorder="1" applyAlignment="1">
      <alignment horizontal="center" vertical="center" wrapText="1"/>
    </xf>
    <xf numFmtId="0" fontId="17" fillId="0" borderId="9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9" fillId="0" borderId="0" xfId="0" applyFont="1" applyAlignment="1">
      <alignment vertical="center" wrapText="1"/>
    </xf>
    <xf numFmtId="0" fontId="11" fillId="0" borderId="0" xfId="0" applyFont="1" applyAlignment="1">
      <alignment horizontal="left" vertical="center"/>
    </xf>
    <xf numFmtId="0" fontId="6" fillId="0" borderId="9" xfId="0" applyFont="1" applyFill="1" applyBorder="1" applyAlignment="1">
      <alignment horizontal="center" vertical="center" wrapText="1"/>
    </xf>
    <xf numFmtId="0" fontId="6" fillId="0" borderId="14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left" vertical="center" wrapText="1"/>
    </xf>
    <xf numFmtId="2" fontId="3" fillId="0" borderId="5" xfId="0" applyNumberFormat="1" applyFont="1" applyBorder="1" applyAlignment="1">
      <alignment horizontal="center"/>
    </xf>
    <xf numFmtId="2" fontId="3" fillId="0" borderId="9" xfId="0" applyNumberFormat="1" applyFont="1" applyBorder="1" applyAlignment="1">
      <alignment horizontal="center"/>
    </xf>
    <xf numFmtId="2" fontId="3" fillId="0" borderId="14" xfId="0" applyNumberFormat="1" applyFont="1" applyBorder="1" applyAlignment="1">
      <alignment horizontal="center"/>
    </xf>
    <xf numFmtId="2" fontId="3" fillId="0" borderId="9" xfId="0" applyNumberFormat="1" applyFont="1" applyBorder="1" applyAlignment="1">
      <alignment vertical="center" wrapText="1"/>
    </xf>
    <xf numFmtId="2" fontId="3" fillId="0" borderId="14" xfId="0" applyNumberFormat="1" applyFont="1" applyBorder="1" applyAlignment="1">
      <alignment vertical="center" wrapText="1"/>
    </xf>
    <xf numFmtId="2" fontId="2" fillId="2" borderId="5" xfId="0" applyNumberFormat="1" applyFont="1" applyFill="1" applyBorder="1" applyAlignment="1">
      <alignment horizontal="center" vertical="center" wrapText="1"/>
    </xf>
    <xf numFmtId="2" fontId="2" fillId="2" borderId="9" xfId="0" applyNumberFormat="1" applyFont="1" applyFill="1" applyBorder="1" applyAlignment="1">
      <alignment horizontal="center" vertical="center" wrapText="1"/>
    </xf>
    <xf numFmtId="2" fontId="2" fillId="2" borderId="14" xfId="0" applyNumberFormat="1" applyFont="1" applyFill="1" applyBorder="1" applyAlignment="1">
      <alignment horizontal="center" vertical="center" wrapText="1"/>
    </xf>
    <xf numFmtId="2" fontId="3" fillId="0" borderId="9" xfId="0" applyNumberFormat="1" applyFont="1" applyBorder="1" applyAlignment="1">
      <alignment horizontal="center" vertical="center" wrapText="1"/>
    </xf>
    <xf numFmtId="0" fontId="20" fillId="2" borderId="20" xfId="0" applyFont="1" applyFill="1" applyBorder="1" applyAlignment="1">
      <alignment horizontal="center" vertical="center" wrapText="1"/>
    </xf>
    <xf numFmtId="2" fontId="14" fillId="0" borderId="9" xfId="0" applyNumberFormat="1" applyFont="1" applyBorder="1" applyAlignment="1">
      <alignment horizontal="center" vertical="center" wrapText="1"/>
    </xf>
    <xf numFmtId="2" fontId="14" fillId="0" borderId="5" xfId="0" applyNumberFormat="1" applyFont="1" applyBorder="1" applyAlignment="1">
      <alignment horizontal="center" vertical="center" wrapText="1"/>
    </xf>
    <xf numFmtId="2" fontId="14" fillId="0" borderId="14" xfId="0" applyNumberFormat="1" applyFont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/>
    </xf>
    <xf numFmtId="0" fontId="4" fillId="2" borderId="20" xfId="0" applyFont="1" applyFill="1" applyBorder="1" applyAlignment="1">
      <alignment horizontal="center" vertical="center"/>
    </xf>
    <xf numFmtId="9" fontId="6" fillId="0" borderId="0" xfId="0" applyNumberFormat="1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/>
    </xf>
    <xf numFmtId="0" fontId="2" fillId="0" borderId="0" xfId="0" applyFont="1" applyFill="1" applyBorder="1"/>
    <xf numFmtId="0" fontId="27" fillId="0" borderId="0" xfId="0" applyFont="1" applyFill="1" applyBorder="1" applyAlignment="1">
      <alignment vertical="center"/>
    </xf>
    <xf numFmtId="0" fontId="28" fillId="0" borderId="0" xfId="0" applyFont="1" applyFill="1" applyBorder="1" applyAlignment="1">
      <alignment horizontal="center" vertical="center"/>
    </xf>
    <xf numFmtId="0" fontId="29" fillId="0" borderId="0" xfId="0" applyFont="1" applyFill="1" applyBorder="1" applyAlignment="1">
      <alignment horizontal="center" vertical="center"/>
    </xf>
    <xf numFmtId="0" fontId="30" fillId="0" borderId="0" xfId="0" applyFont="1" applyFill="1" applyBorder="1" applyAlignment="1">
      <alignment vertical="center"/>
    </xf>
    <xf numFmtId="0" fontId="17" fillId="0" borderId="0" xfId="0" applyFont="1" applyFill="1" applyBorder="1" applyAlignment="1">
      <alignment vertical="center" wrapText="1"/>
    </xf>
    <xf numFmtId="2" fontId="2" fillId="0" borderId="0" xfId="0" applyNumberFormat="1" applyFont="1" applyFill="1" applyBorder="1" applyAlignment="1">
      <alignment vertical="center" wrapText="1"/>
    </xf>
    <xf numFmtId="0" fontId="6" fillId="0" borderId="0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vertical="center" wrapText="1"/>
    </xf>
    <xf numFmtId="9" fontId="6" fillId="0" borderId="9" xfId="0" applyNumberFormat="1" applyFont="1" applyFill="1" applyBorder="1" applyAlignment="1">
      <alignment horizontal="center" vertical="center" wrapText="1"/>
    </xf>
    <xf numFmtId="0" fontId="8" fillId="2" borderId="14" xfId="0" applyFont="1" applyFill="1" applyBorder="1" applyAlignment="1">
      <alignment horizontal="center" vertical="center" wrapText="1"/>
    </xf>
    <xf numFmtId="0" fontId="5" fillId="2" borderId="34" xfId="0" applyFont="1" applyFill="1" applyBorder="1" applyAlignment="1">
      <alignment horizontal="center" vertical="center" wrapText="1"/>
    </xf>
    <xf numFmtId="2" fontId="2" fillId="2" borderId="9" xfId="0" applyNumberFormat="1" applyFont="1" applyFill="1" applyBorder="1" applyAlignment="1">
      <alignment horizontal="center" vertical="center"/>
    </xf>
    <xf numFmtId="2" fontId="3" fillId="0" borderId="23" xfId="0" applyNumberFormat="1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3" fillId="0" borderId="30" xfId="0" applyFont="1" applyBorder="1" applyAlignment="1">
      <alignment horizontal="center" vertical="center" wrapText="1"/>
    </xf>
    <xf numFmtId="0" fontId="3" fillId="0" borderId="39" xfId="0" applyFont="1" applyBorder="1" applyAlignment="1">
      <alignment horizontal="center" vertical="center" wrapText="1"/>
    </xf>
    <xf numFmtId="0" fontId="14" fillId="0" borderId="26" xfId="0" applyFont="1" applyBorder="1" applyAlignment="1">
      <alignment horizontal="center" vertical="center" wrapText="1"/>
    </xf>
    <xf numFmtId="0" fontId="14" fillId="0" borderId="27" xfId="0" applyFont="1" applyBorder="1" applyAlignment="1">
      <alignment horizontal="center" vertical="center" wrapText="1"/>
    </xf>
    <xf numFmtId="2" fontId="2" fillId="2" borderId="14" xfId="0" applyNumberFormat="1" applyFont="1" applyFill="1" applyBorder="1" applyAlignment="1">
      <alignment horizontal="center" vertical="center" wrapText="1"/>
    </xf>
    <xf numFmtId="2" fontId="2" fillId="2" borderId="17" xfId="0" applyNumberFormat="1" applyFont="1" applyFill="1" applyBorder="1" applyAlignment="1">
      <alignment horizontal="center" vertical="center" wrapText="1"/>
    </xf>
    <xf numFmtId="0" fontId="22" fillId="2" borderId="1" xfId="0" applyFont="1" applyFill="1" applyBorder="1" applyAlignment="1">
      <alignment horizontal="center" vertical="center" wrapText="1"/>
    </xf>
    <xf numFmtId="0" fontId="22" fillId="2" borderId="2" xfId="0" applyFont="1" applyFill="1" applyBorder="1" applyAlignment="1">
      <alignment horizontal="center" vertical="center" wrapText="1"/>
    </xf>
    <xf numFmtId="0" fontId="22" fillId="2" borderId="37" xfId="0" applyFont="1" applyFill="1" applyBorder="1" applyAlignment="1">
      <alignment horizontal="center" vertical="center" wrapText="1"/>
    </xf>
    <xf numFmtId="0" fontId="22" fillId="2" borderId="30" xfId="0" applyFont="1" applyFill="1" applyBorder="1" applyAlignment="1">
      <alignment horizontal="center" vertical="center" wrapText="1"/>
    </xf>
    <xf numFmtId="0" fontId="22" fillId="2" borderId="39" xfId="0" applyFont="1" applyFill="1" applyBorder="1" applyAlignment="1">
      <alignment horizontal="center" vertical="center" wrapText="1"/>
    </xf>
    <xf numFmtId="0" fontId="22" fillId="2" borderId="42" xfId="0" applyFont="1" applyFill="1" applyBorder="1" applyAlignment="1">
      <alignment horizontal="center" vertical="center" wrapText="1"/>
    </xf>
    <xf numFmtId="0" fontId="19" fillId="2" borderId="5" xfId="0" applyFont="1" applyFill="1" applyBorder="1" applyAlignment="1">
      <alignment horizontal="center" vertical="center" wrapText="1"/>
    </xf>
    <xf numFmtId="0" fontId="19" fillId="2" borderId="14" xfId="0" applyFont="1" applyFill="1" applyBorder="1" applyAlignment="1">
      <alignment horizontal="center" vertical="center" wrapText="1"/>
    </xf>
    <xf numFmtId="0" fontId="16" fillId="2" borderId="5" xfId="0" applyFont="1" applyFill="1" applyBorder="1" applyAlignment="1">
      <alignment horizontal="center" vertical="center" wrapText="1"/>
    </xf>
    <xf numFmtId="0" fontId="16" fillId="2" borderId="14" xfId="0" applyFont="1" applyFill="1" applyBorder="1" applyAlignment="1">
      <alignment horizontal="center" vertical="center" wrapText="1"/>
    </xf>
    <xf numFmtId="0" fontId="8" fillId="2" borderId="15" xfId="0" applyFont="1" applyFill="1" applyBorder="1" applyAlignment="1">
      <alignment horizontal="center" vertical="center" wrapText="1"/>
    </xf>
    <xf numFmtId="0" fontId="8" fillId="2" borderId="16" xfId="0" applyFont="1" applyFill="1" applyBorder="1" applyAlignment="1">
      <alignment horizontal="center" vertical="center" wrapText="1"/>
    </xf>
    <xf numFmtId="0" fontId="8" fillId="2" borderId="15" xfId="0" applyFont="1" applyFill="1" applyBorder="1" applyAlignment="1">
      <alignment horizontal="center" vertical="center"/>
    </xf>
    <xf numFmtId="0" fontId="8" fillId="2" borderId="40" xfId="0" applyFont="1" applyFill="1" applyBorder="1" applyAlignment="1">
      <alignment horizontal="center" vertical="center"/>
    </xf>
    <xf numFmtId="0" fontId="16" fillId="2" borderId="31" xfId="0" applyFont="1" applyFill="1" applyBorder="1" applyAlignment="1">
      <alignment horizontal="center" vertical="center" wrapText="1"/>
    </xf>
    <xf numFmtId="0" fontId="16" fillId="2" borderId="2" xfId="0" applyFont="1" applyFill="1" applyBorder="1" applyAlignment="1">
      <alignment horizontal="center" vertical="center" wrapText="1"/>
    </xf>
    <xf numFmtId="0" fontId="16" fillId="2" borderId="32" xfId="0" applyFont="1" applyFill="1" applyBorder="1" applyAlignment="1">
      <alignment horizontal="center" vertical="center" wrapText="1"/>
    </xf>
    <xf numFmtId="2" fontId="2" fillId="2" borderId="9" xfId="0" applyNumberFormat="1" applyFont="1" applyFill="1" applyBorder="1" applyAlignment="1">
      <alignment horizontal="center" vertical="center" wrapText="1"/>
    </xf>
    <xf numFmtId="2" fontId="2" fillId="2" borderId="11" xfId="0" applyNumberFormat="1" applyFont="1" applyFill="1" applyBorder="1" applyAlignment="1">
      <alignment horizontal="center" vertical="center" wrapText="1"/>
    </xf>
    <xf numFmtId="164" fontId="2" fillId="2" borderId="9" xfId="0" applyNumberFormat="1" applyFont="1" applyFill="1" applyBorder="1" applyAlignment="1">
      <alignment horizontal="center" vertical="center"/>
    </xf>
    <xf numFmtId="164" fontId="2" fillId="2" borderId="11" xfId="0" applyNumberFormat="1" applyFont="1" applyFill="1" applyBorder="1" applyAlignment="1">
      <alignment horizontal="center" vertical="center"/>
    </xf>
    <xf numFmtId="164" fontId="2" fillId="2" borderId="14" xfId="0" applyNumberFormat="1" applyFont="1" applyFill="1" applyBorder="1" applyAlignment="1">
      <alignment horizontal="center" vertical="center"/>
    </xf>
    <xf numFmtId="164" fontId="2" fillId="2" borderId="17" xfId="0" applyNumberFormat="1" applyFont="1" applyFill="1" applyBorder="1" applyAlignment="1">
      <alignment horizontal="center" vertical="center"/>
    </xf>
    <xf numFmtId="0" fontId="10" fillId="2" borderId="34" xfId="0" applyFont="1" applyFill="1" applyBorder="1" applyAlignment="1">
      <alignment horizontal="center" vertical="center"/>
    </xf>
    <xf numFmtId="0" fontId="10" fillId="2" borderId="35" xfId="0" applyFont="1" applyFill="1" applyBorder="1" applyAlignment="1">
      <alignment horizontal="center" vertical="center"/>
    </xf>
    <xf numFmtId="0" fontId="10" fillId="2" borderId="28" xfId="0" applyFont="1" applyFill="1" applyBorder="1" applyAlignment="1">
      <alignment horizontal="center" vertical="center" wrapText="1"/>
    </xf>
    <xf numFmtId="0" fontId="10" fillId="2" borderId="0" xfId="0" applyFont="1" applyFill="1" applyBorder="1" applyAlignment="1">
      <alignment horizontal="center" vertical="center" wrapText="1"/>
    </xf>
    <xf numFmtId="0" fontId="10" fillId="2" borderId="29" xfId="0" applyFont="1" applyFill="1" applyBorder="1" applyAlignment="1">
      <alignment horizontal="center" vertical="center" wrapText="1"/>
    </xf>
    <xf numFmtId="0" fontId="13" fillId="2" borderId="31" xfId="0" applyFont="1" applyFill="1" applyBorder="1" applyAlignment="1">
      <alignment horizontal="center" vertical="center" wrapText="1"/>
    </xf>
    <xf numFmtId="0" fontId="13" fillId="2" borderId="2" xfId="0" applyFont="1" applyFill="1" applyBorder="1" applyAlignment="1">
      <alignment horizontal="center" vertical="center" wrapText="1"/>
    </xf>
    <xf numFmtId="0" fontId="13" fillId="2" borderId="32" xfId="0" applyFont="1" applyFill="1" applyBorder="1" applyAlignment="1">
      <alignment horizontal="center" vertical="center" wrapText="1"/>
    </xf>
    <xf numFmtId="2" fontId="2" fillId="2" borderId="5" xfId="0" applyNumberFormat="1" applyFont="1" applyFill="1" applyBorder="1" applyAlignment="1">
      <alignment horizontal="center" vertical="center" wrapText="1"/>
    </xf>
    <xf numFmtId="2" fontId="2" fillId="2" borderId="7" xfId="0" applyNumberFormat="1" applyFont="1" applyFill="1" applyBorder="1" applyAlignment="1">
      <alignment horizontal="center" vertical="center" wrapText="1"/>
    </xf>
    <xf numFmtId="0" fontId="16" fillId="2" borderId="7" xfId="0" applyFont="1" applyFill="1" applyBorder="1" applyAlignment="1">
      <alignment horizontal="center" vertical="center" wrapText="1"/>
    </xf>
    <xf numFmtId="0" fontId="16" fillId="2" borderId="17" xfId="0" applyFont="1" applyFill="1" applyBorder="1" applyAlignment="1">
      <alignment horizontal="center" vertical="center" wrapText="1"/>
    </xf>
    <xf numFmtId="0" fontId="2" fillId="2" borderId="23" xfId="0" applyFont="1" applyFill="1" applyBorder="1" applyAlignment="1">
      <alignment horizontal="center" vertical="center" wrapText="1"/>
    </xf>
    <xf numFmtId="0" fontId="2" fillId="2" borderId="24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  <xf numFmtId="0" fontId="6" fillId="2" borderId="11" xfId="0" applyFont="1" applyFill="1" applyBorder="1" applyAlignment="1">
      <alignment horizontal="center" vertical="center" wrapText="1"/>
    </xf>
    <xf numFmtId="164" fontId="2" fillId="2" borderId="5" xfId="0" applyNumberFormat="1" applyFont="1" applyFill="1" applyBorder="1" applyAlignment="1">
      <alignment horizontal="center" vertical="center"/>
    </xf>
    <xf numFmtId="164" fontId="2" fillId="2" borderId="7" xfId="0" applyNumberFormat="1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left"/>
    </xf>
    <xf numFmtId="0" fontId="2" fillId="2" borderId="9" xfId="0" applyFont="1" applyFill="1" applyBorder="1" applyAlignment="1">
      <alignment horizontal="left"/>
    </xf>
    <xf numFmtId="0" fontId="6" fillId="3" borderId="9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12" fillId="2" borderId="4" xfId="0" applyFont="1" applyFill="1" applyBorder="1" applyAlignment="1">
      <alignment horizontal="center" vertical="center"/>
    </xf>
    <xf numFmtId="0" fontId="12" fillId="2" borderId="5" xfId="0" applyFont="1" applyFill="1" applyBorder="1" applyAlignment="1">
      <alignment horizontal="center" vertical="center"/>
    </xf>
    <xf numFmtId="0" fontId="12" fillId="2" borderId="8" xfId="0" applyFont="1" applyFill="1" applyBorder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0" fontId="12" fillId="2" borderId="33" xfId="0" applyFont="1" applyFill="1" applyBorder="1" applyAlignment="1">
      <alignment horizontal="center" vertical="center"/>
    </xf>
    <xf numFmtId="0" fontId="12" fillId="2" borderId="3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13" fillId="2" borderId="5" xfId="0" applyFont="1" applyFill="1" applyBorder="1" applyAlignment="1">
      <alignment horizontal="center" vertical="center" wrapText="1"/>
    </xf>
    <xf numFmtId="0" fontId="14" fillId="2" borderId="9" xfId="0" applyFont="1" applyFill="1" applyBorder="1" applyAlignment="1">
      <alignment horizontal="center" vertical="center" wrapText="1"/>
    </xf>
    <xf numFmtId="0" fontId="15" fillId="2" borderId="34" xfId="0" applyFont="1" applyFill="1" applyBorder="1" applyAlignment="1">
      <alignment horizontal="center" vertical="center" wrapText="1"/>
    </xf>
    <xf numFmtId="0" fontId="5" fillId="2" borderId="34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left"/>
    </xf>
    <xf numFmtId="0" fontId="2" fillId="2" borderId="5" xfId="0" applyFont="1" applyFill="1" applyBorder="1" applyAlignment="1">
      <alignment horizontal="left"/>
    </xf>
    <xf numFmtId="0" fontId="6" fillId="3" borderId="5" xfId="0" applyFont="1" applyFill="1" applyBorder="1" applyAlignment="1">
      <alignment horizontal="center" vertical="center" wrapText="1"/>
    </xf>
    <xf numFmtId="0" fontId="2" fillId="2" borderId="25" xfId="0" applyFont="1" applyFill="1" applyBorder="1" applyAlignment="1">
      <alignment horizontal="left"/>
    </xf>
    <xf numFmtId="0" fontId="2" fillId="2" borderId="14" xfId="0" applyFont="1" applyFill="1" applyBorder="1" applyAlignment="1">
      <alignment horizontal="left"/>
    </xf>
    <xf numFmtId="0" fontId="6" fillId="3" borderId="14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left" vertical="center"/>
    </xf>
    <xf numFmtId="0" fontId="2" fillId="2" borderId="16" xfId="0" applyFont="1" applyFill="1" applyBorder="1" applyAlignment="1">
      <alignment horizontal="left" vertical="center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left" vertical="center"/>
    </xf>
    <xf numFmtId="0" fontId="2" fillId="2" borderId="23" xfId="0" applyFont="1" applyFill="1" applyBorder="1" applyAlignment="1">
      <alignment horizontal="left" vertical="center"/>
    </xf>
    <xf numFmtId="0" fontId="7" fillId="2" borderId="23" xfId="0" applyFont="1" applyFill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3" fillId="0" borderId="0" xfId="0" applyFont="1" applyBorder="1" applyAlignment="1">
      <alignment horizontal="left"/>
    </xf>
    <xf numFmtId="0" fontId="2" fillId="2" borderId="18" xfId="0" applyFont="1" applyFill="1" applyBorder="1" applyAlignment="1">
      <alignment horizontal="left"/>
    </xf>
    <xf numFmtId="0" fontId="2" fillId="2" borderId="6" xfId="0" applyFont="1" applyFill="1" applyBorder="1" applyAlignment="1">
      <alignment horizontal="left"/>
    </xf>
    <xf numFmtId="0" fontId="2" fillId="2" borderId="12" xfId="0" applyFont="1" applyFill="1" applyBorder="1" applyAlignment="1">
      <alignment horizontal="left"/>
    </xf>
    <xf numFmtId="0" fontId="2" fillId="2" borderId="10" xfId="0" applyFont="1" applyFill="1" applyBorder="1" applyAlignment="1">
      <alignment horizontal="left"/>
    </xf>
    <xf numFmtId="0" fontId="3" fillId="2" borderId="21" xfId="0" applyFont="1" applyFill="1" applyBorder="1" applyAlignment="1">
      <alignment horizontal="center" vertical="center"/>
    </xf>
    <xf numFmtId="0" fontId="7" fillId="2" borderId="24" xfId="0" applyFont="1" applyFill="1" applyBorder="1" applyAlignment="1">
      <alignment horizontal="center" vertical="center"/>
    </xf>
    <xf numFmtId="0" fontId="7" fillId="2" borderId="8" xfId="0" applyFont="1" applyFill="1" applyBorder="1" applyAlignment="1">
      <alignment horizontal="left" vertical="center" wrapText="1"/>
    </xf>
    <xf numFmtId="0" fontId="7" fillId="2" borderId="9" xfId="0" applyFont="1" applyFill="1" applyBorder="1" applyAlignment="1">
      <alignment horizontal="left" vertical="center" wrapText="1"/>
    </xf>
    <xf numFmtId="0" fontId="20" fillId="2" borderId="19" xfId="0" applyFont="1" applyFill="1" applyBorder="1" applyAlignment="1">
      <alignment horizontal="center" vertical="center" wrapText="1"/>
    </xf>
    <xf numFmtId="0" fontId="20" fillId="2" borderId="20" xfId="0" applyFont="1" applyFill="1" applyBorder="1" applyAlignment="1">
      <alignment horizontal="center" vertical="center" wrapText="1"/>
    </xf>
    <xf numFmtId="0" fontId="7" fillId="2" borderId="22" xfId="0" applyFont="1" applyFill="1" applyBorder="1" applyAlignment="1">
      <alignment horizontal="left" vertical="center" wrapText="1"/>
    </xf>
    <xf numFmtId="0" fontId="7" fillId="2" borderId="23" xfId="0" applyFont="1" applyFill="1" applyBorder="1" applyAlignment="1">
      <alignment horizontal="left" vertical="center" wrapText="1"/>
    </xf>
    <xf numFmtId="0" fontId="7" fillId="2" borderId="25" xfId="0" applyFont="1" applyFill="1" applyBorder="1" applyAlignment="1">
      <alignment horizontal="left" vertical="center" wrapText="1"/>
    </xf>
    <xf numFmtId="0" fontId="7" fillId="2" borderId="14" xfId="0" applyFont="1" applyFill="1" applyBorder="1" applyAlignment="1">
      <alignment horizontal="left" vertical="center" wrapText="1"/>
    </xf>
    <xf numFmtId="0" fontId="2" fillId="2" borderId="25" xfId="0" applyFont="1" applyFill="1" applyBorder="1" applyAlignment="1">
      <alignment horizontal="left" vertical="center"/>
    </xf>
    <xf numFmtId="0" fontId="2" fillId="2" borderId="14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7" xfId="0" applyFont="1" applyFill="1" applyBorder="1" applyAlignment="1">
      <alignment horizontal="center" vertical="center" wrapText="1"/>
    </xf>
    <xf numFmtId="0" fontId="17" fillId="2" borderId="9" xfId="0" applyFont="1" applyFill="1" applyBorder="1" applyAlignment="1">
      <alignment horizontal="center" vertical="center" wrapText="1"/>
    </xf>
    <xf numFmtId="0" fontId="17" fillId="2" borderId="11" xfId="0" applyFont="1" applyFill="1" applyBorder="1" applyAlignment="1">
      <alignment horizontal="center" vertical="center" wrapText="1"/>
    </xf>
    <xf numFmtId="0" fontId="17" fillId="2" borderId="23" xfId="0" applyFont="1" applyFill="1" applyBorder="1" applyAlignment="1">
      <alignment horizontal="center" vertical="center" wrapText="1"/>
    </xf>
    <xf numFmtId="0" fontId="17" fillId="2" borderId="24" xfId="0" applyFont="1" applyFill="1" applyBorder="1" applyAlignment="1">
      <alignment horizontal="center" vertical="center" wrapText="1"/>
    </xf>
    <xf numFmtId="0" fontId="20" fillId="2" borderId="21" xfId="0" applyFont="1" applyFill="1" applyBorder="1" applyAlignment="1">
      <alignment horizontal="center" vertical="center" wrapText="1"/>
    </xf>
    <xf numFmtId="0" fontId="2" fillId="2" borderId="25" xfId="0" applyFont="1" applyFill="1" applyBorder="1" applyAlignment="1">
      <alignment horizontal="left" vertical="center" wrapText="1"/>
    </xf>
    <xf numFmtId="0" fontId="2" fillId="2" borderId="14" xfId="0" applyFont="1" applyFill="1" applyBorder="1" applyAlignment="1">
      <alignment horizontal="left" vertical="center" wrapText="1"/>
    </xf>
    <xf numFmtId="0" fontId="2" fillId="2" borderId="22" xfId="0" applyFont="1" applyFill="1" applyBorder="1" applyAlignment="1">
      <alignment horizontal="left" vertical="center" wrapText="1"/>
    </xf>
    <xf numFmtId="0" fontId="2" fillId="2" borderId="23" xfId="0" applyFont="1" applyFill="1" applyBorder="1" applyAlignment="1">
      <alignment horizontal="left" vertical="center" wrapText="1"/>
    </xf>
    <xf numFmtId="0" fontId="22" fillId="2" borderId="4" xfId="0" applyFont="1" applyFill="1" applyBorder="1" applyAlignment="1">
      <alignment horizontal="center" vertical="center" wrapText="1"/>
    </xf>
    <xf numFmtId="0" fontId="22" fillId="2" borderId="5" xfId="0" applyFont="1" applyFill="1" applyBorder="1" applyAlignment="1">
      <alignment horizontal="center" vertical="center" wrapText="1"/>
    </xf>
    <xf numFmtId="0" fontId="22" fillId="2" borderId="25" xfId="0" applyFont="1" applyFill="1" applyBorder="1" applyAlignment="1">
      <alignment horizontal="center" vertical="center" wrapText="1"/>
    </xf>
    <xf numFmtId="0" fontId="22" fillId="2" borderId="14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7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left" vertical="center" wrapText="1"/>
    </xf>
    <xf numFmtId="0" fontId="2" fillId="2" borderId="38" xfId="0" applyFont="1" applyFill="1" applyBorder="1" applyAlignment="1">
      <alignment horizontal="left" vertical="center" wrapText="1"/>
    </xf>
    <xf numFmtId="0" fontId="2" fillId="2" borderId="10" xfId="0" applyFont="1" applyFill="1" applyBorder="1" applyAlignment="1">
      <alignment horizontal="left" vertical="center" wrapText="1"/>
    </xf>
    <xf numFmtId="0" fontId="2" fillId="2" borderId="13" xfId="0" applyFont="1" applyFill="1" applyBorder="1" applyAlignment="1">
      <alignment horizontal="left" vertical="center" wrapText="1"/>
    </xf>
    <xf numFmtId="0" fontId="2" fillId="2" borderId="41" xfId="0" applyFont="1" applyFill="1" applyBorder="1" applyAlignment="1">
      <alignment horizontal="left" vertical="center" wrapText="1"/>
    </xf>
    <xf numFmtId="0" fontId="2" fillId="2" borderId="16" xfId="0" applyFont="1" applyFill="1" applyBorder="1" applyAlignment="1">
      <alignment horizontal="left" vertical="center" wrapText="1"/>
    </xf>
    <xf numFmtId="0" fontId="17" fillId="2" borderId="12" xfId="0" applyFont="1" applyFill="1" applyBorder="1" applyAlignment="1">
      <alignment horizontal="left" vertical="center" wrapText="1"/>
    </xf>
    <xf numFmtId="0" fontId="17" fillId="2" borderId="38" xfId="0" applyFont="1" applyFill="1" applyBorder="1" applyAlignment="1">
      <alignment horizontal="left" vertical="center" wrapText="1"/>
    </xf>
    <xf numFmtId="0" fontId="17" fillId="2" borderId="10" xfId="0" applyFont="1" applyFill="1" applyBorder="1" applyAlignment="1">
      <alignment horizontal="left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6" fillId="3" borderId="11" xfId="0" applyFont="1" applyFill="1" applyBorder="1" applyAlignment="1">
      <alignment horizontal="center" vertical="center" wrapText="1"/>
    </xf>
    <xf numFmtId="0" fontId="6" fillId="3" borderId="17" xfId="0" applyFont="1" applyFill="1" applyBorder="1" applyAlignment="1">
      <alignment horizontal="center" vertical="center" wrapText="1"/>
    </xf>
    <xf numFmtId="0" fontId="23" fillId="2" borderId="12" xfId="0" applyFont="1" applyFill="1" applyBorder="1" applyAlignment="1">
      <alignment horizontal="left" vertical="center" wrapText="1"/>
    </xf>
    <xf numFmtId="0" fontId="23" fillId="2" borderId="38" xfId="0" applyFont="1" applyFill="1" applyBorder="1" applyAlignment="1">
      <alignment horizontal="left" vertical="center" wrapText="1"/>
    </xf>
    <xf numFmtId="0" fontId="23" fillId="2" borderId="10" xfId="0" applyFont="1" applyFill="1" applyBorder="1" applyAlignment="1">
      <alignment horizontal="left" vertical="center" wrapText="1"/>
    </xf>
    <xf numFmtId="0" fontId="17" fillId="2" borderId="12" xfId="0" applyFont="1" applyFill="1" applyBorder="1" applyAlignment="1">
      <alignment horizontal="left" vertical="center"/>
    </xf>
    <xf numFmtId="0" fontId="17" fillId="2" borderId="38" xfId="0" applyFont="1" applyFill="1" applyBorder="1" applyAlignment="1">
      <alignment horizontal="left" vertical="center"/>
    </xf>
    <xf numFmtId="0" fontId="17" fillId="2" borderId="10" xfId="0" applyFont="1" applyFill="1" applyBorder="1" applyAlignment="1">
      <alignment horizontal="left" vertical="center"/>
    </xf>
    <xf numFmtId="0" fontId="23" fillId="2" borderId="12" xfId="0" applyFont="1" applyFill="1" applyBorder="1" applyAlignment="1">
      <alignment horizontal="left" vertical="center"/>
    </xf>
    <xf numFmtId="0" fontId="23" fillId="2" borderId="38" xfId="0" applyFont="1" applyFill="1" applyBorder="1" applyAlignment="1">
      <alignment horizontal="left" vertical="center"/>
    </xf>
    <xf numFmtId="0" fontId="23" fillId="2" borderId="10" xfId="0" applyFont="1" applyFill="1" applyBorder="1" applyAlignment="1">
      <alignment horizontal="left" vertical="center"/>
    </xf>
    <xf numFmtId="0" fontId="17" fillId="2" borderId="18" xfId="0" applyFont="1" applyFill="1" applyBorder="1" applyAlignment="1">
      <alignment horizontal="left" vertical="center" wrapText="1"/>
    </xf>
    <xf numFmtId="0" fontId="17" fillId="2" borderId="36" xfId="0" applyFont="1" applyFill="1" applyBorder="1" applyAlignment="1">
      <alignment horizontal="left" vertical="center" wrapText="1"/>
    </xf>
    <xf numFmtId="0" fontId="17" fillId="2" borderId="6" xfId="0" applyFont="1" applyFill="1" applyBorder="1" applyAlignment="1">
      <alignment horizontal="left" vertical="center" wrapText="1"/>
    </xf>
    <xf numFmtId="0" fontId="17" fillId="2" borderId="8" xfId="0" applyFont="1" applyFill="1" applyBorder="1" applyAlignment="1">
      <alignment horizontal="left" vertical="center" wrapText="1"/>
    </xf>
    <xf numFmtId="0" fontId="17" fillId="2" borderId="9" xfId="0" applyFont="1" applyFill="1" applyBorder="1" applyAlignment="1">
      <alignment horizontal="left" vertical="center" wrapText="1"/>
    </xf>
    <xf numFmtId="0" fontId="2" fillId="2" borderId="8" xfId="0" applyFont="1" applyFill="1" applyBorder="1" applyAlignment="1">
      <alignment horizontal="left" vertical="center" wrapText="1"/>
    </xf>
    <xf numFmtId="0" fontId="2" fillId="2" borderId="9" xfId="0" applyFont="1" applyFill="1" applyBorder="1" applyAlignment="1">
      <alignment horizontal="left" vertical="center" wrapText="1"/>
    </xf>
    <xf numFmtId="0" fontId="2" fillId="2" borderId="8" xfId="0" applyFont="1" applyFill="1" applyBorder="1" applyAlignment="1">
      <alignment horizontal="left" vertical="center"/>
    </xf>
    <xf numFmtId="0" fontId="2" fillId="2" borderId="9" xfId="0" applyFont="1" applyFill="1" applyBorder="1" applyAlignment="1">
      <alignment horizontal="left" vertical="center"/>
    </xf>
    <xf numFmtId="0" fontId="10" fillId="2" borderId="34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1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0</xdr:row>
      <xdr:rowOff>0</xdr:rowOff>
    </xdr:from>
    <xdr:ext cx="714375" cy="571500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C7784512-1F30-498F-A14C-18A12C55AAE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0975" y="200025"/>
          <a:ext cx="714375" cy="571500"/>
        </a:xfrm>
        <a:prstGeom prst="rect">
          <a:avLst/>
        </a:prstGeom>
      </xdr:spPr>
    </xdr:pic>
    <xdr:clientData/>
  </xdr:oneCellAnchor>
  <xdr:oneCellAnchor>
    <xdr:from>
      <xdr:col>0</xdr:col>
      <xdr:colOff>47625</xdr:colOff>
      <xdr:row>45</xdr:row>
      <xdr:rowOff>47625</xdr:rowOff>
    </xdr:from>
    <xdr:ext cx="714375" cy="571500"/>
    <xdr:pic>
      <xdr:nvPicPr>
        <xdr:cNvPr id="4" name="Image 2" descr="Picture">
          <a:extLst>
            <a:ext uri="{FF2B5EF4-FFF2-40B4-BE49-F238E27FC236}">
              <a16:creationId xmlns:a16="http://schemas.microsoft.com/office/drawing/2014/main" id="{18086FCA-71A9-488A-894E-9C42CA53F59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7625" y="8848725"/>
          <a:ext cx="714375" cy="571500"/>
        </a:xfrm>
        <a:prstGeom prst="rect">
          <a:avLst/>
        </a:prstGeom>
      </xdr:spPr>
    </xdr:pic>
    <xdr:clientData/>
  </xdr:oneCellAnchor>
  <xdr:twoCellAnchor editAs="oneCell">
    <xdr:from>
      <xdr:col>7</xdr:col>
      <xdr:colOff>304801</xdr:colOff>
      <xdr:row>0</xdr:row>
      <xdr:rowOff>38100</xdr:rowOff>
    </xdr:from>
    <xdr:to>
      <xdr:col>9</xdr:col>
      <xdr:colOff>701963</xdr:colOff>
      <xdr:row>3</xdr:row>
      <xdr:rowOff>38100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896D8C2-FB6F-4DEE-8A8E-50D113C085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6" y="38100"/>
          <a:ext cx="1254412" cy="600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219379</xdr:colOff>
      <xdr:row>45</xdr:row>
      <xdr:rowOff>66675</xdr:rowOff>
    </xdr:from>
    <xdr:to>
      <xdr:col>9</xdr:col>
      <xdr:colOff>676275</xdr:colOff>
      <xdr:row>48</xdr:row>
      <xdr:rowOff>57150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1E6BE35-08F5-4C1C-A6B7-938BDE4279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2779" y="8867775"/>
          <a:ext cx="1314146" cy="628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944FC-B8A1-4741-88AD-DF09FEF24338}">
  <dimension ref="A2:L89"/>
  <sheetViews>
    <sheetView tabSelected="1" view="pageLayout" zoomScaleNormal="100" workbookViewId="0">
      <selection activeCell="K25" sqref="K25"/>
    </sheetView>
  </sheetViews>
  <sheetFormatPr defaultRowHeight="15.75" x14ac:dyDescent="0.3"/>
  <cols>
    <col min="1" max="1" width="4.5703125" style="1" customWidth="1"/>
    <col min="2" max="2" width="9.140625" style="1"/>
    <col min="3" max="3" width="10.140625" style="1" customWidth="1"/>
    <col min="4" max="4" width="12.42578125" style="1" customWidth="1"/>
    <col min="5" max="5" width="6.28515625" style="1" customWidth="1"/>
    <col min="6" max="6" width="5.28515625" style="1" customWidth="1"/>
    <col min="7" max="7" width="6.42578125" style="1" customWidth="1"/>
    <col min="8" max="8" width="6.28515625" style="1" customWidth="1"/>
    <col min="9" max="9" width="5.7109375" style="1" customWidth="1"/>
    <col min="10" max="10" width="10" style="1" customWidth="1"/>
    <col min="11" max="11" width="8.7109375" style="1" customWidth="1"/>
    <col min="12" max="12" width="4" style="1" customWidth="1"/>
    <col min="13" max="13" width="2.140625" style="1" customWidth="1"/>
    <col min="14" max="14" width="5.140625" style="1" customWidth="1"/>
    <col min="15" max="16384" width="9.140625" style="1"/>
  </cols>
  <sheetData>
    <row r="2" spans="1:12" x14ac:dyDescent="0.3">
      <c r="A2" s="212" t="s">
        <v>63</v>
      </c>
      <c r="B2" s="212"/>
      <c r="C2" s="212"/>
      <c r="D2" s="212"/>
      <c r="E2" s="212"/>
      <c r="F2" s="212"/>
      <c r="G2" s="212"/>
      <c r="H2" s="212"/>
      <c r="I2" s="212"/>
      <c r="J2" s="212"/>
    </row>
    <row r="3" spans="1:12" x14ac:dyDescent="0.3">
      <c r="A3" s="212" t="s">
        <v>64</v>
      </c>
      <c r="B3" s="212"/>
      <c r="C3" s="212"/>
      <c r="D3" s="212"/>
      <c r="E3" s="212"/>
      <c r="F3" s="212"/>
      <c r="G3" s="212"/>
      <c r="H3" s="212"/>
      <c r="I3" s="212"/>
      <c r="J3" s="212"/>
    </row>
    <row r="4" spans="1:12" x14ac:dyDescent="0.3">
      <c r="A4" s="213" t="s">
        <v>65</v>
      </c>
      <c r="B4" s="213"/>
      <c r="C4" s="213"/>
      <c r="D4" s="213"/>
      <c r="E4" s="213"/>
      <c r="F4" s="213"/>
      <c r="G4" s="213"/>
      <c r="H4" s="213"/>
      <c r="I4" s="213"/>
      <c r="J4" s="213"/>
    </row>
    <row r="5" spans="1:12" ht="17.25" customHeight="1" thickBot="1" x14ac:dyDescent="0.35">
      <c r="A5" s="115" t="s">
        <v>85</v>
      </c>
      <c r="B5" s="115"/>
      <c r="C5" s="115"/>
      <c r="D5" s="115"/>
      <c r="E5" s="115"/>
      <c r="F5" s="115"/>
      <c r="G5" s="115"/>
      <c r="H5" s="115"/>
    </row>
    <row r="6" spans="1:12" ht="16.5" customHeight="1" x14ac:dyDescent="0.3">
      <c r="B6" s="116" t="s">
        <v>0</v>
      </c>
      <c r="C6" s="117"/>
      <c r="D6" s="122" t="s">
        <v>1</v>
      </c>
      <c r="E6" s="124" t="s">
        <v>2</v>
      </c>
      <c r="F6" s="124"/>
      <c r="G6" s="124"/>
      <c r="H6" s="124"/>
      <c r="I6" s="97" t="s">
        <v>3</v>
      </c>
      <c r="J6" s="98"/>
      <c r="K6" s="98"/>
      <c r="L6" s="99"/>
    </row>
    <row r="7" spans="1:12" ht="15.75" customHeight="1" x14ac:dyDescent="0.3">
      <c r="B7" s="118"/>
      <c r="C7" s="119"/>
      <c r="D7" s="123"/>
      <c r="E7" s="125" t="s">
        <v>4</v>
      </c>
      <c r="F7" s="125"/>
      <c r="G7" s="125" t="s">
        <v>87</v>
      </c>
      <c r="H7" s="125"/>
      <c r="I7" s="94" t="s">
        <v>5</v>
      </c>
      <c r="J7" s="95"/>
      <c r="K7" s="95"/>
      <c r="L7" s="96"/>
    </row>
    <row r="8" spans="1:12" ht="15.75" customHeight="1" x14ac:dyDescent="0.3">
      <c r="B8" s="118"/>
      <c r="C8" s="119"/>
      <c r="D8" s="123"/>
      <c r="E8" s="125"/>
      <c r="F8" s="125"/>
      <c r="G8" s="125"/>
      <c r="H8" s="125"/>
      <c r="I8" s="94"/>
      <c r="J8" s="95"/>
      <c r="K8" s="95"/>
      <c r="L8" s="96"/>
    </row>
    <row r="9" spans="1:12" ht="14.25" customHeight="1" x14ac:dyDescent="0.3">
      <c r="B9" s="118"/>
      <c r="C9" s="119"/>
      <c r="D9" s="123"/>
      <c r="E9" s="125"/>
      <c r="F9" s="125"/>
      <c r="G9" s="125"/>
      <c r="H9" s="125"/>
      <c r="I9" s="94"/>
      <c r="J9" s="95"/>
      <c r="K9" s="95"/>
      <c r="L9" s="96"/>
    </row>
    <row r="10" spans="1:12" ht="12" customHeight="1" thickBot="1" x14ac:dyDescent="0.35">
      <c r="B10" s="120"/>
      <c r="C10" s="121"/>
      <c r="D10" s="59" t="s">
        <v>6</v>
      </c>
      <c r="E10" s="126" t="s">
        <v>6</v>
      </c>
      <c r="F10" s="126"/>
      <c r="G10" s="127" t="s">
        <v>6</v>
      </c>
      <c r="H10" s="127"/>
      <c r="I10" s="209" t="s">
        <v>7</v>
      </c>
      <c r="J10" s="209"/>
      <c r="K10" s="92" t="s">
        <v>88</v>
      </c>
      <c r="L10" s="93"/>
    </row>
    <row r="11" spans="1:12" x14ac:dyDescent="0.3">
      <c r="B11" s="128" t="s">
        <v>8</v>
      </c>
      <c r="C11" s="129"/>
      <c r="D11" s="29"/>
      <c r="E11" s="130">
        <v>13</v>
      </c>
      <c r="F11" s="130"/>
      <c r="G11" s="130">
        <v>75</v>
      </c>
      <c r="H11" s="130"/>
      <c r="I11" s="210">
        <v>15</v>
      </c>
      <c r="J11" s="210"/>
      <c r="K11" s="110">
        <f>((D11*500*45)/1000000)</f>
        <v>0</v>
      </c>
      <c r="L11" s="111"/>
    </row>
    <row r="12" spans="1:12" x14ac:dyDescent="0.3">
      <c r="B12" s="112" t="s">
        <v>9</v>
      </c>
      <c r="C12" s="113"/>
      <c r="D12" s="30"/>
      <c r="E12" s="114">
        <v>3</v>
      </c>
      <c r="F12" s="114"/>
      <c r="G12" s="114">
        <v>20</v>
      </c>
      <c r="H12" s="114"/>
      <c r="I12" s="108">
        <v>4</v>
      </c>
      <c r="J12" s="108"/>
      <c r="K12" s="88">
        <f t="shared" ref="K12:K21" si="0">((D12*500*45)/1000000)</f>
        <v>0</v>
      </c>
      <c r="L12" s="89"/>
    </row>
    <row r="13" spans="1:12" x14ac:dyDescent="0.3">
      <c r="B13" s="112" t="s">
        <v>10</v>
      </c>
      <c r="C13" s="113"/>
      <c r="D13" s="30"/>
      <c r="E13" s="114">
        <v>310</v>
      </c>
      <c r="F13" s="114"/>
      <c r="G13" s="114" t="s">
        <v>11</v>
      </c>
      <c r="H13" s="114"/>
      <c r="I13" s="108">
        <v>210</v>
      </c>
      <c r="J13" s="108"/>
      <c r="K13" s="88">
        <f t="shared" si="0"/>
        <v>0</v>
      </c>
      <c r="L13" s="89"/>
    </row>
    <row r="14" spans="1:12" x14ac:dyDescent="0.3">
      <c r="B14" s="112" t="s">
        <v>12</v>
      </c>
      <c r="C14" s="113"/>
      <c r="D14" s="30"/>
      <c r="E14" s="114">
        <v>34</v>
      </c>
      <c r="F14" s="114"/>
      <c r="G14" s="114">
        <v>150</v>
      </c>
      <c r="H14" s="114"/>
      <c r="I14" s="108">
        <v>30</v>
      </c>
      <c r="J14" s="108"/>
      <c r="K14" s="88">
        <f t="shared" si="0"/>
        <v>0</v>
      </c>
      <c r="L14" s="89"/>
    </row>
    <row r="15" spans="1:12" x14ac:dyDescent="0.3">
      <c r="B15" s="112" t="s">
        <v>13</v>
      </c>
      <c r="C15" s="113"/>
      <c r="D15" s="30"/>
      <c r="E15" s="114">
        <v>400</v>
      </c>
      <c r="F15" s="114"/>
      <c r="G15" s="114" t="s">
        <v>11</v>
      </c>
      <c r="H15" s="114"/>
      <c r="I15" s="108">
        <v>150</v>
      </c>
      <c r="J15" s="108"/>
      <c r="K15" s="88">
        <f t="shared" si="0"/>
        <v>0</v>
      </c>
      <c r="L15" s="89"/>
    </row>
    <row r="16" spans="1:12" x14ac:dyDescent="0.3">
      <c r="B16" s="112" t="s">
        <v>14</v>
      </c>
      <c r="C16" s="113"/>
      <c r="D16" s="30"/>
      <c r="E16" s="114">
        <v>150</v>
      </c>
      <c r="F16" s="114"/>
      <c r="G16" s="114">
        <v>500</v>
      </c>
      <c r="H16" s="114"/>
      <c r="I16" s="108">
        <v>100</v>
      </c>
      <c r="J16" s="108"/>
      <c r="K16" s="88">
        <f t="shared" si="0"/>
        <v>0</v>
      </c>
      <c r="L16" s="89"/>
    </row>
    <row r="17" spans="1:12" x14ac:dyDescent="0.3">
      <c r="B17" s="112" t="s">
        <v>15</v>
      </c>
      <c r="C17" s="113"/>
      <c r="D17" s="30"/>
      <c r="E17" s="114">
        <v>0.08</v>
      </c>
      <c r="F17" s="114"/>
      <c r="G17" s="114">
        <v>5</v>
      </c>
      <c r="H17" s="114"/>
      <c r="I17" s="108">
        <v>1</v>
      </c>
      <c r="J17" s="108"/>
      <c r="K17" s="88">
        <f t="shared" si="0"/>
        <v>0</v>
      </c>
      <c r="L17" s="89"/>
    </row>
    <row r="18" spans="1:12" x14ac:dyDescent="0.3">
      <c r="B18" s="112" t="s">
        <v>16</v>
      </c>
      <c r="C18" s="113"/>
      <c r="D18" s="30"/>
      <c r="E18" s="114">
        <v>5</v>
      </c>
      <c r="F18" s="114"/>
      <c r="G18" s="114">
        <v>20</v>
      </c>
      <c r="H18" s="114"/>
      <c r="I18" s="108">
        <v>4</v>
      </c>
      <c r="J18" s="108"/>
      <c r="K18" s="88">
        <f t="shared" si="0"/>
        <v>0</v>
      </c>
      <c r="L18" s="89"/>
    </row>
    <row r="19" spans="1:12" x14ac:dyDescent="0.3">
      <c r="B19" s="112" t="s">
        <v>17</v>
      </c>
      <c r="C19" s="113"/>
      <c r="D19" s="30"/>
      <c r="E19" s="114">
        <v>62</v>
      </c>
      <c r="F19" s="114"/>
      <c r="G19" s="114">
        <v>180</v>
      </c>
      <c r="H19" s="114"/>
      <c r="I19" s="108">
        <v>36</v>
      </c>
      <c r="J19" s="108"/>
      <c r="K19" s="88">
        <f t="shared" si="0"/>
        <v>0</v>
      </c>
      <c r="L19" s="89"/>
    </row>
    <row r="20" spans="1:12" x14ac:dyDescent="0.3">
      <c r="B20" s="112" t="s">
        <v>18</v>
      </c>
      <c r="C20" s="113"/>
      <c r="D20" s="30"/>
      <c r="E20" s="114">
        <v>2</v>
      </c>
      <c r="F20" s="114"/>
      <c r="G20" s="114">
        <v>14</v>
      </c>
      <c r="H20" s="114"/>
      <c r="I20" s="108">
        <v>2.8</v>
      </c>
      <c r="J20" s="108"/>
      <c r="K20" s="88">
        <f t="shared" si="0"/>
        <v>0</v>
      </c>
      <c r="L20" s="89"/>
    </row>
    <row r="21" spans="1:12" ht="15" customHeight="1" thickBot="1" x14ac:dyDescent="0.35">
      <c r="B21" s="131" t="s">
        <v>19</v>
      </c>
      <c r="C21" s="132"/>
      <c r="D21" s="31"/>
      <c r="E21" s="133">
        <v>700</v>
      </c>
      <c r="F21" s="133"/>
      <c r="G21" s="133">
        <v>1850</v>
      </c>
      <c r="H21" s="133"/>
      <c r="I21" s="176">
        <v>370</v>
      </c>
      <c r="J21" s="176"/>
      <c r="K21" s="90">
        <f t="shared" si="0"/>
        <v>0</v>
      </c>
      <c r="L21" s="91"/>
    </row>
    <row r="22" spans="1:12" s="10" customFormat="1" ht="12.75" x14ac:dyDescent="0.25">
      <c r="A22" s="7"/>
      <c r="B22" s="3" t="s">
        <v>66</v>
      </c>
      <c r="C22" s="3"/>
      <c r="D22" s="8"/>
      <c r="E22" s="9"/>
    </row>
    <row r="23" spans="1:12" x14ac:dyDescent="0.3">
      <c r="A23" s="2"/>
      <c r="B23" s="3"/>
      <c r="C23" s="4"/>
      <c r="D23" s="5"/>
      <c r="E23" s="6"/>
    </row>
    <row r="24" spans="1:12" ht="16.5" thickBot="1" x14ac:dyDescent="0.35">
      <c r="A24" s="141" t="s">
        <v>86</v>
      </c>
      <c r="B24" s="142"/>
      <c r="C24" s="142"/>
      <c r="D24" s="142"/>
      <c r="E24" s="142"/>
      <c r="F24" s="142"/>
      <c r="G24" s="142"/>
      <c r="H24" s="142"/>
      <c r="I24" s="142"/>
    </row>
    <row r="25" spans="1:12" ht="16.5" thickBot="1" x14ac:dyDescent="0.35">
      <c r="B25" s="11" t="s">
        <v>20</v>
      </c>
      <c r="C25" s="12"/>
      <c r="D25" s="42" t="s">
        <v>21</v>
      </c>
      <c r="E25" s="187"/>
      <c r="F25" s="187"/>
      <c r="G25" s="187"/>
      <c r="H25" s="187"/>
      <c r="I25" s="187"/>
      <c r="J25" s="188"/>
    </row>
    <row r="26" spans="1:12" x14ac:dyDescent="0.3">
      <c r="B26" s="143" t="s">
        <v>22</v>
      </c>
      <c r="C26" s="144"/>
      <c r="D26" s="29"/>
      <c r="E26" s="114"/>
      <c r="F26" s="114"/>
      <c r="G26" s="114"/>
      <c r="H26" s="114"/>
      <c r="I26" s="114"/>
      <c r="J26" s="189"/>
    </row>
    <row r="27" spans="1:12" ht="15" customHeight="1" x14ac:dyDescent="0.3">
      <c r="B27" s="145" t="s">
        <v>23</v>
      </c>
      <c r="C27" s="146"/>
      <c r="D27" s="30"/>
      <c r="E27" s="114"/>
      <c r="F27" s="114"/>
      <c r="G27" s="114"/>
      <c r="H27" s="114"/>
      <c r="I27" s="114"/>
      <c r="J27" s="189"/>
    </row>
    <row r="28" spans="1:12" ht="15" customHeight="1" thickBot="1" x14ac:dyDescent="0.35">
      <c r="B28" s="134" t="s">
        <v>67</v>
      </c>
      <c r="C28" s="135"/>
      <c r="D28" s="31"/>
      <c r="E28" s="133"/>
      <c r="F28" s="133"/>
      <c r="G28" s="133"/>
      <c r="H28" s="133"/>
      <c r="I28" s="133"/>
      <c r="J28" s="190"/>
    </row>
    <row r="29" spans="1:12" ht="15" customHeight="1" x14ac:dyDescent="0.3"/>
    <row r="30" spans="1:12" ht="16.5" thickBot="1" x14ac:dyDescent="0.35">
      <c r="A30" s="25" t="s">
        <v>77</v>
      </c>
      <c r="B30" s="13"/>
      <c r="C30" s="25"/>
      <c r="D30" s="13"/>
      <c r="E30" s="13"/>
      <c r="F30" s="13"/>
      <c r="G30" s="13"/>
      <c r="H30" s="13"/>
      <c r="I30" s="13"/>
    </row>
    <row r="31" spans="1:12" ht="16.5" thickBot="1" x14ac:dyDescent="0.35">
      <c r="B31" s="136" t="s">
        <v>24</v>
      </c>
      <c r="C31" s="137"/>
      <c r="D31" s="43" t="s">
        <v>21</v>
      </c>
      <c r="E31" s="137" t="s">
        <v>25</v>
      </c>
      <c r="F31" s="137"/>
      <c r="G31" s="137"/>
      <c r="H31" s="137" t="s">
        <v>3</v>
      </c>
      <c r="I31" s="137"/>
      <c r="J31" s="147"/>
    </row>
    <row r="32" spans="1:12" ht="15" customHeight="1" x14ac:dyDescent="0.3">
      <c r="B32" s="138" t="s">
        <v>26</v>
      </c>
      <c r="C32" s="139"/>
      <c r="D32" s="14"/>
      <c r="E32" s="140" t="s">
        <v>27</v>
      </c>
      <c r="F32" s="140"/>
      <c r="G32" s="140"/>
      <c r="H32" s="140" t="s">
        <v>27</v>
      </c>
      <c r="I32" s="140"/>
      <c r="J32" s="148"/>
    </row>
    <row r="33" spans="1:10" ht="15" customHeight="1" thickBot="1" x14ac:dyDescent="0.35">
      <c r="B33" s="157" t="s">
        <v>28</v>
      </c>
      <c r="C33" s="158"/>
      <c r="D33" s="15"/>
      <c r="E33" s="159" t="s">
        <v>78</v>
      </c>
      <c r="F33" s="159"/>
      <c r="G33" s="159"/>
      <c r="H33" s="159" t="s">
        <v>79</v>
      </c>
      <c r="I33" s="159"/>
      <c r="J33" s="160"/>
    </row>
    <row r="34" spans="1:10" s="16" customFormat="1" ht="15" customHeight="1" x14ac:dyDescent="0.3">
      <c r="B34" s="3" t="s">
        <v>66</v>
      </c>
      <c r="C34" s="3"/>
      <c r="D34" s="8"/>
      <c r="E34" s="9"/>
      <c r="F34" s="17"/>
      <c r="G34" s="17"/>
      <c r="H34" s="17"/>
      <c r="I34" s="17"/>
    </row>
    <row r="35" spans="1:10" ht="15" customHeight="1" x14ac:dyDescent="0.3"/>
    <row r="36" spans="1:10" x14ac:dyDescent="0.3">
      <c r="A36" s="46"/>
      <c r="B36" s="47"/>
      <c r="C36" s="46"/>
      <c r="D36" s="47"/>
      <c r="E36" s="47"/>
      <c r="F36" s="47"/>
      <c r="G36" s="47"/>
      <c r="H36" s="47"/>
      <c r="I36" s="47"/>
      <c r="J36" s="48"/>
    </row>
    <row r="37" spans="1:10" ht="15" customHeight="1" x14ac:dyDescent="0.3">
      <c r="A37" s="48"/>
      <c r="B37" s="49"/>
      <c r="C37" s="49"/>
      <c r="D37" s="50"/>
      <c r="E37" s="51"/>
      <c r="F37" s="52"/>
      <c r="G37" s="52"/>
      <c r="H37" s="52"/>
      <c r="I37" s="52"/>
      <c r="J37" s="52"/>
    </row>
    <row r="38" spans="1:10" ht="15" customHeight="1" x14ac:dyDescent="0.3">
      <c r="A38" s="48"/>
      <c r="B38" s="53"/>
      <c r="C38" s="53"/>
      <c r="D38" s="54"/>
      <c r="E38" s="44"/>
      <c r="F38" s="55"/>
      <c r="G38" s="55"/>
      <c r="H38" s="55"/>
      <c r="I38" s="55"/>
      <c r="J38" s="55"/>
    </row>
    <row r="39" spans="1:10" ht="15" customHeight="1" x14ac:dyDescent="0.3">
      <c r="A39" s="48"/>
      <c r="B39" s="53"/>
      <c r="C39" s="53"/>
      <c r="D39" s="54"/>
      <c r="E39" s="45"/>
      <c r="F39" s="55"/>
      <c r="G39" s="55"/>
      <c r="H39" s="55"/>
      <c r="I39" s="55"/>
      <c r="J39" s="55"/>
    </row>
    <row r="40" spans="1:10" ht="15" customHeight="1" x14ac:dyDescent="0.3">
      <c r="A40" s="48"/>
      <c r="B40" s="56"/>
      <c r="C40" s="56"/>
      <c r="D40" s="54"/>
      <c r="E40" s="45"/>
      <c r="F40" s="55"/>
      <c r="G40" s="55"/>
      <c r="H40" s="55"/>
      <c r="I40" s="55"/>
      <c r="J40" s="55"/>
    </row>
    <row r="41" spans="1:10" ht="15" customHeight="1" x14ac:dyDescent="0.3">
      <c r="A41" s="48"/>
      <c r="B41" s="48"/>
      <c r="C41" s="48"/>
      <c r="D41" s="48"/>
      <c r="E41" s="48"/>
      <c r="F41" s="48"/>
      <c r="G41" s="48"/>
      <c r="H41" s="48"/>
      <c r="I41" s="48"/>
      <c r="J41" s="48"/>
    </row>
    <row r="42" spans="1:10" ht="15" customHeight="1" x14ac:dyDescent="0.3">
      <c r="A42" s="48"/>
      <c r="B42" s="48"/>
      <c r="C42" s="48"/>
      <c r="D42" s="48"/>
      <c r="E42" s="48"/>
      <c r="F42" s="48"/>
      <c r="G42" s="48"/>
      <c r="H42" s="48"/>
      <c r="I42" s="48"/>
      <c r="J42" s="48"/>
    </row>
    <row r="43" spans="1:10" ht="15" customHeight="1" x14ac:dyDescent="0.3"/>
    <row r="44" spans="1:10" ht="15" customHeight="1" x14ac:dyDescent="0.3"/>
    <row r="45" spans="1:10" ht="15" customHeight="1" x14ac:dyDescent="0.3"/>
    <row r="46" spans="1:10" ht="15" customHeight="1" x14ac:dyDescent="0.3"/>
    <row r="47" spans="1:10" ht="15" customHeight="1" x14ac:dyDescent="0.3">
      <c r="A47" s="211" t="s">
        <v>69</v>
      </c>
      <c r="B47" s="211"/>
      <c r="C47" s="211"/>
      <c r="D47" s="211"/>
      <c r="E47" s="211"/>
      <c r="F47" s="211"/>
      <c r="G47" s="211"/>
      <c r="H47" s="211"/>
      <c r="I47" s="211"/>
      <c r="J47" s="211"/>
    </row>
    <row r="48" spans="1:10" ht="20.25" customHeight="1" x14ac:dyDescent="0.3">
      <c r="A48" s="211" t="s">
        <v>70</v>
      </c>
      <c r="B48" s="211"/>
      <c r="C48" s="211"/>
      <c r="D48" s="211"/>
      <c r="E48" s="211"/>
      <c r="F48" s="211"/>
      <c r="G48" s="211"/>
      <c r="H48" s="211"/>
      <c r="I48" s="211"/>
      <c r="J48" s="211"/>
    </row>
    <row r="49" spans="1:12" ht="15" customHeight="1" thickBot="1" x14ac:dyDescent="0.35">
      <c r="A49" s="28"/>
      <c r="B49" s="18"/>
      <c r="C49" s="18"/>
      <c r="D49" s="19"/>
      <c r="E49" s="6"/>
      <c r="F49" s="6"/>
      <c r="G49" s="6"/>
      <c r="H49" s="6"/>
      <c r="I49" s="6"/>
    </row>
    <row r="50" spans="1:12" ht="26.25" customHeight="1" thickBot="1" x14ac:dyDescent="0.35">
      <c r="A50" s="151" t="s">
        <v>29</v>
      </c>
      <c r="B50" s="152"/>
      <c r="C50" s="152"/>
      <c r="D50" s="38" t="s">
        <v>21</v>
      </c>
      <c r="E50" s="152"/>
      <c r="F50" s="152"/>
      <c r="G50" s="152"/>
      <c r="H50" s="152"/>
      <c r="I50" s="152"/>
      <c r="J50" s="152"/>
      <c r="K50" s="152"/>
      <c r="L50" s="167"/>
    </row>
    <row r="51" spans="1:12" ht="15" customHeight="1" x14ac:dyDescent="0.3">
      <c r="A51" s="153" t="s">
        <v>71</v>
      </c>
      <c r="B51" s="154"/>
      <c r="C51" s="154"/>
      <c r="D51" s="61"/>
      <c r="E51" s="165"/>
      <c r="F51" s="165"/>
      <c r="G51" s="165"/>
      <c r="H51" s="165"/>
      <c r="I51" s="165"/>
      <c r="J51" s="165"/>
      <c r="K51" s="165"/>
      <c r="L51" s="166"/>
    </row>
    <row r="52" spans="1:12" ht="15" customHeight="1" x14ac:dyDescent="0.3">
      <c r="A52" s="149" t="s">
        <v>30</v>
      </c>
      <c r="B52" s="150"/>
      <c r="C52" s="150"/>
      <c r="D52" s="37"/>
      <c r="E52" s="163"/>
      <c r="F52" s="163"/>
      <c r="G52" s="163"/>
      <c r="H52" s="163"/>
      <c r="I52" s="163"/>
      <c r="J52" s="163"/>
      <c r="K52" s="163"/>
      <c r="L52" s="164"/>
    </row>
    <row r="53" spans="1:12" ht="15" customHeight="1" thickBot="1" x14ac:dyDescent="0.35">
      <c r="A53" s="155" t="s">
        <v>31</v>
      </c>
      <c r="B53" s="156"/>
      <c r="C53" s="156"/>
      <c r="D53" s="31"/>
      <c r="E53" s="161"/>
      <c r="F53" s="161"/>
      <c r="G53" s="161"/>
      <c r="H53" s="161"/>
      <c r="I53" s="161"/>
      <c r="J53" s="161"/>
      <c r="K53" s="161"/>
      <c r="L53" s="162"/>
    </row>
    <row r="54" spans="1:12" ht="15" customHeight="1" x14ac:dyDescent="0.3"/>
    <row r="55" spans="1:12" ht="15" customHeight="1" thickBot="1" x14ac:dyDescent="0.35">
      <c r="A55" s="63" t="s">
        <v>36</v>
      </c>
      <c r="B55" s="64"/>
      <c r="C55" s="64"/>
      <c r="D55" s="64"/>
      <c r="E55" s="64"/>
      <c r="F55" s="64"/>
      <c r="G55" s="64"/>
      <c r="H55" s="64"/>
      <c r="I55" s="64"/>
      <c r="J55" s="64"/>
      <c r="K55" s="64"/>
      <c r="L55" s="64"/>
    </row>
    <row r="56" spans="1:12" ht="15" customHeight="1" x14ac:dyDescent="0.3">
      <c r="A56" s="172" t="s">
        <v>32</v>
      </c>
      <c r="B56" s="173"/>
      <c r="C56" s="173"/>
      <c r="D56" s="75" t="s">
        <v>21</v>
      </c>
      <c r="E56" s="77" t="s">
        <v>33</v>
      </c>
      <c r="F56" s="77"/>
      <c r="G56" s="77"/>
      <c r="H56" s="77"/>
      <c r="I56" s="77"/>
      <c r="J56" s="77"/>
      <c r="K56" s="77"/>
      <c r="L56" s="102"/>
    </row>
    <row r="57" spans="1:12" ht="15" customHeight="1" thickBot="1" x14ac:dyDescent="0.35">
      <c r="A57" s="174"/>
      <c r="B57" s="175"/>
      <c r="C57" s="175"/>
      <c r="D57" s="76"/>
      <c r="E57" s="78"/>
      <c r="F57" s="78"/>
      <c r="G57" s="78"/>
      <c r="H57" s="78"/>
      <c r="I57" s="78"/>
      <c r="J57" s="78"/>
      <c r="K57" s="78"/>
      <c r="L57" s="103"/>
    </row>
    <row r="58" spans="1:12" ht="15" customHeight="1" x14ac:dyDescent="0.3">
      <c r="A58" s="170" t="s">
        <v>37</v>
      </c>
      <c r="B58" s="171"/>
      <c r="C58" s="171"/>
      <c r="D58" s="61"/>
      <c r="E58" s="62" t="s">
        <v>38</v>
      </c>
      <c r="F58" s="104"/>
      <c r="G58" s="104"/>
      <c r="H58" s="104"/>
      <c r="I58" s="104"/>
      <c r="J58" s="104"/>
      <c r="K58" s="104"/>
      <c r="L58" s="105"/>
    </row>
    <row r="59" spans="1:12" ht="15" customHeight="1" x14ac:dyDescent="0.3">
      <c r="A59" s="205" t="s">
        <v>39</v>
      </c>
      <c r="B59" s="206"/>
      <c r="C59" s="206"/>
      <c r="D59" s="37"/>
      <c r="E59" s="20"/>
      <c r="F59" s="106"/>
      <c r="G59" s="106"/>
      <c r="H59" s="106"/>
      <c r="I59" s="106"/>
      <c r="J59" s="106"/>
      <c r="K59" s="106"/>
      <c r="L59" s="107"/>
    </row>
    <row r="60" spans="1:12" ht="15" customHeight="1" x14ac:dyDescent="0.3">
      <c r="A60" s="205" t="s">
        <v>40</v>
      </c>
      <c r="B60" s="206"/>
      <c r="C60" s="206"/>
      <c r="D60" s="37"/>
      <c r="E60" s="20"/>
      <c r="F60" s="106"/>
      <c r="G60" s="106"/>
      <c r="H60" s="106"/>
      <c r="I60" s="106"/>
      <c r="J60" s="106"/>
      <c r="K60" s="106"/>
      <c r="L60" s="107"/>
    </row>
    <row r="61" spans="1:12" ht="15" customHeight="1" x14ac:dyDescent="0.3">
      <c r="A61" s="207" t="s">
        <v>41</v>
      </c>
      <c r="B61" s="208"/>
      <c r="C61" s="208"/>
      <c r="D61" s="37"/>
      <c r="E61" s="20"/>
      <c r="F61" s="106"/>
      <c r="G61" s="106"/>
      <c r="H61" s="106"/>
      <c r="I61" s="106"/>
      <c r="J61" s="106"/>
      <c r="K61" s="106"/>
      <c r="L61" s="107"/>
    </row>
    <row r="62" spans="1:12" ht="15" customHeight="1" x14ac:dyDescent="0.3">
      <c r="A62" s="203" t="s">
        <v>42</v>
      </c>
      <c r="B62" s="204"/>
      <c r="C62" s="204"/>
      <c r="D62" s="37"/>
      <c r="E62" s="22" t="s">
        <v>43</v>
      </c>
      <c r="F62" s="106"/>
      <c r="G62" s="106"/>
      <c r="H62" s="106"/>
      <c r="I62" s="106"/>
      <c r="J62" s="106"/>
      <c r="K62" s="106"/>
      <c r="L62" s="107"/>
    </row>
    <row r="63" spans="1:12" ht="15" customHeight="1" x14ac:dyDescent="0.3">
      <c r="A63" s="203" t="s">
        <v>84</v>
      </c>
      <c r="B63" s="204"/>
      <c r="C63" s="204"/>
      <c r="D63" s="32"/>
      <c r="E63" s="57" t="s">
        <v>83</v>
      </c>
      <c r="F63" s="108"/>
      <c r="G63" s="108"/>
      <c r="H63" s="108"/>
      <c r="I63" s="108"/>
      <c r="J63" s="108"/>
      <c r="K63" s="108"/>
      <c r="L63" s="109"/>
    </row>
    <row r="64" spans="1:12" ht="15" customHeight="1" x14ac:dyDescent="0.3">
      <c r="A64" s="203" t="s">
        <v>81</v>
      </c>
      <c r="B64" s="204"/>
      <c r="C64" s="204"/>
      <c r="D64" s="32"/>
      <c r="E64" s="26" t="s">
        <v>82</v>
      </c>
      <c r="F64" s="108"/>
      <c r="G64" s="108"/>
      <c r="H64" s="108"/>
      <c r="I64" s="108"/>
      <c r="J64" s="108"/>
      <c r="K64" s="108"/>
      <c r="L64" s="109"/>
    </row>
    <row r="65" spans="1:12" ht="15" customHeight="1" thickBot="1" x14ac:dyDescent="0.35">
      <c r="A65" s="168" t="s">
        <v>80</v>
      </c>
      <c r="B65" s="169"/>
      <c r="C65" s="169"/>
      <c r="D65" s="33"/>
      <c r="E65" s="27" t="s">
        <v>38</v>
      </c>
      <c r="F65" s="176"/>
      <c r="G65" s="176"/>
      <c r="H65" s="176"/>
      <c r="I65" s="176"/>
      <c r="J65" s="176"/>
      <c r="K65" s="176"/>
      <c r="L65" s="177"/>
    </row>
    <row r="66" spans="1:12" ht="15" customHeight="1" thickBot="1" x14ac:dyDescent="0.35">
      <c r="A66" s="65" t="s">
        <v>44</v>
      </c>
      <c r="B66" s="66"/>
      <c r="C66" s="66"/>
      <c r="D66" s="66"/>
      <c r="E66" s="66"/>
      <c r="F66" s="66"/>
      <c r="G66" s="66"/>
      <c r="H66" s="66"/>
      <c r="I66" s="66"/>
      <c r="J66" s="66"/>
      <c r="K66" s="66"/>
      <c r="L66" s="66"/>
    </row>
    <row r="67" spans="1:12" ht="15" customHeight="1" x14ac:dyDescent="0.3">
      <c r="A67" s="69" t="s">
        <v>32</v>
      </c>
      <c r="B67" s="70"/>
      <c r="C67" s="71"/>
      <c r="D67" s="75" t="s">
        <v>21</v>
      </c>
      <c r="E67" s="77" t="s">
        <v>33</v>
      </c>
      <c r="F67" s="83" t="s">
        <v>34</v>
      </c>
      <c r="G67" s="84"/>
      <c r="H67" s="84"/>
      <c r="I67" s="84"/>
      <c r="J67" s="84"/>
      <c r="K67" s="84"/>
      <c r="L67" s="85"/>
    </row>
    <row r="68" spans="1:12" ht="15" customHeight="1" thickBot="1" x14ac:dyDescent="0.35">
      <c r="A68" s="72"/>
      <c r="B68" s="73"/>
      <c r="C68" s="74"/>
      <c r="D68" s="76"/>
      <c r="E68" s="78"/>
      <c r="F68" s="79" t="s">
        <v>72</v>
      </c>
      <c r="G68" s="80"/>
      <c r="H68" s="79" t="s">
        <v>73</v>
      </c>
      <c r="I68" s="80"/>
      <c r="J68" s="58" t="s">
        <v>74</v>
      </c>
      <c r="K68" s="81" t="s">
        <v>35</v>
      </c>
      <c r="L68" s="82"/>
    </row>
    <row r="69" spans="1:12" ht="15" customHeight="1" x14ac:dyDescent="0.3">
      <c r="A69" s="200" t="s">
        <v>45</v>
      </c>
      <c r="B69" s="201"/>
      <c r="C69" s="202"/>
      <c r="D69" s="40"/>
      <c r="E69" s="21" t="s">
        <v>38</v>
      </c>
      <c r="F69" s="100">
        <f>D69/0.1</f>
        <v>0</v>
      </c>
      <c r="G69" s="100"/>
      <c r="H69" s="100">
        <f>D69*20</f>
        <v>0</v>
      </c>
      <c r="I69" s="100"/>
      <c r="J69" s="34">
        <f>D69*0.01</f>
        <v>0</v>
      </c>
      <c r="K69" s="100">
        <f>D69*100</f>
        <v>0</v>
      </c>
      <c r="L69" s="101"/>
    </row>
    <row r="70" spans="1:12" ht="15" customHeight="1" x14ac:dyDescent="0.3">
      <c r="A70" s="184" t="s">
        <v>68</v>
      </c>
      <c r="B70" s="185"/>
      <c r="C70" s="186"/>
      <c r="D70" s="39"/>
      <c r="E70" s="22" t="s">
        <v>46</v>
      </c>
      <c r="F70" s="86">
        <f>D70*0.001</f>
        <v>0</v>
      </c>
      <c r="G70" s="86"/>
      <c r="H70" s="86">
        <f>D70*0.002</f>
        <v>0</v>
      </c>
      <c r="I70" s="86"/>
      <c r="J70" s="35">
        <f>D70/1000000</f>
        <v>0</v>
      </c>
      <c r="K70" s="86">
        <f>D70/100</f>
        <v>0</v>
      </c>
      <c r="L70" s="87"/>
    </row>
    <row r="71" spans="1:12" ht="15" customHeight="1" x14ac:dyDescent="0.3">
      <c r="A71" s="184" t="s">
        <v>47</v>
      </c>
      <c r="B71" s="185"/>
      <c r="C71" s="186"/>
      <c r="D71" s="39"/>
      <c r="E71" s="22" t="s">
        <v>46</v>
      </c>
      <c r="F71" s="86">
        <f>D71*0.001</f>
        <v>0</v>
      </c>
      <c r="G71" s="86"/>
      <c r="H71" s="86">
        <f>D71*0.002</f>
        <v>0</v>
      </c>
      <c r="I71" s="86"/>
      <c r="J71" s="35">
        <f t="shared" ref="J71:J79" si="1">D71*0.01</f>
        <v>0</v>
      </c>
      <c r="K71" s="86">
        <f>D71/100</f>
        <v>0</v>
      </c>
      <c r="L71" s="87"/>
    </row>
    <row r="72" spans="1:12" ht="15" customHeight="1" x14ac:dyDescent="0.3">
      <c r="A72" s="197" t="s">
        <v>75</v>
      </c>
      <c r="B72" s="198"/>
      <c r="C72" s="199"/>
      <c r="D72" s="39"/>
      <c r="E72" s="22" t="s">
        <v>38</v>
      </c>
      <c r="F72" s="86">
        <f t="shared" ref="F72" si="2">D72/0.1</f>
        <v>0</v>
      </c>
      <c r="G72" s="86"/>
      <c r="H72" s="86">
        <f t="shared" ref="H72:H79" si="3">D72*20</f>
        <v>0</v>
      </c>
      <c r="I72" s="86"/>
      <c r="J72" s="35">
        <f t="shared" si="1"/>
        <v>0</v>
      </c>
      <c r="K72" s="86">
        <f t="shared" ref="K72:K79" si="4">D72*100</f>
        <v>0</v>
      </c>
      <c r="L72" s="87"/>
    </row>
    <row r="73" spans="1:12" ht="15" customHeight="1" x14ac:dyDescent="0.3">
      <c r="A73" s="191" t="s">
        <v>76</v>
      </c>
      <c r="B73" s="192"/>
      <c r="C73" s="193"/>
      <c r="D73" s="39"/>
      <c r="E73" s="22" t="s">
        <v>38</v>
      </c>
      <c r="F73" s="86">
        <f t="shared" ref="F73:F79" si="5">D73/0.1</f>
        <v>0</v>
      </c>
      <c r="G73" s="86"/>
      <c r="H73" s="86">
        <f t="shared" si="3"/>
        <v>0</v>
      </c>
      <c r="I73" s="86"/>
      <c r="J73" s="60">
        <f t="shared" si="1"/>
        <v>0</v>
      </c>
      <c r="K73" s="86">
        <f t="shared" si="4"/>
        <v>0</v>
      </c>
      <c r="L73" s="87"/>
    </row>
    <row r="74" spans="1:12" ht="15" customHeight="1" x14ac:dyDescent="0.3">
      <c r="A74" s="194" t="s">
        <v>48</v>
      </c>
      <c r="B74" s="195"/>
      <c r="C74" s="196"/>
      <c r="D74" s="39"/>
      <c r="E74" s="22" t="s">
        <v>38</v>
      </c>
      <c r="F74" s="86">
        <f t="shared" si="5"/>
        <v>0</v>
      </c>
      <c r="G74" s="86"/>
      <c r="H74" s="86">
        <f t="shared" si="3"/>
        <v>0</v>
      </c>
      <c r="I74" s="86"/>
      <c r="J74" s="35">
        <f t="shared" si="1"/>
        <v>0</v>
      </c>
      <c r="K74" s="86">
        <f t="shared" si="4"/>
        <v>0</v>
      </c>
      <c r="L74" s="87"/>
    </row>
    <row r="75" spans="1:12" ht="15" customHeight="1" x14ac:dyDescent="0.3">
      <c r="A75" s="178" t="s">
        <v>49</v>
      </c>
      <c r="B75" s="179"/>
      <c r="C75" s="180"/>
      <c r="D75" s="39"/>
      <c r="E75" s="20" t="s">
        <v>38</v>
      </c>
      <c r="F75" s="86">
        <f t="shared" si="5"/>
        <v>0</v>
      </c>
      <c r="G75" s="86"/>
      <c r="H75" s="86">
        <f t="shared" si="3"/>
        <v>0</v>
      </c>
      <c r="I75" s="86"/>
      <c r="J75" s="35">
        <f t="shared" si="1"/>
        <v>0</v>
      </c>
      <c r="K75" s="86">
        <f t="shared" si="4"/>
        <v>0</v>
      </c>
      <c r="L75" s="87"/>
    </row>
    <row r="76" spans="1:12" ht="15" customHeight="1" x14ac:dyDescent="0.3">
      <c r="A76" s="184" t="s">
        <v>50</v>
      </c>
      <c r="B76" s="185"/>
      <c r="C76" s="186"/>
      <c r="D76" s="39"/>
      <c r="E76" s="22" t="s">
        <v>38</v>
      </c>
      <c r="F76" s="86">
        <f t="shared" si="5"/>
        <v>0</v>
      </c>
      <c r="G76" s="86"/>
      <c r="H76" s="86">
        <f t="shared" si="3"/>
        <v>0</v>
      </c>
      <c r="I76" s="86"/>
      <c r="J76" s="35">
        <f t="shared" si="1"/>
        <v>0</v>
      </c>
      <c r="K76" s="86">
        <f t="shared" si="4"/>
        <v>0</v>
      </c>
      <c r="L76" s="87"/>
    </row>
    <row r="77" spans="1:12" ht="15" customHeight="1" x14ac:dyDescent="0.3">
      <c r="A77" s="184" t="s">
        <v>51</v>
      </c>
      <c r="B77" s="185"/>
      <c r="C77" s="186"/>
      <c r="D77" s="39"/>
      <c r="E77" s="22" t="s">
        <v>38</v>
      </c>
      <c r="F77" s="86">
        <f t="shared" si="5"/>
        <v>0</v>
      </c>
      <c r="G77" s="86"/>
      <c r="H77" s="86">
        <f t="shared" si="3"/>
        <v>0</v>
      </c>
      <c r="I77" s="86"/>
      <c r="J77" s="35">
        <f t="shared" si="1"/>
        <v>0</v>
      </c>
      <c r="K77" s="86">
        <f t="shared" si="4"/>
        <v>0</v>
      </c>
      <c r="L77" s="87"/>
    </row>
    <row r="78" spans="1:12" ht="15" customHeight="1" x14ac:dyDescent="0.3">
      <c r="A78" s="184" t="s">
        <v>52</v>
      </c>
      <c r="B78" s="185"/>
      <c r="C78" s="186"/>
      <c r="D78" s="39"/>
      <c r="E78" s="22" t="s">
        <v>38</v>
      </c>
      <c r="F78" s="86">
        <f t="shared" si="5"/>
        <v>0</v>
      </c>
      <c r="G78" s="86"/>
      <c r="H78" s="86">
        <f t="shared" si="3"/>
        <v>0</v>
      </c>
      <c r="I78" s="86"/>
      <c r="J78" s="35">
        <f t="shared" si="1"/>
        <v>0</v>
      </c>
      <c r="K78" s="86">
        <f t="shared" si="4"/>
        <v>0</v>
      </c>
      <c r="L78" s="87"/>
    </row>
    <row r="79" spans="1:12" ht="15" customHeight="1" x14ac:dyDescent="0.3">
      <c r="A79" s="184" t="s">
        <v>53</v>
      </c>
      <c r="B79" s="185"/>
      <c r="C79" s="186"/>
      <c r="D79" s="39"/>
      <c r="E79" s="22" t="s">
        <v>38</v>
      </c>
      <c r="F79" s="86">
        <f t="shared" si="5"/>
        <v>0</v>
      </c>
      <c r="G79" s="86"/>
      <c r="H79" s="86">
        <f t="shared" si="3"/>
        <v>0</v>
      </c>
      <c r="I79" s="86"/>
      <c r="J79" s="35">
        <f t="shared" si="1"/>
        <v>0</v>
      </c>
      <c r="K79" s="86">
        <f t="shared" si="4"/>
        <v>0</v>
      </c>
      <c r="L79" s="87"/>
    </row>
    <row r="80" spans="1:12" ht="15" customHeight="1" x14ac:dyDescent="0.3">
      <c r="A80" s="184" t="s">
        <v>55</v>
      </c>
      <c r="B80" s="185"/>
      <c r="C80" s="186"/>
      <c r="D80" s="39"/>
      <c r="E80" s="22" t="s">
        <v>46</v>
      </c>
      <c r="F80" s="86">
        <f>D80*0.001</f>
        <v>0</v>
      </c>
      <c r="G80" s="86"/>
      <c r="H80" s="86">
        <f>D80*0.002</f>
        <v>0</v>
      </c>
      <c r="I80" s="86"/>
      <c r="J80" s="35">
        <f t="shared" ref="J80:J88" si="6">D80/1000000</f>
        <v>0</v>
      </c>
      <c r="K80" s="86">
        <f>D80/100</f>
        <v>0</v>
      </c>
      <c r="L80" s="87"/>
    </row>
    <row r="81" spans="1:12" ht="15" customHeight="1" x14ac:dyDescent="0.3">
      <c r="A81" s="184" t="s">
        <v>54</v>
      </c>
      <c r="B81" s="185"/>
      <c r="C81" s="186"/>
      <c r="D81" s="39"/>
      <c r="E81" s="22" t="s">
        <v>46</v>
      </c>
      <c r="F81" s="86">
        <f t="shared" ref="F81:F88" si="7">D81*0.001</f>
        <v>0</v>
      </c>
      <c r="G81" s="86"/>
      <c r="H81" s="86">
        <f t="shared" ref="H81:H87" si="8">D81*0.002</f>
        <v>0</v>
      </c>
      <c r="I81" s="86"/>
      <c r="J81" s="35">
        <f t="shared" si="6"/>
        <v>0</v>
      </c>
      <c r="K81" s="86">
        <f t="shared" ref="K81:K88" si="9">D81/100</f>
        <v>0</v>
      </c>
      <c r="L81" s="87"/>
    </row>
    <row r="82" spans="1:12" ht="15" customHeight="1" x14ac:dyDescent="0.3">
      <c r="A82" s="178" t="s">
        <v>56</v>
      </c>
      <c r="B82" s="179"/>
      <c r="C82" s="180"/>
      <c r="D82" s="39"/>
      <c r="E82" s="20" t="s">
        <v>46</v>
      </c>
      <c r="F82" s="86">
        <f t="shared" si="7"/>
        <v>0</v>
      </c>
      <c r="G82" s="86"/>
      <c r="H82" s="86">
        <f t="shared" si="8"/>
        <v>0</v>
      </c>
      <c r="I82" s="86"/>
      <c r="J82" s="35">
        <f t="shared" si="6"/>
        <v>0</v>
      </c>
      <c r="K82" s="86">
        <f t="shared" si="9"/>
        <v>0</v>
      </c>
      <c r="L82" s="87"/>
    </row>
    <row r="83" spans="1:12" ht="15.75" customHeight="1" x14ac:dyDescent="0.3">
      <c r="A83" s="178" t="s">
        <v>57</v>
      </c>
      <c r="B83" s="179"/>
      <c r="C83" s="180"/>
      <c r="D83" s="39"/>
      <c r="E83" s="20" t="s">
        <v>46</v>
      </c>
      <c r="F83" s="86">
        <f t="shared" si="7"/>
        <v>0</v>
      </c>
      <c r="G83" s="86"/>
      <c r="H83" s="86">
        <f t="shared" si="8"/>
        <v>0</v>
      </c>
      <c r="I83" s="86"/>
      <c r="J83" s="35">
        <f t="shared" si="6"/>
        <v>0</v>
      </c>
      <c r="K83" s="86">
        <f t="shared" si="9"/>
        <v>0</v>
      </c>
      <c r="L83" s="87"/>
    </row>
    <row r="84" spans="1:12" ht="16.5" customHeight="1" x14ac:dyDescent="0.3">
      <c r="A84" s="178" t="s">
        <v>58</v>
      </c>
      <c r="B84" s="179"/>
      <c r="C84" s="180"/>
      <c r="D84" s="39"/>
      <c r="E84" s="20" t="s">
        <v>46</v>
      </c>
      <c r="F84" s="86">
        <f t="shared" si="7"/>
        <v>0</v>
      </c>
      <c r="G84" s="86"/>
      <c r="H84" s="86">
        <f t="shared" si="8"/>
        <v>0</v>
      </c>
      <c r="I84" s="86"/>
      <c r="J84" s="35">
        <f t="shared" si="6"/>
        <v>0</v>
      </c>
      <c r="K84" s="86">
        <f t="shared" si="9"/>
        <v>0</v>
      </c>
      <c r="L84" s="87"/>
    </row>
    <row r="85" spans="1:12" ht="15.75" customHeight="1" x14ac:dyDescent="0.3">
      <c r="A85" s="178" t="s">
        <v>59</v>
      </c>
      <c r="B85" s="179"/>
      <c r="C85" s="180"/>
      <c r="D85" s="39"/>
      <c r="E85" s="20" t="s">
        <v>46</v>
      </c>
      <c r="F85" s="86">
        <f t="shared" si="7"/>
        <v>0</v>
      </c>
      <c r="G85" s="86"/>
      <c r="H85" s="86">
        <f t="shared" si="8"/>
        <v>0</v>
      </c>
      <c r="I85" s="86"/>
      <c r="J85" s="35">
        <f t="shared" si="6"/>
        <v>0</v>
      </c>
      <c r="K85" s="86">
        <f t="shared" si="9"/>
        <v>0</v>
      </c>
      <c r="L85" s="87"/>
    </row>
    <row r="86" spans="1:12" ht="15.75" customHeight="1" x14ac:dyDescent="0.3">
      <c r="A86" s="178" t="s">
        <v>60</v>
      </c>
      <c r="B86" s="179"/>
      <c r="C86" s="180"/>
      <c r="D86" s="39"/>
      <c r="E86" s="20" t="s">
        <v>46</v>
      </c>
      <c r="F86" s="86">
        <f t="shared" si="7"/>
        <v>0</v>
      </c>
      <c r="G86" s="86"/>
      <c r="H86" s="86">
        <f t="shared" si="8"/>
        <v>0</v>
      </c>
      <c r="I86" s="86"/>
      <c r="J86" s="35">
        <f t="shared" si="6"/>
        <v>0</v>
      </c>
      <c r="K86" s="86">
        <f t="shared" si="9"/>
        <v>0</v>
      </c>
      <c r="L86" s="87"/>
    </row>
    <row r="87" spans="1:12" ht="15.75" customHeight="1" x14ac:dyDescent="0.3">
      <c r="A87" s="178" t="s">
        <v>61</v>
      </c>
      <c r="B87" s="179"/>
      <c r="C87" s="180"/>
      <c r="D87" s="39"/>
      <c r="E87" s="20" t="s">
        <v>46</v>
      </c>
      <c r="F87" s="86">
        <f t="shared" si="7"/>
        <v>0</v>
      </c>
      <c r="G87" s="86"/>
      <c r="H87" s="86">
        <f t="shared" si="8"/>
        <v>0</v>
      </c>
      <c r="I87" s="86"/>
      <c r="J87" s="35">
        <f t="shared" si="6"/>
        <v>0</v>
      </c>
      <c r="K87" s="86">
        <f t="shared" si="9"/>
        <v>0</v>
      </c>
      <c r="L87" s="87"/>
    </row>
    <row r="88" spans="1:12" ht="16.5" customHeight="1" thickBot="1" x14ac:dyDescent="0.35">
      <c r="A88" s="181" t="s">
        <v>62</v>
      </c>
      <c r="B88" s="182"/>
      <c r="C88" s="183"/>
      <c r="D88" s="41"/>
      <c r="E88" s="23" t="s">
        <v>46</v>
      </c>
      <c r="F88" s="67">
        <f t="shared" si="7"/>
        <v>0</v>
      </c>
      <c r="G88" s="67"/>
      <c r="H88" s="67">
        <f t="shared" ref="H88" si="10">D88*0.002</f>
        <v>0</v>
      </c>
      <c r="I88" s="67"/>
      <c r="J88" s="36">
        <f t="shared" si="6"/>
        <v>0</v>
      </c>
      <c r="K88" s="67">
        <f t="shared" si="9"/>
        <v>0</v>
      </c>
      <c r="L88" s="68"/>
    </row>
    <row r="89" spans="1:12" x14ac:dyDescent="0.3">
      <c r="A89" s="24"/>
      <c r="B89" s="24"/>
      <c r="C89" s="24"/>
      <c r="D89" s="24"/>
      <c r="E89" s="24"/>
      <c r="F89" s="24"/>
      <c r="G89" s="24"/>
      <c r="H89" s="24"/>
      <c r="I89" s="24"/>
    </row>
  </sheetData>
  <mergeCells count="206">
    <mergeCell ref="A2:J2"/>
    <mergeCell ref="A3:J3"/>
    <mergeCell ref="A4:J4"/>
    <mergeCell ref="I20:J20"/>
    <mergeCell ref="I21:J21"/>
    <mergeCell ref="G17:H17"/>
    <mergeCell ref="G18:H18"/>
    <mergeCell ref="G19:H19"/>
    <mergeCell ref="G20:H20"/>
    <mergeCell ref="G21:H21"/>
    <mergeCell ref="A48:J48"/>
    <mergeCell ref="A47:J47"/>
    <mergeCell ref="I10:J10"/>
    <mergeCell ref="I11:J11"/>
    <mergeCell ref="I12:J12"/>
    <mergeCell ref="I13:J13"/>
    <mergeCell ref="I14:J14"/>
    <mergeCell ref="I15:J15"/>
    <mergeCell ref="I16:J16"/>
    <mergeCell ref="I17:J17"/>
    <mergeCell ref="I18:J18"/>
    <mergeCell ref="A88:C88"/>
    <mergeCell ref="A79:C79"/>
    <mergeCell ref="A80:C80"/>
    <mergeCell ref="A77:C77"/>
    <mergeCell ref="A78:C78"/>
    <mergeCell ref="A75:C75"/>
    <mergeCell ref="A76:C76"/>
    <mergeCell ref="E25:J25"/>
    <mergeCell ref="E26:J26"/>
    <mergeCell ref="E27:J27"/>
    <mergeCell ref="E28:J28"/>
    <mergeCell ref="A83:C83"/>
    <mergeCell ref="A84:C84"/>
    <mergeCell ref="A81:C81"/>
    <mergeCell ref="A82:C82"/>
    <mergeCell ref="A85:C85"/>
    <mergeCell ref="A73:C73"/>
    <mergeCell ref="A74:C74"/>
    <mergeCell ref="A71:C71"/>
    <mergeCell ref="A72:C72"/>
    <mergeCell ref="A69:C69"/>
    <mergeCell ref="A70:C70"/>
    <mergeCell ref="A62:C62"/>
    <mergeCell ref="A60:C60"/>
    <mergeCell ref="A65:C65"/>
    <mergeCell ref="A58:C58"/>
    <mergeCell ref="A56:C57"/>
    <mergeCell ref="D56:D57"/>
    <mergeCell ref="E56:E57"/>
    <mergeCell ref="F64:L64"/>
    <mergeCell ref="F65:L65"/>
    <mergeCell ref="A86:C86"/>
    <mergeCell ref="A87:C87"/>
    <mergeCell ref="A61:C61"/>
    <mergeCell ref="A59:C59"/>
    <mergeCell ref="A63:C63"/>
    <mergeCell ref="A64:C64"/>
    <mergeCell ref="A52:C52"/>
    <mergeCell ref="A50:C50"/>
    <mergeCell ref="A51:C51"/>
    <mergeCell ref="A53:C53"/>
    <mergeCell ref="B33:C33"/>
    <mergeCell ref="E33:G33"/>
    <mergeCell ref="H33:J33"/>
    <mergeCell ref="E53:L53"/>
    <mergeCell ref="E52:L52"/>
    <mergeCell ref="E51:L51"/>
    <mergeCell ref="E50:L50"/>
    <mergeCell ref="B28:C28"/>
    <mergeCell ref="B31:C31"/>
    <mergeCell ref="E31:G31"/>
    <mergeCell ref="B32:C32"/>
    <mergeCell ref="E32:G32"/>
    <mergeCell ref="A24:I24"/>
    <mergeCell ref="B26:C26"/>
    <mergeCell ref="B27:C27"/>
    <mergeCell ref="H31:J31"/>
    <mergeCell ref="H32:J32"/>
    <mergeCell ref="B20:C20"/>
    <mergeCell ref="E20:F20"/>
    <mergeCell ref="B21:C21"/>
    <mergeCell ref="E21:F21"/>
    <mergeCell ref="B18:C18"/>
    <mergeCell ref="E18:F18"/>
    <mergeCell ref="B19:C19"/>
    <mergeCell ref="E19:F19"/>
    <mergeCell ref="G15:H15"/>
    <mergeCell ref="B17:C17"/>
    <mergeCell ref="E17:F17"/>
    <mergeCell ref="G16:H16"/>
    <mergeCell ref="A5:H5"/>
    <mergeCell ref="B6:C10"/>
    <mergeCell ref="D6:D9"/>
    <mergeCell ref="E6:H6"/>
    <mergeCell ref="E7:F9"/>
    <mergeCell ref="G7:H9"/>
    <mergeCell ref="B12:C12"/>
    <mergeCell ref="E12:F12"/>
    <mergeCell ref="G11:H11"/>
    <mergeCell ref="G12:H12"/>
    <mergeCell ref="E10:F10"/>
    <mergeCell ref="G10:H10"/>
    <mergeCell ref="B11:C11"/>
    <mergeCell ref="E11:F11"/>
    <mergeCell ref="K12:L12"/>
    <mergeCell ref="K13:L13"/>
    <mergeCell ref="K14:L14"/>
    <mergeCell ref="K15:L15"/>
    <mergeCell ref="K16:L16"/>
    <mergeCell ref="K17:L17"/>
    <mergeCell ref="K18:L18"/>
    <mergeCell ref="K19:L19"/>
    <mergeCell ref="B14:C14"/>
    <mergeCell ref="E14:F14"/>
    <mergeCell ref="G13:H13"/>
    <mergeCell ref="B15:C15"/>
    <mergeCell ref="E15:F15"/>
    <mergeCell ref="G14:H14"/>
    <mergeCell ref="B16:C16"/>
    <mergeCell ref="E16:F16"/>
    <mergeCell ref="B13:C13"/>
    <mergeCell ref="E13:F13"/>
    <mergeCell ref="I19:J19"/>
    <mergeCell ref="K20:L20"/>
    <mergeCell ref="K21:L21"/>
    <mergeCell ref="K10:L10"/>
    <mergeCell ref="I7:L9"/>
    <mergeCell ref="I6:L6"/>
    <mergeCell ref="K69:L69"/>
    <mergeCell ref="H69:I69"/>
    <mergeCell ref="F69:G69"/>
    <mergeCell ref="K72:L72"/>
    <mergeCell ref="F70:G70"/>
    <mergeCell ref="F71:G71"/>
    <mergeCell ref="H70:I70"/>
    <mergeCell ref="H71:I71"/>
    <mergeCell ref="K70:L70"/>
    <mergeCell ref="K71:L71"/>
    <mergeCell ref="F72:G72"/>
    <mergeCell ref="F56:L57"/>
    <mergeCell ref="F58:L58"/>
    <mergeCell ref="F59:L59"/>
    <mergeCell ref="F60:L60"/>
    <mergeCell ref="F61:L61"/>
    <mergeCell ref="F62:L62"/>
    <mergeCell ref="F63:L63"/>
    <mergeCell ref="K11:L11"/>
    <mergeCell ref="F88:G88"/>
    <mergeCell ref="K73:L73"/>
    <mergeCell ref="K74:L74"/>
    <mergeCell ref="K75:L75"/>
    <mergeCell ref="K76:L76"/>
    <mergeCell ref="K77:L77"/>
    <mergeCell ref="K78:L78"/>
    <mergeCell ref="K79:L79"/>
    <mergeCell ref="H72:I72"/>
    <mergeCell ref="H73:I73"/>
    <mergeCell ref="H74:I74"/>
    <mergeCell ref="H75:I75"/>
    <mergeCell ref="H76:I76"/>
    <mergeCell ref="H77:I77"/>
    <mergeCell ref="H78:I78"/>
    <mergeCell ref="H79:I79"/>
    <mergeCell ref="K87:L87"/>
    <mergeCell ref="F73:G73"/>
    <mergeCell ref="F74:G74"/>
    <mergeCell ref="F75:G75"/>
    <mergeCell ref="F76:G76"/>
    <mergeCell ref="F77:G77"/>
    <mergeCell ref="F78:G78"/>
    <mergeCell ref="F79:G79"/>
    <mergeCell ref="H80:I80"/>
    <mergeCell ref="H81:I81"/>
    <mergeCell ref="F80:G80"/>
    <mergeCell ref="F81:G81"/>
    <mergeCell ref="F82:G82"/>
    <mergeCell ref="F83:G83"/>
    <mergeCell ref="F84:G84"/>
    <mergeCell ref="F85:G85"/>
    <mergeCell ref="F86:G86"/>
    <mergeCell ref="F87:G87"/>
    <mergeCell ref="A55:L55"/>
    <mergeCell ref="A66:L66"/>
    <mergeCell ref="K88:L88"/>
    <mergeCell ref="H88:I88"/>
    <mergeCell ref="A67:C68"/>
    <mergeCell ref="D67:D68"/>
    <mergeCell ref="E67:E68"/>
    <mergeCell ref="H68:I68"/>
    <mergeCell ref="F68:G68"/>
    <mergeCell ref="K68:L68"/>
    <mergeCell ref="F67:L67"/>
    <mergeCell ref="H82:I82"/>
    <mergeCell ref="H83:I83"/>
    <mergeCell ref="H84:I84"/>
    <mergeCell ref="H85:I85"/>
    <mergeCell ref="H86:I86"/>
    <mergeCell ref="H87:I87"/>
    <mergeCell ref="K80:L80"/>
    <mergeCell ref="K81:L81"/>
    <mergeCell ref="K82:L82"/>
    <mergeCell ref="K83:L83"/>
    <mergeCell ref="K84:L84"/>
    <mergeCell ref="K85:L85"/>
    <mergeCell ref="K86:L86"/>
  </mergeCells>
  <pageMargins left="0.7" right="0.7" top="0.75" bottom="0.75" header="0.3" footer="0.3"/>
  <pageSetup orientation="portrait" r:id="rId1"/>
  <headerFooter>
    <oddFooter>&amp;C&amp;7All analysis conducted and prepared by:
A L Canada Laboratories and the Compost Council of Canada
2136 Jetstream Rd London On N5V 3P5 (519) 457-2575</oddFooter>
  </headerFooter>
  <ignoredErrors>
    <ignoredError sqref="J70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CCME CFIA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Kelly O'Connor</dc:creator>
  <cp:lastModifiedBy>Kelly O'Connor</cp:lastModifiedBy>
  <cp:lastPrinted>2022-03-16T13:39:21Z</cp:lastPrinted>
  <dcterms:created xsi:type="dcterms:W3CDTF">2022-02-10T18:54:30Z</dcterms:created>
  <dcterms:modified xsi:type="dcterms:W3CDTF">2022-03-23T13:35:12Z</dcterms:modified>
</cp:coreProperties>
</file>