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FC\School of Computing\BICT\PR280\"/>
    </mc:Choice>
  </mc:AlternateContent>
  <bookViews>
    <workbookView xWindow="120" yWindow="90" windowWidth="15600" windowHeight="11760"/>
  </bookViews>
  <sheets>
    <sheet name="2018" sheetId="1" r:id="rId1"/>
  </sheets>
  <definedNames>
    <definedName name="_xlnm.Print_Area" localSheetId="0">'2018'!$B$1:$K$57</definedName>
  </definedNames>
  <calcPr calcId="162913"/>
</workbook>
</file>

<file path=xl/calcChain.xml><?xml version="1.0" encoding="utf-8"?>
<calcChain xmlns="http://schemas.openxmlformats.org/spreadsheetml/2006/main">
  <c r="C10" i="1" l="1"/>
  <c r="G50" i="1"/>
  <c r="G51" i="1"/>
  <c r="G52" i="1" s="1"/>
  <c r="B48" i="1"/>
  <c r="G13" i="1" l="1"/>
  <c r="B6" i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9" i="1" s="1"/>
  <c r="B50" i="1" s="1"/>
  <c r="B51" i="1" s="1"/>
  <c r="B52" i="1" s="1"/>
  <c r="B53" i="1" s="1"/>
  <c r="B54" i="1" s="1"/>
  <c r="B55" i="1" s="1"/>
  <c r="B56" i="1" s="1"/>
  <c r="B57" i="1" s="1"/>
  <c r="C6" i="1"/>
  <c r="C7" i="1" s="1"/>
  <c r="C8" i="1" s="1"/>
  <c r="C9" i="1" s="1"/>
  <c r="C11" i="1" s="1"/>
  <c r="C12" i="1" s="1"/>
  <c r="C13" i="1" s="1"/>
  <c r="J12" i="1" s="1"/>
  <c r="G14" i="1"/>
  <c r="G15" i="1" s="1"/>
  <c r="G16" i="1" s="1"/>
  <c r="G35" i="1"/>
  <c r="G36" i="1" s="1"/>
  <c r="G37" i="1" s="1"/>
  <c r="G38" i="1" s="1"/>
  <c r="G39" i="1" s="1"/>
  <c r="G40" i="1" s="1"/>
  <c r="G41" i="1" s="1"/>
  <c r="G42" i="1" s="1"/>
  <c r="G43" i="1" s="1"/>
  <c r="O35" i="1"/>
  <c r="O36" i="1" s="1"/>
  <c r="O37" i="1" s="1"/>
  <c r="O38" i="1" s="1"/>
  <c r="O39" i="1" s="1"/>
  <c r="O40" i="1" s="1"/>
  <c r="G46" i="1" l="1"/>
  <c r="G47" i="1" s="1"/>
  <c r="G48" i="1" s="1"/>
  <c r="G49" i="1" s="1"/>
  <c r="G17" i="1"/>
  <c r="G18" i="1" s="1"/>
  <c r="G19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J27" i="1" s="1"/>
  <c r="C28" i="1" l="1"/>
  <c r="G22" i="1" l="1"/>
  <c r="G23" i="1" s="1"/>
  <c r="C29" i="1"/>
  <c r="C30" i="1" s="1"/>
  <c r="C31" i="1" s="1"/>
  <c r="C32" i="1" l="1"/>
  <c r="C33" i="1" s="1"/>
  <c r="C34" i="1" s="1"/>
  <c r="G24" i="1"/>
  <c r="G25" i="1" s="1"/>
  <c r="G26" i="1" s="1"/>
  <c r="G27" i="1" s="1"/>
  <c r="G30" i="1" s="1"/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J47" i="1" s="1"/>
  <c r="J34" i="1"/>
  <c r="C48" i="1" l="1"/>
  <c r="C49" i="1" s="1"/>
  <c r="C50" i="1" s="1"/>
  <c r="C51" i="1" s="1"/>
  <c r="C52" i="1" s="1"/>
  <c r="C53" i="1" s="1"/>
  <c r="C54" i="1" s="1"/>
  <c r="C55" i="1" s="1"/>
  <c r="C56" i="1" s="1"/>
  <c r="C57" i="1" s="1"/>
</calcChain>
</file>

<file path=xl/sharedStrings.xml><?xml version="1.0" encoding="utf-8"?>
<sst xmlns="http://schemas.openxmlformats.org/spreadsheetml/2006/main" count="63" uniqueCount="48">
  <si>
    <t>RWC game scheduled in Auckland only</t>
  </si>
  <si>
    <t>RWC game scheduled through NZ</t>
  </si>
  <si>
    <t>School of Business study leave and exam</t>
  </si>
  <si>
    <t>School of Business Teaching weeks</t>
  </si>
  <si>
    <t>School of Business holidays</t>
  </si>
  <si>
    <t>School holidays</t>
  </si>
  <si>
    <t>Examiners Meeting</t>
  </si>
  <si>
    <t>Examinations</t>
  </si>
  <si>
    <t>Study Week</t>
  </si>
  <si>
    <t>Show Day</t>
  </si>
  <si>
    <t>Labour Day</t>
  </si>
  <si>
    <t>Auckland only</t>
  </si>
  <si>
    <t>Nationally</t>
  </si>
  <si>
    <t>Semester Two Commences</t>
  </si>
  <si>
    <t>Student Orientation</t>
  </si>
  <si>
    <t>Queen's Birthday</t>
  </si>
  <si>
    <t>Test Week</t>
  </si>
  <si>
    <t>Semester One Commences</t>
  </si>
  <si>
    <t>Waitangi Day</t>
  </si>
  <si>
    <t>Week</t>
  </si>
  <si>
    <t>Monday …</t>
  </si>
  <si>
    <t>Weeks</t>
  </si>
  <si>
    <t>Important Dates</t>
  </si>
  <si>
    <t>Teaching</t>
  </si>
  <si>
    <t>Commencing</t>
  </si>
  <si>
    <t>RWC</t>
  </si>
  <si>
    <t>Alternative Delivery Options</t>
  </si>
  <si>
    <t>Easter</t>
  </si>
  <si>
    <t>ANZAC Day</t>
  </si>
  <si>
    <t>Friday 6 February 2017</t>
  </si>
  <si>
    <t xml:space="preserve"> 2018 Calendar</t>
  </si>
  <si>
    <t>Friday 30 March to Tuesday 3 April</t>
  </si>
  <si>
    <t>Wednesday 25 April</t>
  </si>
  <si>
    <t>Monday 16 April to Friday 27 April</t>
  </si>
  <si>
    <t>Monday 1 October - Friday 12 October</t>
  </si>
  <si>
    <t>Friday 16 November</t>
  </si>
  <si>
    <t>Monday 2 July - Friday 20 July</t>
  </si>
  <si>
    <t>Department of Computing</t>
  </si>
  <si>
    <t>Term Break</t>
  </si>
  <si>
    <t>Thursday 15 February</t>
  </si>
  <si>
    <t>Examinations Sem 1</t>
  </si>
  <si>
    <t>Monday 18 June - Friday 29 June</t>
  </si>
  <si>
    <t>Thursday 5 July</t>
  </si>
  <si>
    <t>Semester Break</t>
  </si>
  <si>
    <t>Thursday 19 July</t>
  </si>
  <si>
    <t>Examinations Sem 2</t>
  </si>
  <si>
    <t>Monday 19 November - Friday 30 November</t>
  </si>
  <si>
    <t>Thursday 6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</si>
</sst>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9]dddd\ d\ mmmm"/>
  </numFmts>
  <fonts count="16">
    <font>
      <sz val="11"/>
      <color theme="1"/>
      <name val="Calibri"/>
      <family val="2"/>
      <scheme val="minor"/>
    </font>
    <font>
      <sz val="10"/>
      <name val="Geneva"/>
      <family val="2"/>
    </font>
    <font>
      <sz val="10"/>
      <name val="Arial Narrow"/>
      <family val="2"/>
    </font>
    <font>
      <sz val="8"/>
      <name val="Arial Narrow"/>
      <family val="2"/>
    </font>
    <font>
      <i/>
      <sz val="9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b/>
      <i/>
      <sz val="9"/>
      <name val="Arial Narrow"/>
      <family val="2"/>
    </font>
    <font>
      <i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6"/>
      <name val="Arial Black"/>
      <family val="2"/>
    </font>
    <font>
      <b/>
      <sz val="24"/>
      <name val="Arial Black"/>
      <family val="2"/>
    </font>
    <font>
      <i/>
      <sz val="9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3" fillId="5" borderId="1" xfId="1" applyFont="1" applyFill="1" applyBorder="1" applyAlignment="1">
      <alignment vertical="center" wrapText="1"/>
    </xf>
    <xf numFmtId="0" fontId="2" fillId="6" borderId="1" xfId="1" applyFont="1" applyFill="1" applyBorder="1"/>
    <xf numFmtId="0" fontId="4" fillId="2" borderId="1" xfId="1" applyFont="1" applyFill="1" applyBorder="1" applyAlignment="1">
      <alignment horizontal="center"/>
    </xf>
    <xf numFmtId="0" fontId="7" fillId="0" borderId="0" xfId="1" applyFont="1" applyFill="1"/>
    <xf numFmtId="0" fontId="8" fillId="0" borderId="0" xfId="1" applyFont="1" applyFill="1"/>
    <xf numFmtId="0" fontId="3" fillId="0" borderId="0" xfId="1" applyFont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7" borderId="1" xfId="1" applyFont="1" applyFill="1" applyBorder="1"/>
    <xf numFmtId="0" fontId="4" fillId="4" borderId="3" xfId="1" applyFont="1" applyFill="1" applyBorder="1"/>
    <xf numFmtId="0" fontId="4" fillId="4" borderId="4" xfId="1" applyFont="1" applyFill="1" applyBorder="1"/>
    <xf numFmtId="0" fontId="2" fillId="4" borderId="4" xfId="1" applyFont="1" applyFill="1" applyBorder="1"/>
    <xf numFmtId="0" fontId="2" fillId="4" borderId="5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16" fontId="9" fillId="7" borderId="3" xfId="1" applyNumberFormat="1" applyFont="1" applyFill="1" applyBorder="1"/>
    <xf numFmtId="0" fontId="10" fillId="7" borderId="5" xfId="1" applyFont="1" applyFill="1" applyBorder="1" applyAlignment="1">
      <alignment horizontal="center"/>
    </xf>
    <xf numFmtId="0" fontId="4" fillId="4" borderId="7" xfId="1" applyFont="1" applyFill="1" applyBorder="1"/>
    <xf numFmtId="0" fontId="4" fillId="4" borderId="0" xfId="1" applyFont="1" applyFill="1" applyBorder="1"/>
    <xf numFmtId="0" fontId="2" fillId="4" borderId="0" xfId="1" applyFont="1" applyFill="1" applyBorder="1"/>
    <xf numFmtId="0" fontId="2" fillId="4" borderId="8" xfId="1" applyFont="1" applyFill="1" applyBorder="1" applyAlignment="1">
      <alignment horizontal="center"/>
    </xf>
    <xf numFmtId="0" fontId="5" fillId="0" borderId="9" xfId="1" applyFont="1" applyBorder="1" applyAlignment="1">
      <alignment horizontal="center"/>
    </xf>
    <xf numFmtId="16" fontId="9" fillId="7" borderId="7" xfId="1" applyNumberFormat="1" applyFont="1" applyFill="1" applyBorder="1"/>
    <xf numFmtId="0" fontId="10" fillId="7" borderId="8" xfId="1" applyFont="1" applyFill="1" applyBorder="1" applyAlignment="1">
      <alignment horizontal="center"/>
    </xf>
    <xf numFmtId="16" fontId="9" fillId="7" borderId="10" xfId="1" applyNumberFormat="1" applyFont="1" applyFill="1" applyBorder="1"/>
    <xf numFmtId="0" fontId="10" fillId="7" borderId="11" xfId="1" applyFont="1" applyFill="1" applyBorder="1" applyAlignment="1">
      <alignment horizontal="center"/>
    </xf>
    <xf numFmtId="0" fontId="2" fillId="4" borderId="10" xfId="1" applyFont="1" applyFill="1" applyBorder="1"/>
    <xf numFmtId="16" fontId="4" fillId="4" borderId="12" xfId="1" applyNumberFormat="1" applyFont="1" applyFill="1" applyBorder="1"/>
    <xf numFmtId="0" fontId="4" fillId="4" borderId="12" xfId="1" applyFont="1" applyFill="1" applyBorder="1"/>
    <xf numFmtId="0" fontId="2" fillId="4" borderId="12" xfId="1" applyFont="1" applyFill="1" applyBorder="1"/>
    <xf numFmtId="0" fontId="2" fillId="4" borderId="11" xfId="1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5" fillId="3" borderId="14" xfId="1" applyFont="1" applyFill="1" applyBorder="1" applyAlignment="1">
      <alignment horizontal="center"/>
    </xf>
    <xf numFmtId="0" fontId="4" fillId="0" borderId="0" xfId="1" applyFont="1" applyFill="1"/>
    <xf numFmtId="0" fontId="4" fillId="4" borderId="3" xfId="1" applyFont="1" applyFill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5" fillId="3" borderId="13" xfId="1" applyFont="1" applyFill="1" applyBorder="1" applyAlignment="1">
      <alignment horizontal="center"/>
    </xf>
    <xf numFmtId="0" fontId="4" fillId="4" borderId="10" xfId="1" applyFont="1" applyFill="1" applyBorder="1" applyAlignment="1">
      <alignment vertical="center"/>
    </xf>
    <xf numFmtId="0" fontId="4" fillId="4" borderId="12" xfId="1" applyFont="1" applyFill="1" applyBorder="1" applyAlignment="1">
      <alignment vertical="center"/>
    </xf>
    <xf numFmtId="0" fontId="2" fillId="4" borderId="11" xfId="1" applyFont="1" applyFill="1" applyBorder="1" applyAlignment="1">
      <alignment horizontal="center"/>
    </xf>
    <xf numFmtId="0" fontId="2" fillId="0" borderId="0" xfId="1" applyFont="1" applyAlignment="1">
      <alignment horizontal="right"/>
    </xf>
    <xf numFmtId="0" fontId="7" fillId="0" borderId="0" xfId="1" applyFont="1"/>
    <xf numFmtId="0" fontId="4" fillId="4" borderId="10" xfId="1" applyFont="1" applyFill="1" applyBorder="1"/>
    <xf numFmtId="0" fontId="5" fillId="3" borderId="14" xfId="1" applyFont="1" applyFill="1" applyBorder="1" applyAlignment="1"/>
    <xf numFmtId="0" fontId="2" fillId="0" borderId="0" xfId="1" applyFont="1" applyFill="1"/>
    <xf numFmtId="0" fontId="5" fillId="3" borderId="13" xfId="1" applyFont="1" applyFill="1" applyBorder="1" applyAlignment="1"/>
    <xf numFmtId="0" fontId="4" fillId="0" borderId="9" xfId="1" applyFont="1" applyFill="1" applyBorder="1" applyAlignment="1">
      <alignment vertical="center"/>
    </xf>
    <xf numFmtId="0" fontId="8" fillId="0" borderId="0" xfId="1" applyFont="1"/>
    <xf numFmtId="0" fontId="4" fillId="0" borderId="15" xfId="1" applyFont="1" applyFill="1" applyBorder="1" applyAlignment="1">
      <alignment vertical="center"/>
    </xf>
    <xf numFmtId="0" fontId="11" fillId="0" borderId="0" xfId="1" applyFont="1"/>
    <xf numFmtId="0" fontId="11" fillId="0" borderId="0" xfId="1" applyFont="1" applyAlignment="1">
      <alignment horizontal="center"/>
    </xf>
    <xf numFmtId="0" fontId="12" fillId="0" borderId="0" xfId="1" applyFont="1"/>
    <xf numFmtId="0" fontId="2" fillId="0" borderId="0" xfId="1" applyFont="1" applyAlignment="1">
      <alignment horizontal="center" vertical="center" wrapText="1"/>
    </xf>
    <xf numFmtId="0" fontId="13" fillId="0" borderId="0" xfId="1" applyFont="1" applyAlignment="1">
      <alignment horizontal="left"/>
    </xf>
    <xf numFmtId="0" fontId="14" fillId="0" borderId="0" xfId="1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15" fillId="4" borderId="0" xfId="1" applyFont="1" applyFill="1" applyBorder="1"/>
    <xf numFmtId="0" fontId="15" fillId="0" borderId="0" xfId="1" applyFont="1"/>
    <xf numFmtId="164" fontId="15" fillId="0" borderId="0" xfId="1" applyNumberFormat="1" applyFont="1" applyAlignment="1">
      <alignment horizontal="left"/>
    </xf>
    <xf numFmtId="16" fontId="9" fillId="0" borderId="3" xfId="1" applyNumberFormat="1" applyFont="1" applyBorder="1"/>
    <xf numFmtId="16" fontId="9" fillId="0" borderId="10" xfId="1" applyNumberFormat="1" applyFont="1" applyBorder="1"/>
    <xf numFmtId="16" fontId="9" fillId="0" borderId="7" xfId="1" applyNumberFormat="1" applyFont="1" applyBorder="1"/>
    <xf numFmtId="0" fontId="10" fillId="0" borderId="8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4" fillId="2" borderId="13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2" fillId="5" borderId="0" xfId="1" applyFont="1" applyFill="1"/>
    <xf numFmtId="0" fontId="10" fillId="5" borderId="8" xfId="1" applyFont="1" applyFill="1" applyBorder="1" applyAlignment="1">
      <alignment horizontal="center"/>
    </xf>
    <xf numFmtId="16" fontId="9" fillId="5" borderId="7" xfId="1" applyNumberFormat="1" applyFont="1" applyFill="1" applyBorder="1"/>
    <xf numFmtId="0" fontId="5" fillId="5" borderId="14" xfId="1" applyFont="1" applyFill="1" applyBorder="1" applyAlignment="1"/>
    <xf numFmtId="0" fontId="2" fillId="5" borderId="0" xfId="1" applyFont="1" applyFill="1" applyAlignment="1">
      <alignment horizontal="center"/>
    </xf>
    <xf numFmtId="0" fontId="4" fillId="5" borderId="0" xfId="1" applyFont="1" applyFill="1"/>
    <xf numFmtId="0" fontId="10" fillId="5" borderId="5" xfId="1" applyFont="1" applyFill="1" applyBorder="1" applyAlignment="1">
      <alignment horizontal="center"/>
    </xf>
    <xf numFmtId="16" fontId="9" fillId="5" borderId="3" xfId="1" applyNumberFormat="1" applyFont="1" applyFill="1" applyBorder="1"/>
    <xf numFmtId="0" fontId="5" fillId="5" borderId="2" xfId="1" applyFont="1" applyFill="1" applyBorder="1" applyAlignment="1">
      <alignment horizontal="center"/>
    </xf>
    <xf numFmtId="0" fontId="15" fillId="5" borderId="0" xfId="1" applyFont="1" applyFill="1"/>
    <xf numFmtId="0" fontId="5" fillId="5" borderId="13" xfId="1" applyFont="1" applyFill="1" applyBorder="1" applyAlignment="1">
      <alignment horizontal="center"/>
    </xf>
    <xf numFmtId="0" fontId="5" fillId="5" borderId="14" xfId="1" applyFont="1" applyFill="1" applyBorder="1" applyAlignment="1">
      <alignment horizontal="center"/>
    </xf>
    <xf numFmtId="0" fontId="10" fillId="5" borderId="11" xfId="1" applyFont="1" applyFill="1" applyBorder="1" applyAlignment="1">
      <alignment horizontal="center"/>
    </xf>
    <xf numFmtId="16" fontId="9" fillId="5" borderId="10" xfId="1" applyNumberFormat="1" applyFont="1" applyFill="1" applyBorder="1"/>
    <xf numFmtId="0" fontId="2" fillId="5" borderId="11" xfId="1" applyFont="1" applyFill="1" applyBorder="1" applyAlignment="1">
      <alignment horizontal="center"/>
    </xf>
    <xf numFmtId="0" fontId="2" fillId="5" borderId="12" xfId="1" applyFont="1" applyFill="1" applyBorder="1"/>
    <xf numFmtId="0" fontId="4" fillId="5" borderId="12" xfId="1" applyFont="1" applyFill="1" applyBorder="1"/>
    <xf numFmtId="0" fontId="4" fillId="5" borderId="10" xfId="1" applyFont="1" applyFill="1" applyBorder="1"/>
    <xf numFmtId="0" fontId="2" fillId="5" borderId="5" xfId="1" applyFont="1" applyFill="1" applyBorder="1" applyAlignment="1">
      <alignment horizontal="center"/>
    </xf>
    <xf numFmtId="0" fontId="2" fillId="5" borderId="4" xfId="1" applyFont="1" applyFill="1" applyBorder="1"/>
    <xf numFmtId="0" fontId="15" fillId="5" borderId="4" xfId="1" applyFont="1" applyFill="1" applyBorder="1"/>
    <xf numFmtId="0" fontId="4" fillId="5" borderId="3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O68"/>
  <sheetViews>
    <sheetView showGridLines="0" tabSelected="1" topLeftCell="B1" zoomScaleNormal="100" workbookViewId="0">
      <pane ySplit="1" topLeftCell="A14" activePane="bottomLeft" state="frozen"/>
      <selection activeCell="B1" sqref="B1"/>
      <selection pane="bottomLeft" activeCell="B34" sqref="A34:XFD34"/>
    </sheetView>
  </sheetViews>
  <sheetFormatPr defaultColWidth="10.7265625" defaultRowHeight="13"/>
  <cols>
    <col min="1" max="1" width="5.81640625" style="1" hidden="1" customWidth="1"/>
    <col min="2" max="2" width="4.81640625" style="6" customWidth="1"/>
    <col min="3" max="3" width="7.453125" style="1" customWidth="1"/>
    <col min="4" max="4" width="1.54296875" style="1" customWidth="1"/>
    <col min="5" max="5" width="14" style="5" customWidth="1"/>
    <col min="6" max="6" width="0.81640625" style="1" customWidth="1"/>
    <col min="7" max="7" width="5.26953125" style="4" customWidth="1"/>
    <col min="8" max="8" width="1.453125" style="1" customWidth="1"/>
    <col min="9" max="9" width="22.54296875" style="3" customWidth="1"/>
    <col min="10" max="10" width="24.453125" style="3" customWidth="1"/>
    <col min="11" max="11" width="10" style="3" customWidth="1"/>
    <col min="12" max="12" width="1.26953125" style="3" hidden="1" customWidth="1"/>
    <col min="13" max="13" width="14.54296875" style="1" hidden="1" customWidth="1"/>
    <col min="14" max="14" width="1.7265625" style="1" hidden="1" customWidth="1"/>
    <col min="15" max="15" width="3.26953125" style="1" hidden="1" customWidth="1"/>
    <col min="16" max="16384" width="10.7265625" style="1"/>
  </cols>
  <sheetData>
    <row r="1" spans="1:13" ht="37">
      <c r="B1" s="63" t="s">
        <v>37</v>
      </c>
    </row>
    <row r="2" spans="1:13" ht="26">
      <c r="B2" s="62" t="s">
        <v>30</v>
      </c>
      <c r="M2" s="61" t="s">
        <v>26</v>
      </c>
    </row>
    <row r="3" spans="1:13" s="58" customFormat="1" ht="11.5">
      <c r="A3" s="59" t="s">
        <v>25</v>
      </c>
      <c r="B3" s="59" t="s">
        <v>19</v>
      </c>
      <c r="C3" s="58" t="s">
        <v>24</v>
      </c>
      <c r="E3" s="59"/>
      <c r="F3" s="60"/>
      <c r="G3" s="59" t="s">
        <v>23</v>
      </c>
      <c r="H3" s="60"/>
      <c r="I3" s="58" t="s">
        <v>22</v>
      </c>
      <c r="L3" s="3"/>
    </row>
    <row r="4" spans="1:13" s="58" customFormat="1" ht="11.5">
      <c r="A4" s="59" t="s">
        <v>21</v>
      </c>
      <c r="B4" s="59"/>
      <c r="C4" s="58" t="s">
        <v>20</v>
      </c>
      <c r="E4" s="59"/>
      <c r="F4" s="60"/>
      <c r="G4" s="59" t="s">
        <v>19</v>
      </c>
      <c r="L4" s="3"/>
    </row>
    <row r="5" spans="1:13" s="56" customFormat="1">
      <c r="B5" s="32">
        <v>1</v>
      </c>
      <c r="C5" s="31">
        <v>43101</v>
      </c>
      <c r="E5" s="57"/>
      <c r="F5" s="1"/>
      <c r="G5" s="37"/>
      <c r="H5" s="36"/>
      <c r="I5" s="36"/>
      <c r="J5" s="36"/>
      <c r="K5" s="33"/>
      <c r="L5" s="3"/>
    </row>
    <row r="6" spans="1:13">
      <c r="B6" s="30">
        <f t="shared" ref="B6:B37" si="0">+B5+1</f>
        <v>2</v>
      </c>
      <c r="C6" s="29">
        <f t="shared" ref="C6:C37" si="1">SUM(C5+7)</f>
        <v>43108</v>
      </c>
      <c r="E6" s="55"/>
      <c r="G6" s="27"/>
      <c r="H6" s="26"/>
      <c r="I6" s="25"/>
      <c r="J6" s="25"/>
      <c r="K6" s="24"/>
    </row>
    <row r="7" spans="1:13">
      <c r="B7" s="30">
        <f t="shared" si="0"/>
        <v>3</v>
      </c>
      <c r="C7" s="29">
        <f t="shared" si="1"/>
        <v>43115</v>
      </c>
      <c r="E7" s="55"/>
      <c r="G7" s="27"/>
      <c r="H7" s="26"/>
      <c r="I7" s="25"/>
      <c r="J7" s="25"/>
      <c r="K7" s="24"/>
    </row>
    <row r="8" spans="1:13">
      <c r="B8" s="30">
        <f t="shared" si="0"/>
        <v>4</v>
      </c>
      <c r="C8" s="29">
        <f t="shared" si="1"/>
        <v>43122</v>
      </c>
      <c r="E8" s="55"/>
      <c r="G8" s="27"/>
      <c r="H8" s="26"/>
      <c r="I8" s="25"/>
      <c r="J8" s="25"/>
      <c r="K8" s="24"/>
    </row>
    <row r="9" spans="1:13">
      <c r="B9" s="23">
        <f t="shared" si="0"/>
        <v>5</v>
      </c>
      <c r="C9" s="22">
        <f t="shared" si="1"/>
        <v>43129</v>
      </c>
      <c r="E9" s="55"/>
      <c r="G9" s="27"/>
      <c r="H9" s="26"/>
      <c r="I9" s="25"/>
      <c r="J9" s="25"/>
      <c r="K9" s="24"/>
    </row>
    <row r="10" spans="1:13">
      <c r="B10" s="32">
        <f t="shared" si="0"/>
        <v>6</v>
      </c>
      <c r="C10" s="31">
        <f>SUM(C9+7)</f>
        <v>43136</v>
      </c>
      <c r="E10" s="55"/>
      <c r="G10" s="27"/>
      <c r="H10" s="26"/>
      <c r="I10" s="65" t="s">
        <v>18</v>
      </c>
      <c r="J10" s="65" t="s">
        <v>29</v>
      </c>
      <c r="K10" s="24"/>
    </row>
    <row r="11" spans="1:13">
      <c r="B11" s="30">
        <f t="shared" si="0"/>
        <v>7</v>
      </c>
      <c r="C11" s="29">
        <f t="shared" si="1"/>
        <v>43143</v>
      </c>
      <c r="E11" s="55"/>
      <c r="G11" s="20"/>
      <c r="H11" s="19"/>
      <c r="I11" s="18" t="s">
        <v>14</v>
      </c>
      <c r="J11" s="18" t="s">
        <v>39</v>
      </c>
      <c r="K11" s="17"/>
    </row>
    <row r="12" spans="1:13">
      <c r="B12" s="71">
        <f t="shared" si="0"/>
        <v>8</v>
      </c>
      <c r="C12" s="70">
        <f t="shared" si="1"/>
        <v>43150</v>
      </c>
      <c r="E12" s="54"/>
      <c r="G12" s="4">
        <v>1</v>
      </c>
      <c r="I12" s="50" t="s">
        <v>17</v>
      </c>
      <c r="J12" s="64">
        <f>C13</f>
        <v>43157</v>
      </c>
    </row>
    <row r="13" spans="1:13">
      <c r="B13" s="72">
        <f t="shared" si="0"/>
        <v>9</v>
      </c>
      <c r="C13" s="68">
        <f t="shared" si="1"/>
        <v>43157</v>
      </c>
      <c r="E13" s="52"/>
      <c r="G13" s="4">
        <f>SUM(G12+1)</f>
        <v>2</v>
      </c>
      <c r="H13" s="53"/>
    </row>
    <row r="14" spans="1:13">
      <c r="B14" s="71">
        <f t="shared" si="0"/>
        <v>10</v>
      </c>
      <c r="C14" s="70">
        <f t="shared" si="1"/>
        <v>43164</v>
      </c>
      <c r="E14" s="52"/>
      <c r="G14" s="4">
        <f>SUM(G13+1)</f>
        <v>3</v>
      </c>
    </row>
    <row r="15" spans="1:13">
      <c r="B15" s="71">
        <f t="shared" si="0"/>
        <v>11</v>
      </c>
      <c r="C15" s="70">
        <f t="shared" si="1"/>
        <v>43171</v>
      </c>
      <c r="E15" s="52"/>
      <c r="G15" s="4">
        <f>SUM(G14+1)</f>
        <v>4</v>
      </c>
    </row>
    <row r="16" spans="1:13" s="86" customFormat="1">
      <c r="B16" s="87">
        <f t="shared" si="0"/>
        <v>12</v>
      </c>
      <c r="C16" s="88">
        <f t="shared" si="1"/>
        <v>43178</v>
      </c>
      <c r="E16" s="89"/>
      <c r="G16" s="90">
        <f>SUM(G15+1)</f>
        <v>5</v>
      </c>
      <c r="I16" s="91"/>
      <c r="J16" s="91"/>
      <c r="K16" s="91"/>
      <c r="L16" s="91"/>
    </row>
    <row r="17" spans="2:15" s="86" customFormat="1">
      <c r="B17" s="92">
        <f t="shared" si="0"/>
        <v>13</v>
      </c>
      <c r="C17" s="93">
        <f t="shared" si="1"/>
        <v>43185</v>
      </c>
      <c r="E17" s="89"/>
      <c r="G17" s="90">
        <f>SUM(G16+1)</f>
        <v>6</v>
      </c>
      <c r="I17" s="95" t="s">
        <v>27</v>
      </c>
      <c r="J17" s="95" t="s">
        <v>31</v>
      </c>
      <c r="K17" s="91"/>
      <c r="L17" s="91"/>
    </row>
    <row r="18" spans="2:15" s="86" customFormat="1">
      <c r="B18" s="87">
        <f t="shared" si="0"/>
        <v>14</v>
      </c>
      <c r="C18" s="88">
        <f t="shared" si="1"/>
        <v>43192</v>
      </c>
      <c r="E18" s="89"/>
      <c r="G18" s="90">
        <f t="shared" ref="G18:G19" si="2">SUM(G17+1)</f>
        <v>7</v>
      </c>
      <c r="I18" s="91"/>
      <c r="J18" s="91"/>
      <c r="K18" s="91"/>
      <c r="L18" s="91"/>
      <c r="M18" s="96"/>
      <c r="O18" s="86">
        <v>1</v>
      </c>
    </row>
    <row r="19" spans="2:15" s="86" customFormat="1">
      <c r="B19" s="87">
        <f t="shared" si="0"/>
        <v>15</v>
      </c>
      <c r="C19" s="88">
        <f t="shared" si="1"/>
        <v>43199</v>
      </c>
      <c r="E19" s="89"/>
      <c r="G19" s="90">
        <f t="shared" si="2"/>
        <v>8</v>
      </c>
      <c r="I19" s="91"/>
      <c r="J19" s="91"/>
      <c r="K19" s="91"/>
      <c r="L19" s="91"/>
      <c r="M19" s="97"/>
      <c r="O19" s="86">
        <v>2</v>
      </c>
    </row>
    <row r="20" spans="2:15" s="86" customFormat="1">
      <c r="B20" s="98">
        <f t="shared" si="0"/>
        <v>16</v>
      </c>
      <c r="C20" s="99">
        <f t="shared" si="1"/>
        <v>43206</v>
      </c>
      <c r="E20" s="78" t="s">
        <v>38</v>
      </c>
      <c r="G20" s="100"/>
      <c r="H20" s="101"/>
      <c r="I20" s="102" t="s">
        <v>38</v>
      </c>
      <c r="J20" s="102" t="s">
        <v>33</v>
      </c>
      <c r="K20" s="103"/>
      <c r="L20" s="91"/>
      <c r="M20" s="97"/>
      <c r="O20" s="86">
        <v>3</v>
      </c>
    </row>
    <row r="21" spans="2:15" s="86" customFormat="1">
      <c r="B21" s="87">
        <f t="shared" si="0"/>
        <v>17</v>
      </c>
      <c r="C21" s="88">
        <f t="shared" si="1"/>
        <v>43213</v>
      </c>
      <c r="E21" s="79"/>
      <c r="G21" s="104"/>
      <c r="H21" s="105"/>
      <c r="I21" s="106" t="s">
        <v>28</v>
      </c>
      <c r="J21" s="106" t="s">
        <v>32</v>
      </c>
      <c r="K21" s="107"/>
      <c r="L21" s="91"/>
      <c r="M21" s="97"/>
      <c r="O21" s="86">
        <v>4</v>
      </c>
    </row>
    <row r="22" spans="2:15" s="86" customFormat="1">
      <c r="B22" s="92">
        <f t="shared" si="0"/>
        <v>18</v>
      </c>
      <c r="C22" s="93">
        <f t="shared" si="1"/>
        <v>43220</v>
      </c>
      <c r="E22" s="89"/>
      <c r="G22" s="90">
        <f>+G19+1</f>
        <v>9</v>
      </c>
      <c r="I22" s="91"/>
      <c r="J22" s="91"/>
      <c r="K22" s="91"/>
      <c r="L22" s="91"/>
      <c r="M22" s="94"/>
      <c r="O22" s="86">
        <v>5</v>
      </c>
    </row>
    <row r="23" spans="2:15">
      <c r="B23" s="73">
        <f t="shared" si="0"/>
        <v>19</v>
      </c>
      <c r="C23" s="70">
        <f t="shared" si="1"/>
        <v>43227</v>
      </c>
      <c r="E23" s="52"/>
      <c r="G23" s="4">
        <f t="shared" ref="G23:G27" si="3">+G22+1</f>
        <v>10</v>
      </c>
      <c r="M23" s="10" t="s">
        <v>16</v>
      </c>
    </row>
    <row r="24" spans="2:15">
      <c r="B24" s="71">
        <f t="shared" si="0"/>
        <v>20</v>
      </c>
      <c r="C24" s="70">
        <f t="shared" si="1"/>
        <v>43234</v>
      </c>
      <c r="E24" s="52"/>
      <c r="G24" s="4">
        <f t="shared" si="3"/>
        <v>11</v>
      </c>
      <c r="M24" s="41"/>
      <c r="O24" s="1">
        <v>6</v>
      </c>
    </row>
    <row r="25" spans="2:15">
      <c r="B25" s="71">
        <f t="shared" si="0"/>
        <v>21</v>
      </c>
      <c r="C25" s="70">
        <f t="shared" si="1"/>
        <v>43241</v>
      </c>
      <c r="E25" s="52"/>
      <c r="G25" s="4">
        <f t="shared" si="3"/>
        <v>12</v>
      </c>
      <c r="M25" s="41"/>
      <c r="O25" s="1">
        <v>7</v>
      </c>
    </row>
    <row r="26" spans="2:15">
      <c r="B26" s="72">
        <f t="shared" si="0"/>
        <v>22</v>
      </c>
      <c r="C26" s="68">
        <f t="shared" si="1"/>
        <v>43248</v>
      </c>
      <c r="E26" s="52"/>
      <c r="G26" s="4">
        <f t="shared" si="3"/>
        <v>13</v>
      </c>
      <c r="M26" s="41"/>
      <c r="O26" s="1">
        <v>8</v>
      </c>
    </row>
    <row r="27" spans="2:15">
      <c r="B27" s="71">
        <f t="shared" si="0"/>
        <v>23</v>
      </c>
      <c r="C27" s="70">
        <f t="shared" si="1"/>
        <v>43255</v>
      </c>
      <c r="E27" s="52"/>
      <c r="G27" s="4">
        <f t="shared" si="3"/>
        <v>14</v>
      </c>
      <c r="I27" s="66" t="s">
        <v>15</v>
      </c>
      <c r="J27" s="67">
        <f>+C27</f>
        <v>43255</v>
      </c>
      <c r="M27" s="41"/>
      <c r="O27" s="1">
        <v>9</v>
      </c>
    </row>
    <row r="28" spans="2:15">
      <c r="B28" s="71">
        <f t="shared" si="0"/>
        <v>24</v>
      </c>
      <c r="C28" s="70">
        <f t="shared" si="1"/>
        <v>43262</v>
      </c>
      <c r="E28" s="40" t="s">
        <v>8</v>
      </c>
      <c r="G28" s="4">
        <v>15</v>
      </c>
      <c r="M28" s="41"/>
      <c r="O28" s="1">
        <v>10</v>
      </c>
    </row>
    <row r="29" spans="2:15">
      <c r="B29" s="71">
        <f t="shared" si="0"/>
        <v>25</v>
      </c>
      <c r="C29" s="70">
        <f t="shared" si="1"/>
        <v>43269</v>
      </c>
      <c r="E29" s="76" t="s">
        <v>7</v>
      </c>
      <c r="G29" s="4">
        <v>16</v>
      </c>
      <c r="I29" s="3" t="s">
        <v>40</v>
      </c>
      <c r="J29" s="3" t="s">
        <v>41</v>
      </c>
      <c r="M29" s="39" t="s">
        <v>8</v>
      </c>
    </row>
    <row r="30" spans="2:15">
      <c r="B30" s="72">
        <f t="shared" si="0"/>
        <v>26</v>
      </c>
      <c r="C30" s="68">
        <f t="shared" si="1"/>
        <v>43276</v>
      </c>
      <c r="E30" s="77"/>
      <c r="G30" s="4">
        <f t="shared" ref="G30" si="4">SUM(G29+1)</f>
        <v>17</v>
      </c>
      <c r="M30" s="38" t="s">
        <v>7</v>
      </c>
    </row>
    <row r="31" spans="2:15">
      <c r="B31" s="30">
        <f t="shared" si="0"/>
        <v>27</v>
      </c>
      <c r="C31" s="29">
        <f t="shared" si="1"/>
        <v>43283</v>
      </c>
      <c r="E31" s="78" t="s">
        <v>43</v>
      </c>
      <c r="G31" s="48"/>
      <c r="H31" s="36"/>
      <c r="I31" s="35" t="s">
        <v>6</v>
      </c>
      <c r="J31" s="34" t="s">
        <v>42</v>
      </c>
      <c r="K31" s="51"/>
    </row>
    <row r="32" spans="2:15">
      <c r="B32" s="30">
        <f t="shared" si="0"/>
        <v>28</v>
      </c>
      <c r="C32" s="29">
        <f>SUM(C31+7)</f>
        <v>43290</v>
      </c>
      <c r="E32" s="80"/>
      <c r="G32" s="27"/>
      <c r="H32" s="26"/>
      <c r="I32" s="25" t="s">
        <v>43</v>
      </c>
      <c r="J32" s="25" t="s">
        <v>36</v>
      </c>
      <c r="K32" s="24"/>
    </row>
    <row r="33" spans="1:15">
      <c r="B33" s="23">
        <f t="shared" si="0"/>
        <v>29</v>
      </c>
      <c r="C33" s="22">
        <f t="shared" si="1"/>
        <v>43297</v>
      </c>
      <c r="E33" s="79"/>
      <c r="G33" s="20"/>
      <c r="H33" s="19"/>
      <c r="I33" s="18" t="s">
        <v>14</v>
      </c>
      <c r="J33" s="18" t="s">
        <v>44</v>
      </c>
      <c r="K33" s="17"/>
    </row>
    <row r="34" spans="1:15">
      <c r="B34" s="73">
        <f t="shared" si="0"/>
        <v>30</v>
      </c>
      <c r="C34" s="70">
        <f t="shared" si="1"/>
        <v>43304</v>
      </c>
      <c r="E34" s="41"/>
      <c r="G34" s="4">
        <v>1</v>
      </c>
      <c r="I34" s="50" t="s">
        <v>13</v>
      </c>
      <c r="J34" s="64">
        <f>C34</f>
        <v>43304</v>
      </c>
      <c r="K34" s="50"/>
      <c r="M34" s="45"/>
      <c r="O34" s="49">
        <v>1</v>
      </c>
    </row>
    <row r="35" spans="1:15">
      <c r="B35" s="74">
        <f t="shared" si="0"/>
        <v>31</v>
      </c>
      <c r="C35" s="68">
        <f t="shared" si="1"/>
        <v>43311</v>
      </c>
      <c r="E35" s="41"/>
      <c r="G35" s="4">
        <f t="shared" ref="G35:G43" si="5">SUM(G34+1)</f>
        <v>2</v>
      </c>
      <c r="M35" s="41"/>
      <c r="O35" s="49">
        <f t="shared" ref="O35:O40" si="6">SUM(O34+1)</f>
        <v>2</v>
      </c>
    </row>
    <row r="36" spans="1:15">
      <c r="B36" s="73">
        <f t="shared" si="0"/>
        <v>32</v>
      </c>
      <c r="C36" s="70">
        <f t="shared" si="1"/>
        <v>43318</v>
      </c>
      <c r="E36" s="41"/>
      <c r="G36" s="4">
        <f t="shared" si="5"/>
        <v>3</v>
      </c>
      <c r="M36" s="41"/>
      <c r="O36" s="49">
        <f t="shared" si="6"/>
        <v>3</v>
      </c>
    </row>
    <row r="37" spans="1:15">
      <c r="B37" s="73">
        <f t="shared" si="0"/>
        <v>33</v>
      </c>
      <c r="C37" s="70">
        <f t="shared" si="1"/>
        <v>43325</v>
      </c>
      <c r="E37" s="41"/>
      <c r="G37" s="4">
        <f t="shared" si="5"/>
        <v>4</v>
      </c>
      <c r="M37" s="41"/>
      <c r="O37" s="49">
        <f t="shared" si="6"/>
        <v>4</v>
      </c>
    </row>
    <row r="38" spans="1:15">
      <c r="B38" s="73">
        <f t="shared" ref="B38:B57" si="7">+B37+1</f>
        <v>34</v>
      </c>
      <c r="C38" s="70">
        <f t="shared" ref="C38:C57" si="8">SUM(C37+7)</f>
        <v>43332</v>
      </c>
      <c r="E38" s="41"/>
      <c r="G38" s="4">
        <f t="shared" si="5"/>
        <v>5</v>
      </c>
      <c r="M38" s="41"/>
      <c r="O38" s="49">
        <f t="shared" si="6"/>
        <v>5</v>
      </c>
    </row>
    <row r="39" spans="1:15">
      <c r="B39" s="74">
        <f t="shared" si="7"/>
        <v>35</v>
      </c>
      <c r="C39" s="68">
        <f t="shared" si="8"/>
        <v>43339</v>
      </c>
      <c r="E39" s="41"/>
      <c r="G39" s="4">
        <f t="shared" si="5"/>
        <v>6</v>
      </c>
      <c r="M39" s="41"/>
      <c r="O39" s="49">
        <f t="shared" si="6"/>
        <v>6</v>
      </c>
    </row>
    <row r="40" spans="1:15">
      <c r="B40" s="73">
        <f t="shared" si="7"/>
        <v>36</v>
      </c>
      <c r="C40" s="70">
        <f t="shared" si="8"/>
        <v>43346</v>
      </c>
      <c r="E40" s="41"/>
      <c r="G40" s="4">
        <f t="shared" si="5"/>
        <v>7</v>
      </c>
      <c r="M40" s="14"/>
      <c r="O40" s="49">
        <f t="shared" si="6"/>
        <v>7</v>
      </c>
    </row>
    <row r="41" spans="1:15">
      <c r="A41" s="81" t="s">
        <v>12</v>
      </c>
      <c r="B41" s="73">
        <f t="shared" si="7"/>
        <v>37</v>
      </c>
      <c r="C41" s="70">
        <f t="shared" si="8"/>
        <v>43353</v>
      </c>
      <c r="E41" s="41"/>
      <c r="G41" s="4">
        <f t="shared" si="5"/>
        <v>8</v>
      </c>
      <c r="M41" s="39" t="s">
        <v>8</v>
      </c>
    </row>
    <row r="42" spans="1:15">
      <c r="A42" s="82"/>
      <c r="B42" s="73">
        <f t="shared" si="7"/>
        <v>38</v>
      </c>
      <c r="C42" s="70">
        <f t="shared" si="8"/>
        <v>43360</v>
      </c>
      <c r="E42" s="41"/>
      <c r="G42" s="4">
        <f t="shared" si="5"/>
        <v>9</v>
      </c>
      <c r="M42" s="38" t="s">
        <v>7</v>
      </c>
    </row>
    <row r="43" spans="1:15">
      <c r="A43" s="82"/>
      <c r="B43" s="73">
        <f t="shared" si="7"/>
        <v>39</v>
      </c>
      <c r="C43" s="70">
        <f t="shared" si="8"/>
        <v>43367</v>
      </c>
      <c r="E43" s="41"/>
      <c r="G43" s="4">
        <f t="shared" si="5"/>
        <v>10</v>
      </c>
    </row>
    <row r="44" spans="1:15">
      <c r="A44" s="83"/>
      <c r="B44" s="32">
        <f t="shared" si="7"/>
        <v>40</v>
      </c>
      <c r="C44" s="31">
        <f t="shared" si="8"/>
        <v>43374</v>
      </c>
      <c r="E44" s="78" t="s">
        <v>38</v>
      </c>
      <c r="G44" s="48"/>
      <c r="H44" s="36"/>
      <c r="I44" s="47" t="s">
        <v>38</v>
      </c>
      <c r="J44" s="47" t="s">
        <v>34</v>
      </c>
      <c r="K44" s="46"/>
      <c r="M44" s="45"/>
      <c r="O44" s="1">
        <v>1</v>
      </c>
    </row>
    <row r="45" spans="1:15">
      <c r="A45" s="84" t="s">
        <v>11</v>
      </c>
      <c r="B45" s="30">
        <f t="shared" si="7"/>
        <v>41</v>
      </c>
      <c r="C45" s="29">
        <f t="shared" si="8"/>
        <v>43381</v>
      </c>
      <c r="E45" s="79"/>
      <c r="G45" s="20"/>
      <c r="H45" s="19"/>
      <c r="I45" s="44"/>
      <c r="J45" s="44"/>
      <c r="K45" s="43"/>
      <c r="M45" s="41"/>
      <c r="O45" s="1">
        <v>2</v>
      </c>
    </row>
    <row r="46" spans="1:15">
      <c r="A46" s="85"/>
      <c r="B46" s="73">
        <f t="shared" si="7"/>
        <v>42</v>
      </c>
      <c r="C46" s="70">
        <f t="shared" si="8"/>
        <v>43388</v>
      </c>
      <c r="E46" s="41"/>
      <c r="G46" s="4">
        <f>SUM(G43+1)</f>
        <v>11</v>
      </c>
      <c r="M46" s="41"/>
      <c r="O46" s="1">
        <v>3</v>
      </c>
    </row>
    <row r="47" spans="1:15">
      <c r="B47" s="73">
        <f t="shared" si="7"/>
        <v>43</v>
      </c>
      <c r="C47" s="70">
        <f t="shared" si="8"/>
        <v>43395</v>
      </c>
      <c r="E47" s="41"/>
      <c r="G47" s="4">
        <f t="shared" ref="G47:G52" si="9">SUM(G46+1)</f>
        <v>12</v>
      </c>
      <c r="I47" s="66" t="s">
        <v>10</v>
      </c>
      <c r="J47" s="67">
        <f>C47</f>
        <v>43395</v>
      </c>
      <c r="M47" s="41"/>
      <c r="O47" s="1">
        <v>4</v>
      </c>
    </row>
    <row r="48" spans="1:15">
      <c r="B48" s="74">
        <f>+B47+1</f>
        <v>44</v>
      </c>
      <c r="C48" s="68">
        <f t="shared" si="8"/>
        <v>43402</v>
      </c>
      <c r="E48" s="41"/>
      <c r="G48" s="4">
        <f t="shared" si="9"/>
        <v>13</v>
      </c>
      <c r="M48" s="41"/>
      <c r="O48" s="1">
        <v>5</v>
      </c>
    </row>
    <row r="49" spans="1:15">
      <c r="B49" s="75">
        <f t="shared" si="7"/>
        <v>45</v>
      </c>
      <c r="C49" s="69">
        <f t="shared" si="8"/>
        <v>43409</v>
      </c>
      <c r="E49" s="41"/>
      <c r="G49" s="4">
        <f t="shared" si="9"/>
        <v>14</v>
      </c>
      <c r="M49" s="41"/>
      <c r="O49" s="1">
        <v>6</v>
      </c>
    </row>
    <row r="50" spans="1:15">
      <c r="B50" s="73">
        <f t="shared" si="7"/>
        <v>46</v>
      </c>
      <c r="C50" s="70">
        <f t="shared" si="8"/>
        <v>43416</v>
      </c>
      <c r="E50" s="40" t="s">
        <v>8</v>
      </c>
      <c r="G50" s="4">
        <f t="shared" si="9"/>
        <v>15</v>
      </c>
      <c r="I50" s="66" t="s">
        <v>9</v>
      </c>
      <c r="J50" s="66" t="s">
        <v>35</v>
      </c>
      <c r="K50" s="42"/>
      <c r="M50" s="14"/>
      <c r="O50" s="1">
        <v>7</v>
      </c>
    </row>
    <row r="51" spans="1:15">
      <c r="B51" s="73">
        <f t="shared" si="7"/>
        <v>47</v>
      </c>
      <c r="C51" s="70">
        <f t="shared" si="8"/>
        <v>43423</v>
      </c>
      <c r="E51" s="76" t="s">
        <v>7</v>
      </c>
      <c r="G51" s="4">
        <f t="shared" si="9"/>
        <v>16</v>
      </c>
      <c r="I51" s="3" t="s">
        <v>45</v>
      </c>
      <c r="J51" s="3" t="s">
        <v>46</v>
      </c>
      <c r="M51" s="39" t="s">
        <v>8</v>
      </c>
    </row>
    <row r="52" spans="1:15">
      <c r="B52" s="74">
        <f t="shared" si="7"/>
        <v>48</v>
      </c>
      <c r="C52" s="68">
        <f t="shared" si="8"/>
        <v>43430</v>
      </c>
      <c r="E52" s="77"/>
      <c r="G52" s="4">
        <f t="shared" si="9"/>
        <v>17</v>
      </c>
      <c r="M52" s="38" t="s">
        <v>7</v>
      </c>
    </row>
    <row r="53" spans="1:15">
      <c r="B53" s="30">
        <f t="shared" si="7"/>
        <v>49</v>
      </c>
      <c r="C53" s="29">
        <f t="shared" si="8"/>
        <v>43437</v>
      </c>
      <c r="E53" s="28"/>
      <c r="G53" s="37"/>
      <c r="H53" s="36"/>
      <c r="I53" s="35" t="s">
        <v>6</v>
      </c>
      <c r="J53" s="34" t="s">
        <v>47</v>
      </c>
      <c r="K53" s="33"/>
    </row>
    <row r="54" spans="1:15">
      <c r="B54" s="30">
        <f t="shared" si="7"/>
        <v>50</v>
      </c>
      <c r="C54" s="29">
        <f t="shared" si="8"/>
        <v>43444</v>
      </c>
      <c r="E54" s="28"/>
      <c r="G54" s="27"/>
      <c r="H54" s="26"/>
      <c r="I54" s="25"/>
      <c r="J54" s="25"/>
      <c r="K54" s="24"/>
    </row>
    <row r="55" spans="1:15">
      <c r="B55" s="30">
        <f t="shared" si="7"/>
        <v>51</v>
      </c>
      <c r="C55" s="29">
        <f t="shared" si="8"/>
        <v>43451</v>
      </c>
      <c r="E55" s="28"/>
      <c r="G55" s="27"/>
      <c r="H55" s="26"/>
      <c r="I55" s="25"/>
      <c r="J55" s="25"/>
      <c r="K55" s="24"/>
    </row>
    <row r="56" spans="1:15">
      <c r="B56" s="30">
        <f t="shared" si="7"/>
        <v>52</v>
      </c>
      <c r="C56" s="29">
        <f t="shared" si="8"/>
        <v>43458</v>
      </c>
      <c r="E56" s="28"/>
      <c r="G56" s="27"/>
      <c r="H56" s="26"/>
      <c r="I56" s="25"/>
      <c r="J56" s="25"/>
      <c r="K56" s="24"/>
    </row>
    <row r="57" spans="1:15">
      <c r="B57" s="23">
        <f t="shared" si="7"/>
        <v>53</v>
      </c>
      <c r="C57" s="22">
        <f t="shared" si="8"/>
        <v>43465</v>
      </c>
      <c r="E57" s="21"/>
      <c r="G57" s="20"/>
      <c r="H57" s="19"/>
      <c r="I57" s="18"/>
      <c r="J57" s="18"/>
      <c r="K57" s="17"/>
    </row>
    <row r="58" spans="1:15" ht="12.25" customHeight="1"/>
    <row r="60" spans="1:15" hidden="1">
      <c r="A60" s="16"/>
      <c r="B60" s="7" t="s">
        <v>5</v>
      </c>
      <c r="F60" s="2"/>
    </row>
    <row r="61" spans="1:15" hidden="1">
      <c r="A61" s="15"/>
      <c r="B61" s="7" t="s">
        <v>4</v>
      </c>
      <c r="F61" s="3"/>
      <c r="G61" s="13"/>
      <c r="H61" s="2"/>
      <c r="I61" s="12"/>
      <c r="J61" s="11"/>
      <c r="K61" s="11"/>
    </row>
    <row r="62" spans="1:15" hidden="1">
      <c r="A62" s="14"/>
      <c r="B62" s="7" t="s">
        <v>3</v>
      </c>
      <c r="G62" s="3"/>
      <c r="H62" s="3"/>
    </row>
    <row r="63" spans="1:15" hidden="1">
      <c r="A63" s="10"/>
      <c r="B63" s="7" t="s">
        <v>2</v>
      </c>
    </row>
    <row r="64" spans="1:15" hidden="1">
      <c r="A64" s="9"/>
      <c r="B64" s="7" t="s">
        <v>1</v>
      </c>
    </row>
    <row r="65" spans="1:2" hidden="1">
      <c r="A65" s="8"/>
      <c r="B65" s="7" t="s">
        <v>0</v>
      </c>
    </row>
    <row r="66" spans="1:2" hidden="1"/>
    <row r="67" spans="1:2" hidden="1"/>
    <row r="68" spans="1:2" hidden="1"/>
  </sheetData>
  <mergeCells count="7">
    <mergeCell ref="E51:E52"/>
    <mergeCell ref="E20:E21"/>
    <mergeCell ref="E29:E30"/>
    <mergeCell ref="E31:E33"/>
    <mergeCell ref="A41:A44"/>
    <mergeCell ref="E44:E45"/>
    <mergeCell ref="A45:A46"/>
  </mergeCells>
  <printOptions horizontalCentered="1" verticalCentered="1"/>
  <pageMargins left="0.35433070866141736" right="0.35433070866141736" top="0.23622047244094491" bottom="0.59055118110236227" header="0.23622047244094491" footer="0.31496062992125984"/>
  <pageSetup paperSize="9" scale="94" orientation="portrait" r:id="rId1"/>
  <headerFooter alignWithMargins="0">
    <oddFooter>&amp;R&amp;"Arial Narrow,Regular"&amp;8Printed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</vt:lpstr>
      <vt:lpstr>'2018'!Print_Area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West</dc:creator>
  <cp:lastModifiedBy>Michael Lance</cp:lastModifiedBy>
  <cp:lastPrinted>2015-09-29T20:32:42Z</cp:lastPrinted>
  <dcterms:created xsi:type="dcterms:W3CDTF">2011-06-07T21:10:03Z</dcterms:created>
  <dcterms:modified xsi:type="dcterms:W3CDTF">2018-03-19T21:00:19Z</dcterms:modified>
</cp:coreProperties>
</file>