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605" windowHeight="8190" activeTab="6"/>
  </bookViews>
  <sheets>
    <sheet name="BOM" sheetId="1" r:id="rId1"/>
    <sheet name="BOM example" sheetId="2" r:id="rId2"/>
    <sheet name="GD" sheetId="6" r:id="rId3"/>
    <sheet name="GD example" sheetId="7" r:id="rId4"/>
    <sheet name="RM Balance" sheetId="4" r:id="rId5"/>
    <sheet name="Drools" sheetId="5" r:id="rId6"/>
    <sheet name="Data Conversion" sheetId="8" r:id="rId7"/>
  </sheets>
  <calcPr calcId="145621"/>
</workbook>
</file>

<file path=xl/calcChain.xml><?xml version="1.0" encoding="utf-8"?>
<calcChain xmlns="http://schemas.openxmlformats.org/spreadsheetml/2006/main">
  <c r="AB15" i="7" l="1"/>
  <c r="AA15" i="7"/>
  <c r="U15" i="7"/>
  <c r="AB14" i="7"/>
  <c r="AA14" i="7"/>
  <c r="U14" i="7"/>
  <c r="AB13" i="7"/>
  <c r="AA13" i="7"/>
  <c r="U13" i="7"/>
  <c r="AB12" i="7"/>
  <c r="AA12" i="7"/>
  <c r="U12" i="7"/>
  <c r="AB11" i="7"/>
  <c r="AA11" i="7"/>
  <c r="U11" i="7"/>
  <c r="AB10" i="7"/>
  <c r="AA10" i="7"/>
  <c r="U10" i="7"/>
  <c r="AB9" i="7"/>
  <c r="AA9" i="7"/>
  <c r="U9" i="7"/>
  <c r="AB8" i="7"/>
  <c r="AA8" i="7"/>
  <c r="U8" i="7"/>
  <c r="AB7" i="7"/>
  <c r="AA7" i="7"/>
  <c r="U7" i="7"/>
  <c r="AB6" i="7"/>
  <c r="AA6" i="7"/>
  <c r="U6" i="7"/>
  <c r="AB5" i="7"/>
  <c r="AA5" i="7"/>
  <c r="U5" i="7"/>
  <c r="AB4" i="7"/>
  <c r="AA4" i="7"/>
  <c r="U4" i="7"/>
  <c r="AB3" i="7"/>
  <c r="AA3" i="7"/>
  <c r="U3" i="7"/>
  <c r="AB2" i="7"/>
  <c r="AA2" i="7"/>
  <c r="U2" i="7"/>
  <c r="D14" i="4" l="1"/>
  <c r="D13" i="4"/>
</calcChain>
</file>

<file path=xl/comments1.xml><?xml version="1.0" encoding="utf-8"?>
<comments xmlns="http://schemas.openxmlformats.org/spreadsheetml/2006/main">
  <authors>
    <author>Wong, Edward (SABIC Innovative Plastics)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Deducted After
GD uploaded &amp; 
 approved
</t>
        </r>
      </text>
    </comment>
    <comment ref="H9" authorId="0">
      <text>
        <r>
          <rPr>
            <sz val="9"/>
            <color indexed="81"/>
            <rFont val="Tahoma"/>
            <family val="2"/>
          </rPr>
          <t>Drools Qty is part of the GD Qty</t>
        </r>
      </text>
    </comment>
  </commentList>
</comments>
</file>

<file path=xl/comments2.xml><?xml version="1.0" encoding="utf-8"?>
<comments xmlns="http://schemas.openxmlformats.org/spreadsheetml/2006/main">
  <authors>
    <author>Wong, Edward (SABIC Innovative Plastics)</author>
  </authors>
  <commentList>
    <comment ref="E8" authorId="0">
      <text>
        <r>
          <rPr>
            <sz val="9"/>
            <color indexed="81"/>
            <rFont val="Tahoma"/>
            <family val="2"/>
          </rPr>
          <t xml:space="preserve">GD Qty is inclusive of the Drools Qty 2.2 kg
</t>
        </r>
      </text>
    </comment>
  </commentList>
</comments>
</file>

<file path=xl/sharedStrings.xml><?xml version="1.0" encoding="utf-8"?>
<sst xmlns="http://schemas.openxmlformats.org/spreadsheetml/2006/main" count="1629" uniqueCount="509">
  <si>
    <t>eShipment table:</t>
  </si>
  <si>
    <t>OPM SO</t>
  </si>
  <si>
    <t>SHA SO</t>
  </si>
  <si>
    <t>CustPO</t>
  </si>
  <si>
    <t>PartNo</t>
  </si>
  <si>
    <t>LotNo</t>
  </si>
  <si>
    <t>Curr</t>
  </si>
  <si>
    <t>External Price</t>
  </si>
  <si>
    <t>Destination</t>
  </si>
  <si>
    <t>Customs table:</t>
  </si>
  <si>
    <t>Spec</t>
  </si>
  <si>
    <t>RM Category</t>
  </si>
  <si>
    <t>RM Customs Code</t>
  </si>
  <si>
    <t>Goods Type</t>
  </si>
  <si>
    <t>HS Code</t>
  </si>
  <si>
    <t>CHN Name</t>
  </si>
  <si>
    <t>Units</t>
  </si>
  <si>
    <t>Unit Price</t>
  </si>
  <si>
    <t>Net Weight</t>
  </si>
  <si>
    <t>Country</t>
  </si>
  <si>
    <t>Decimal Mark</t>
  </si>
  <si>
    <t>(小数标识)</t>
  </si>
  <si>
    <t>Drools table:</t>
  </si>
  <si>
    <t>Drools CHN Name</t>
  </si>
  <si>
    <t>FG CHN Name</t>
  </si>
  <si>
    <t>Drools EHB</t>
  </si>
  <si>
    <t>Currency Value</t>
  </si>
  <si>
    <t>Customer Name</t>
  </si>
  <si>
    <t>Spec &amp; RM Category as major key</t>
  </si>
  <si>
    <t>FG CHN Name &amp; RM Category as major key</t>
  </si>
  <si>
    <t>HS table:</t>
  </si>
  <si>
    <t>Grade</t>
  </si>
  <si>
    <t>Large Category</t>
  </si>
  <si>
    <t>SHP Item</t>
  </si>
  <si>
    <t>HS EHB</t>
  </si>
  <si>
    <t>SHP Item as major key</t>
  </si>
  <si>
    <t>FinancePrice table:</t>
  </si>
  <si>
    <t>New Product Group</t>
  </si>
  <si>
    <t>New Product Family</t>
  </si>
  <si>
    <t>Price</t>
  </si>
  <si>
    <t>ExchangeRate table:</t>
  </si>
  <si>
    <t>Object</t>
  </si>
  <si>
    <t>Rate</t>
  </si>
  <si>
    <t>PO Rcvd Qty</t>
  </si>
  <si>
    <t>Item No</t>
  </si>
  <si>
    <t>Lot No</t>
  </si>
  <si>
    <t>BGD No</t>
  </si>
  <si>
    <t>RM Price</t>
  </si>
  <si>
    <t>RM Currency</t>
  </si>
  <si>
    <t>Original Country</t>
  </si>
  <si>
    <t>Rcvd Date</t>
  </si>
  <si>
    <t>RM Customs Code &amp; BGD No as major key. This table is very important.</t>
  </si>
  <si>
    <t>BOM table:</t>
  </si>
  <si>
    <t>Batch No &amp; FG No as major key</t>
  </si>
  <si>
    <t>Actual Start Date</t>
  </si>
  <si>
    <t>Actual Close Date</t>
  </si>
  <si>
    <t>Batch No</t>
  </si>
  <si>
    <t>FG No</t>
  </si>
  <si>
    <t>FG Qty</t>
  </si>
  <si>
    <t>Order Price</t>
  </si>
  <si>
    <t>Order Currency</t>
  </si>
  <si>
    <t>Total Input Qty</t>
  </si>
  <si>
    <t>Total RM Cost(USD)</t>
  </si>
  <si>
    <t>Qty Loss Rate</t>
  </si>
  <si>
    <t>Drools Qty</t>
  </si>
  <si>
    <t>数量损耗率</t>
  </si>
  <si>
    <t>BOMDetail table:</t>
  </si>
  <si>
    <t>Batch No &amp; Line No as major key</t>
  </si>
  <si>
    <t>Batch Path</t>
  </si>
  <si>
    <t>Line No</t>
  </si>
  <si>
    <t>Inventory Type</t>
  </si>
  <si>
    <t>RM Qty</t>
  </si>
  <si>
    <t>Consumption</t>
  </si>
  <si>
    <t>Note</t>
  </si>
  <si>
    <t>净耗</t>
  </si>
  <si>
    <t>净耗, sum = 1</t>
  </si>
  <si>
    <t>bonded/non-bonded</t>
  </si>
  <si>
    <t>Consumption table:</t>
  </si>
  <si>
    <t>成品备件号</t>
  </si>
  <si>
    <t>项号</t>
  </si>
  <si>
    <t>原料备件号</t>
  </si>
  <si>
    <t>数量损耗率(%)</t>
  </si>
  <si>
    <t>重量损耗率(%)</t>
  </si>
  <si>
    <t>注释</t>
  </si>
  <si>
    <t>废料备件号</t>
  </si>
  <si>
    <t>OriginalGoods table:</t>
  </si>
  <si>
    <t>物料备件号</t>
  </si>
  <si>
    <t>HS编码</t>
  </si>
  <si>
    <t>中文品名</t>
  </si>
  <si>
    <t>规格</t>
  </si>
  <si>
    <t>型号</t>
  </si>
  <si>
    <t>单位</t>
  </si>
  <si>
    <t>单价(美元)</t>
  </si>
  <si>
    <t>币制</t>
  </si>
  <si>
    <t>净重</t>
  </si>
  <si>
    <t>国别</t>
  </si>
  <si>
    <t>货物类型</t>
  </si>
  <si>
    <t>小数标识</t>
  </si>
  <si>
    <t>成品备件号 &amp; 项号 as major key</t>
  </si>
  <si>
    <t>物料备件号 as major key</t>
  </si>
  <si>
    <t>default: 1</t>
  </si>
  <si>
    <t>default: 千克</t>
  </si>
  <si>
    <t>default: 中国</t>
  </si>
  <si>
    <t>default: 成品</t>
  </si>
  <si>
    <t>default: 美元</t>
  </si>
  <si>
    <t>…</t>
  </si>
  <si>
    <t>&lt;--- can be empty at the beginning</t>
  </si>
  <si>
    <t>8a</t>
  </si>
  <si>
    <t>8b</t>
  </si>
  <si>
    <t>9a</t>
  </si>
  <si>
    <t>9b</t>
  </si>
  <si>
    <t>this table needs to update every month</t>
  </si>
  <si>
    <t>Object &amp; EffectiveDate as major key. Please list all of exchange rate for dollars. System will be in accordance with the dollars for a price comparison.</t>
  </si>
  <si>
    <t>EffectiveDate</t>
  </si>
  <si>
    <t xml:space="preserve">RMB:USD </t>
  </si>
  <si>
    <t xml:space="preserve">HKD:USD </t>
  </si>
  <si>
    <t>YEN:USD</t>
  </si>
  <si>
    <t>equal to sum(RM Qty)</t>
  </si>
  <si>
    <t>equal to sum(RM Qty * RM Price)</t>
  </si>
  <si>
    <t>new column</t>
  </si>
  <si>
    <t>报关单号--new column</t>
  </si>
  <si>
    <t>Actual Close  Date</t>
  </si>
  <si>
    <t>TOTAL_OUT                           (FG Qty)</t>
  </si>
  <si>
    <t>INV_TYPE (Inventory Type)</t>
  </si>
  <si>
    <t>LOT_NO                   (Lot No)</t>
  </si>
  <si>
    <t>RM  Category</t>
  </si>
  <si>
    <t>净耗 (Consumption)</t>
  </si>
  <si>
    <t>单耗</t>
  </si>
  <si>
    <t>废料备件号 (Drools EHB)</t>
  </si>
  <si>
    <t>中文品名   (CHN Name)</t>
  </si>
  <si>
    <t>注释         (Note)</t>
  </si>
  <si>
    <t>ESS NO</t>
  </si>
  <si>
    <t>单价(美元） (Order Price)</t>
  </si>
  <si>
    <t>/00099370</t>
  </si>
  <si>
    <t>00099370</t>
  </si>
  <si>
    <t>D20001-OR6E125</t>
  </si>
  <si>
    <t>102L</t>
  </si>
  <si>
    <t>RM</t>
  </si>
  <si>
    <t>120216B-02</t>
  </si>
  <si>
    <t>USD</t>
  </si>
  <si>
    <t>100088</t>
  </si>
  <si>
    <t>D20001-OR6E125/00099370</t>
  </si>
  <si>
    <t>PC-W</t>
  </si>
  <si>
    <t>聚碳酸酯胶粒</t>
  </si>
  <si>
    <t>保税料件</t>
  </si>
  <si>
    <t>3557149/100</t>
  </si>
  <si>
    <t>172L</t>
  </si>
  <si>
    <t>111027B</t>
  </si>
  <si>
    <t>F174</t>
  </si>
  <si>
    <t>120517X/100050</t>
  </si>
  <si>
    <t>100050</t>
  </si>
  <si>
    <t>F449</t>
  </si>
  <si>
    <t>120503U/100029</t>
  </si>
  <si>
    <t>100029</t>
  </si>
  <si>
    <t>F527</t>
  </si>
  <si>
    <t>120329X/100050</t>
  </si>
  <si>
    <t>F542</t>
  </si>
  <si>
    <t>120618R/100127</t>
  </si>
  <si>
    <t>RMB</t>
  </si>
  <si>
    <t>100127</t>
  </si>
  <si>
    <t>PC-R</t>
  </si>
  <si>
    <t>非保料件</t>
  </si>
  <si>
    <t>R203</t>
  </si>
  <si>
    <t>120530X/100135</t>
  </si>
  <si>
    <t>100135</t>
  </si>
  <si>
    <t>R665</t>
  </si>
  <si>
    <t>120518X/100011</t>
  </si>
  <si>
    <t>100011</t>
  </si>
  <si>
    <t>R881</t>
  </si>
  <si>
    <t>120528X/100011</t>
  </si>
  <si>
    <t>R886</t>
  </si>
  <si>
    <t>120420X/200033</t>
  </si>
  <si>
    <t>200033</t>
  </si>
  <si>
    <t>C023A</t>
  </si>
  <si>
    <t>110711U-01</t>
  </si>
  <si>
    <t>CR741</t>
  </si>
  <si>
    <t>120725X-TA/100116</t>
  </si>
  <si>
    <t>100116</t>
  </si>
  <si>
    <t>F5010</t>
  </si>
  <si>
    <t>120629R/100128</t>
  </si>
  <si>
    <t>100128</t>
  </si>
  <si>
    <t>R107C</t>
  </si>
  <si>
    <t>120331X/200036</t>
  </si>
  <si>
    <t>200036</t>
  </si>
  <si>
    <t>F633114</t>
  </si>
  <si>
    <t>120514R/600004</t>
  </si>
  <si>
    <t>600004</t>
  </si>
  <si>
    <t>BOMDetail table format:</t>
  </si>
  <si>
    <t xml:space="preserve">new column </t>
  </si>
  <si>
    <t>BOM table format:</t>
  </si>
  <si>
    <t>数量损耗率(%)         (Qty Loss Rate(%))</t>
  </si>
  <si>
    <t>原料备件号            (RM Customs Code)</t>
  </si>
  <si>
    <t>sum(RM Qty)</t>
  </si>
  <si>
    <t>sum(RM Qty * RM Price)</t>
  </si>
  <si>
    <t>↑</t>
  </si>
  <si>
    <t>not null</t>
  </si>
  <si>
    <t>RM_LOT_QTY         (RM Qty)</t>
  </si>
  <si>
    <t>RM Lot Qty</t>
  </si>
  <si>
    <t>customs#</t>
  </si>
  <si>
    <t>BGD#</t>
  </si>
  <si>
    <t>Net Weight </t>
  </si>
  <si>
    <t>Balance</t>
  </si>
  <si>
    <t>Sharing</t>
  </si>
  <si>
    <t>Customs Balance</t>
  </si>
  <si>
    <t>GongDan Pending</t>
  </si>
  <si>
    <t>BeiAnDan Pending</t>
  </si>
  <si>
    <t>Created Date</t>
  </si>
  <si>
    <t>A)   这是 SH 现有的  RM Balance File</t>
  </si>
  <si>
    <r>
      <t xml:space="preserve">this table needs to upload daily work   </t>
    </r>
    <r>
      <rPr>
        <i/>
        <sz val="9"/>
        <rFont val="Verdana"/>
        <family val="2"/>
      </rPr>
      <t>( format different from eShipment File )</t>
    </r>
  </si>
  <si>
    <r>
      <t xml:space="preserve">BOM Documents --&gt; mapping --&gt; Consumption table &amp; OriginalGoods table:  </t>
    </r>
    <r>
      <rPr>
        <b/>
        <sz val="9"/>
        <color rgb="FFFF0000"/>
        <rFont val="Verdana"/>
        <family val="2"/>
      </rPr>
      <t xml:space="preserve"> </t>
    </r>
    <r>
      <rPr>
        <i/>
        <sz val="9"/>
        <color rgb="FFFF0000"/>
        <rFont val="Verdana"/>
        <family val="2"/>
      </rPr>
      <t>check whether exist duplicate BOM</t>
    </r>
  </si>
  <si>
    <t>A</t>
  </si>
  <si>
    <t>B</t>
  </si>
  <si>
    <t>C</t>
  </si>
  <si>
    <t>Go-live date</t>
  </si>
  <si>
    <t>?</t>
  </si>
  <si>
    <t>RM 
Price</t>
  </si>
  <si>
    <r>
      <t xml:space="preserve">C)   这是 SH 新系统的  RM </t>
    </r>
    <r>
      <rPr>
        <b/>
        <sz val="11"/>
        <color rgb="FFFF0000"/>
        <rFont val="Calibri"/>
        <family val="2"/>
        <scheme val="minor"/>
      </rPr>
      <t xml:space="preserve">Purchase </t>
    </r>
    <r>
      <rPr>
        <b/>
        <sz val="11"/>
        <rFont val="Calibri"/>
        <family val="2"/>
        <scheme val="minor"/>
      </rPr>
      <t>Table</t>
    </r>
  </si>
  <si>
    <t>Customs 
RM Code</t>
  </si>
  <si>
    <t xml:space="preserve">Available 
RM
Balance </t>
  </si>
  <si>
    <t>备案单
Pending
( 未批 )</t>
  </si>
  <si>
    <t>Share-out 
Qty</t>
  </si>
  <si>
    <t>Drools 
Qty</t>
  </si>
  <si>
    <t>PO 
Rcpt Qty</t>
  </si>
  <si>
    <t>Day 1 : receive 250 kg</t>
  </si>
  <si>
    <t>Day 4 : 备案单  #201  submitted,  70 kg</t>
  </si>
  <si>
    <t>Day 7 : 备案单  #201  1418 Receipt Date</t>
  </si>
  <si>
    <t>B)    Add new columns to become 新系统的  RM Balance Table</t>
  </si>
  <si>
    <t>RM Purchase table</t>
  </si>
  <si>
    <t>PO #  
or Receipt #</t>
  </si>
  <si>
    <t>GD
Pending
( 备案单
未做 /未批  )</t>
  </si>
  <si>
    <t>FG Item</t>
  </si>
  <si>
    <t>FG Drool code</t>
  </si>
  <si>
    <t>FG qty</t>
  </si>
  <si>
    <t>141-111</t>
  </si>
  <si>
    <t xml:space="preserve">RM </t>
  </si>
  <si>
    <t>Qty</t>
  </si>
  <si>
    <t>GD Qty</t>
  </si>
  <si>
    <t>Day 3 : 工单 #102,   50 kg,  Drools  0.5 kg  ( part of 50 kg )</t>
  </si>
  <si>
    <t>Day 2 : 工单 #101,   70 kg,   Drools   0.7 kg  ( part of 70 kg )</t>
  </si>
  <si>
    <t>updated by GD</t>
  </si>
  <si>
    <t>Batch #</t>
  </si>
  <si>
    <t xml:space="preserve">Drools Balance Table </t>
  </si>
  <si>
    <t xml:space="preserve">Add Qty : </t>
  </si>
  <si>
    <t>Deduct Qty :</t>
  </si>
  <si>
    <t>Production Batch  ( update Drools Balance after BOM is registered )  ?</t>
  </si>
  <si>
    <t>Question :  which transactions update the Drools Balance Table ?</t>
  </si>
  <si>
    <t>Example</t>
  </si>
  <si>
    <t xml:space="preserve"> --&gt; calculate Drools Qty per Batch Output (FG)</t>
  </si>
  <si>
    <t>i.e.  Which transactions do we need to track ?</t>
  </si>
  <si>
    <t>Examples of updates to the "To-be" RM Balance</t>
  </si>
  <si>
    <r>
      <rPr>
        <b/>
        <sz val="9"/>
        <color rgb="FF002060"/>
        <rFont val="Verdana"/>
        <family val="2"/>
      </rPr>
      <t>eShipment table</t>
    </r>
    <r>
      <rPr>
        <sz val="9"/>
        <color theme="1"/>
        <rFont val="Verdana"/>
        <family val="2"/>
      </rPr>
      <t xml:space="preserve"> </t>
    </r>
    <r>
      <rPr>
        <sz val="9"/>
        <color rgb="FFFF0000"/>
        <rFont val="Verdana"/>
        <family val="2"/>
      </rPr>
      <t>&amp;</t>
    </r>
    <r>
      <rPr>
        <sz val="9"/>
        <color theme="1"/>
        <rFont val="Verdana"/>
        <family val="2"/>
      </rPr>
      <t xml:space="preserve"> </t>
    </r>
    <r>
      <rPr>
        <b/>
        <sz val="9"/>
        <color rgb="FF002060"/>
        <rFont val="Verdana"/>
        <family val="2"/>
      </rPr>
      <t xml:space="preserve">FinancePrice table </t>
    </r>
    <r>
      <rPr>
        <sz val="9"/>
        <color rgb="FFFF0000"/>
        <rFont val="Verdana"/>
        <family val="2"/>
      </rPr>
      <t>&amp;</t>
    </r>
    <r>
      <rPr>
        <b/>
        <sz val="9"/>
        <color rgb="FF002060"/>
        <rFont val="Verdana"/>
        <family val="2"/>
      </rPr>
      <t xml:space="preserve"> ExchangeRate table:</t>
    </r>
  </si>
  <si>
    <t>eSchedule table:</t>
  </si>
  <si>
    <t>txt_item_no</t>
  </si>
  <si>
    <t>txt_lot_no</t>
  </si>
  <si>
    <t>txt_order_key</t>
  </si>
  <si>
    <t>txt_local_so</t>
  </si>
  <si>
    <t>txt_currency</t>
  </si>
  <si>
    <t>planned_production_qty</t>
  </si>
  <si>
    <t>dat_finish_date</t>
  </si>
  <si>
    <t>txt_remark</t>
  </si>
  <si>
    <t>QA_BO table:</t>
  </si>
  <si>
    <t>Whse Code</t>
  </si>
  <si>
    <t>GI Class</t>
  </si>
  <si>
    <t>Inv Type</t>
  </si>
  <si>
    <t>Sublot No</t>
  </si>
  <si>
    <t>Location</t>
  </si>
  <si>
    <t>Lot Status</t>
  </si>
  <si>
    <t>Onhand Qty</t>
  </si>
  <si>
    <t>Trans Qty</t>
  </si>
  <si>
    <t>Move In Date</t>
  </si>
  <si>
    <t>Lot Created</t>
  </si>
  <si>
    <t>XFZ_Inv table:</t>
  </si>
  <si>
    <t>上架日期</t>
  </si>
  <si>
    <t>入库指令号</t>
  </si>
  <si>
    <t>货号</t>
  </si>
  <si>
    <t>批号</t>
  </si>
  <si>
    <t>次批号</t>
  </si>
  <si>
    <t>数量</t>
  </si>
  <si>
    <t>储位代码</t>
  </si>
  <si>
    <t>Remark</t>
  </si>
  <si>
    <t>these tables need to be ready in the BOM stage</t>
  </si>
  <si>
    <t>this table needs to update twice every day</t>
  </si>
  <si>
    <t>Address table:</t>
  </si>
  <si>
    <t>Short Name</t>
  </si>
  <si>
    <t>Address</t>
  </si>
  <si>
    <t>ADL</t>
  </si>
  <si>
    <t>澳大利亚</t>
  </si>
  <si>
    <t>eg.</t>
  </si>
  <si>
    <t>Short Name as major key</t>
  </si>
  <si>
    <t>This table needs to confirm the format and provide the data.</t>
  </si>
  <si>
    <r>
      <t xml:space="preserve">BOM Historical Data --&gt; mapping --&gt; BOM table &amp; BOMDetail table
</t>
    </r>
    <r>
      <rPr>
        <sz val="9"/>
        <color rgb="FFFF0000"/>
        <rFont val="Verdana"/>
        <family val="2"/>
      </rPr>
      <t>( refer to Sheet 'BOM example' )</t>
    </r>
  </si>
  <si>
    <r>
      <t xml:space="preserve">RM Balance table:
</t>
    </r>
    <r>
      <rPr>
        <sz val="9"/>
        <color rgb="FFFF0000"/>
        <rFont val="Verdana"/>
        <family val="2"/>
      </rPr>
      <t>( refer to  Sheet 'RM Balance' )</t>
    </r>
  </si>
  <si>
    <t>GongDan Historical Data --&gt; mapping --&gt; GongDan table &amp; GongDanDetail table</t>
  </si>
  <si>
    <t>(refer to sheet 'GD example')</t>
  </si>
  <si>
    <t>4a</t>
  </si>
  <si>
    <t>GongDan table:</t>
  </si>
  <si>
    <t>BOM In Customs</t>
  </si>
  <si>
    <t>GongDan No</t>
  </si>
  <si>
    <t>ESS/LINE</t>
  </si>
  <si>
    <t>Order No</t>
  </si>
  <si>
    <t>IE Type</t>
  </si>
  <si>
    <t>Total Ship Qty</t>
  </si>
  <si>
    <t>GongDan Qty</t>
  </si>
  <si>
    <t>Total RM Qty</t>
  </si>
  <si>
    <t>Drools Rate</t>
  </si>
  <si>
    <t>BeiAnDan Used Qty</t>
  </si>
  <si>
    <t>GongDan Used Qty</t>
  </si>
  <si>
    <t>* important *</t>
  </si>
  <si>
    <t>4b</t>
  </si>
  <si>
    <t>GongDanDetail table:</t>
  </si>
  <si>
    <t>RM Used Qty</t>
  </si>
  <si>
    <t>Drools Quota</t>
  </si>
  <si>
    <t>GongDan No &amp; FG No as major key</t>
  </si>
  <si>
    <t>GongDan No &amp; Line No as major key</t>
  </si>
  <si>
    <t xml:space="preserve"> = Order Qty</t>
  </si>
  <si>
    <t>Note: above GongDan table &amp; GongDanDetail table, green columns come from 'GongDan List' macro; The others come from BOM table &amp; BOMDetail table</t>
  </si>
  <si>
    <t>this table needs to update once every day</t>
  </si>
  <si>
    <t>OF Instruction Date</t>
  </si>
  <si>
    <t>生产类型</t>
  </si>
  <si>
    <t>工单保存时间</t>
  </si>
  <si>
    <t xml:space="preserve">Batch Path </t>
  </si>
  <si>
    <t>原料备件号               (RM Customs Code)</t>
  </si>
  <si>
    <t>RM_LOT_QTY         (Input Qty)</t>
  </si>
  <si>
    <t>Item No &amp; RM Category</t>
  </si>
  <si>
    <t>/00100209</t>
  </si>
  <si>
    <t>00100209</t>
  </si>
  <si>
    <t>DF0061PI-7A1D094</t>
  </si>
  <si>
    <t>C017</t>
  </si>
  <si>
    <t>120614U-07-CY/100088</t>
  </si>
  <si>
    <t>8-16pm</t>
  </si>
  <si>
    <t>FSHC2-M0290APL/742102/2637325</t>
  </si>
  <si>
    <t>RMB-1418</t>
  </si>
  <si>
    <t>3584841/100</t>
  </si>
  <si>
    <t>120530U/100029</t>
  </si>
  <si>
    <t>F538</t>
  </si>
  <si>
    <t>120427X/200023</t>
  </si>
  <si>
    <t>120618R/600008</t>
  </si>
  <si>
    <t>R666</t>
  </si>
  <si>
    <t>101111R</t>
  </si>
  <si>
    <t>120710U-09-CY/100088</t>
  </si>
  <si>
    <t>120803X-TA/100116</t>
  </si>
  <si>
    <t>C9030P</t>
  </si>
  <si>
    <t>120416U-04/100088</t>
  </si>
  <si>
    <t>G514119</t>
  </si>
  <si>
    <t>120730X/100103</t>
  </si>
  <si>
    <t>HIWAX110</t>
  </si>
  <si>
    <t>120418X/100034</t>
  </si>
  <si>
    <t>TALK-HST</t>
  </si>
  <si>
    <t>120528X-02/200004</t>
  </si>
  <si>
    <t>8/7/2012</t>
  </si>
  <si>
    <t>8/8/2012</t>
  </si>
  <si>
    <t>10/10/2012 13:11:13 PM</t>
  </si>
  <si>
    <t>GongDan table format:</t>
  </si>
  <si>
    <t>报关单号                            (BGD No)</t>
  </si>
  <si>
    <t>00100209-1</t>
  </si>
  <si>
    <t>工单数量                          (GongDan Qty)</t>
  </si>
  <si>
    <t>0.1629805</t>
  </si>
  <si>
    <t>GongDanDetail table format:</t>
  </si>
  <si>
    <t>物料耗用数量 (RM Used Qty)</t>
  </si>
  <si>
    <t>200023</t>
  </si>
  <si>
    <t>600008</t>
  </si>
  <si>
    <t>100098</t>
  </si>
  <si>
    <t>100103</t>
  </si>
  <si>
    <t>100034</t>
  </si>
  <si>
    <t>200004</t>
  </si>
  <si>
    <t>221820121185033000</t>
  </si>
  <si>
    <t>221820121185044716</t>
  </si>
  <si>
    <t>AAAAAAAA</t>
  </si>
  <si>
    <t>221820121185044639</t>
  </si>
  <si>
    <t>221820121186143167</t>
  </si>
  <si>
    <t>221820121185033123</t>
  </si>
  <si>
    <t>221820121186143168</t>
  </si>
  <si>
    <t>221820121188901452</t>
  </si>
  <si>
    <t>221820121190123456</t>
  </si>
  <si>
    <t>221820121186143169</t>
  </si>
  <si>
    <t>221820121191345678</t>
  </si>
  <si>
    <t>221820121187234789</t>
  </si>
  <si>
    <t>221820121186123456</t>
  </si>
  <si>
    <t>Total Order Qty     (Total Ship Qty)</t>
  </si>
  <si>
    <t xml:space="preserve">Drools Quota </t>
  </si>
  <si>
    <t>SUM(RM Used Qty)</t>
  </si>
  <si>
    <t>SUM(RM Used Qty * RM Price)</t>
  </si>
  <si>
    <t>blank / non-blank</t>
  </si>
  <si>
    <t>eShipment -&gt; GD List</t>
  </si>
  <si>
    <t>RM Balance -&gt; BOM</t>
  </si>
  <si>
    <t>Drools -&gt; BOM</t>
  </si>
  <si>
    <t>Transaction Type</t>
  </si>
  <si>
    <t>Customs Entry No</t>
  </si>
  <si>
    <t>RM CHN Name</t>
  </si>
  <si>
    <t>PO Invoice Qty</t>
  </si>
  <si>
    <t>Amount</t>
  </si>
  <si>
    <t>RM Price(CIF)</t>
  </si>
  <si>
    <t>OPM Rcvd Date</t>
  </si>
  <si>
    <t>Customs Rcvd Date</t>
  </si>
  <si>
    <t>PO No</t>
  </si>
  <si>
    <t>Item No &amp; Lot No as major key</t>
  </si>
  <si>
    <t>TOTAL_OUT</t>
  </si>
  <si>
    <t>RM_LOT_QTY</t>
  </si>
  <si>
    <t>if directly put all data into the BOM table &amp; BOMDetail table, please according to below format</t>
  </si>
  <si>
    <t>Creater</t>
  </si>
  <si>
    <t>Approved Date</t>
  </si>
  <si>
    <t>Remark Date</t>
  </si>
  <si>
    <t>Freez</t>
  </si>
  <si>
    <t>BOM table</t>
  </si>
  <si>
    <t>BOMDetail table</t>
  </si>
  <si>
    <t>RM Purchase --&gt; RM Receipt</t>
  </si>
  <si>
    <r>
      <t xml:space="preserve">BOM --&gt; upload 12 basic columns to system and then genereate the BOM data --&gt; </t>
    </r>
    <r>
      <rPr>
        <b/>
        <sz val="11"/>
        <color rgb="FFFF0000"/>
        <rFont val="Verdana"/>
        <family val="2"/>
      </rPr>
      <t>this is the correct way</t>
    </r>
  </si>
  <si>
    <t>GongDan --&gt; this module's data come from BOM, but now I think the better way is directly put the all data into the GongDan table &amp; GongDanDetail table</t>
  </si>
  <si>
    <t>GongDan table</t>
  </si>
  <si>
    <t>GongDanDetail table</t>
  </si>
  <si>
    <t>物流园区</t>
  </si>
  <si>
    <t>221820121185044935</t>
  </si>
  <si>
    <t>C123456789012X</t>
  </si>
  <si>
    <t>1100X</t>
  </si>
  <si>
    <t>120828X-04/100086</t>
  </si>
  <si>
    <t>100086</t>
  </si>
  <si>
    <t>聚酯纤维</t>
  </si>
  <si>
    <t>荷兰</t>
  </si>
  <si>
    <t>G11673182</t>
  </si>
  <si>
    <t/>
  </si>
  <si>
    <t>eg:</t>
  </si>
  <si>
    <t>1/13/13 00:52</t>
  </si>
  <si>
    <t>1/14/13 11:45</t>
  </si>
  <si>
    <t>/00104835</t>
  </si>
  <si>
    <t>00104835</t>
  </si>
  <si>
    <t>500R-73234</t>
  </si>
  <si>
    <t>R72</t>
  </si>
  <si>
    <t>110527X</t>
  </si>
  <si>
    <t>00104036</t>
  </si>
  <si>
    <t>GFN3-701S</t>
  </si>
  <si>
    <t>39072090</t>
  </si>
  <si>
    <t>改性聚苯醚胶粒25</t>
  </si>
  <si>
    <t>johnnie</t>
  </si>
  <si>
    <t>/00104036</t>
  </si>
  <si>
    <t>NCA2</t>
  </si>
  <si>
    <t>121116X-03/100103</t>
  </si>
  <si>
    <t>221820121186425799</t>
  </si>
  <si>
    <t>PPO-25-W</t>
  </si>
  <si>
    <t>9/6/2012 7:51:32 PM</t>
  </si>
  <si>
    <t>9/7/2012 12:14:37 PM</t>
  </si>
  <si>
    <t>00105145</t>
  </si>
  <si>
    <t>00105145-1</t>
  </si>
  <si>
    <t>3412R-33264</t>
  </si>
  <si>
    <t>3650405/100</t>
  </si>
  <si>
    <t>S2-SH28412A/S-SG-028412/2697128</t>
  </si>
  <si>
    <t>1418</t>
  </si>
  <si>
    <t>SHA</t>
  </si>
  <si>
    <t>/00105145</t>
  </si>
  <si>
    <t>120914X/200023</t>
  </si>
  <si>
    <t>221820121185116541</t>
  </si>
  <si>
    <t>SharingOut table</t>
  </si>
  <si>
    <t>Sharing Qty</t>
  </si>
  <si>
    <t>Plant</t>
  </si>
  <si>
    <t>(Source Plant)Default Value: SH</t>
  </si>
  <si>
    <r>
      <t xml:space="preserve">Customs
Balance
</t>
    </r>
    <r>
      <rPr>
        <sz val="10"/>
        <color theme="9" tint="-0.249977111117893"/>
        <rFont val="Verdana"/>
        <family val="2"/>
      </rPr>
      <t>= Col D + Col E - Col G</t>
    </r>
  </si>
  <si>
    <t>Order Category</t>
  </si>
  <si>
    <t>MTO / MTI : new col</t>
  </si>
  <si>
    <t>BeiAnDan table</t>
  </si>
  <si>
    <t>Group ID</t>
  </si>
  <si>
    <t>FG EHB</t>
  </si>
  <si>
    <t>Selling Price</t>
  </si>
  <si>
    <t>Currency</t>
  </si>
  <si>
    <t>Local Total RM Cost</t>
  </si>
  <si>
    <t>Selling Amount</t>
  </si>
  <si>
    <t>Pass to IE Date</t>
  </si>
  <si>
    <t>GongDan Approved Date</t>
  </si>
  <si>
    <t>IE Rev Amt</t>
  </si>
  <si>
    <t>OF Rev Amt</t>
  </si>
  <si>
    <t>Customs Total RM Cost</t>
  </si>
  <si>
    <t>BeiAnDan ID</t>
  </si>
  <si>
    <t>BeiAnDan No</t>
  </si>
  <si>
    <t>BeiAnDan Date</t>
  </si>
  <si>
    <t>Tax &amp; Duty Paid Date</t>
  </si>
  <si>
    <t>Customs Release Date</t>
  </si>
  <si>
    <t>OF Remark</t>
  </si>
  <si>
    <t>FG NO / Batch No</t>
  </si>
  <si>
    <t>MTO / MTI</t>
  </si>
  <si>
    <t>这个column是为 PinDan做准备的</t>
  </si>
  <si>
    <t>可以为0</t>
  </si>
  <si>
    <t>注意格式</t>
  </si>
  <si>
    <t>可以为空</t>
  </si>
  <si>
    <t>USD Amount</t>
  </si>
  <si>
    <t>"yyyy/MM/dd"</t>
  </si>
  <si>
    <t>这个column需要有</t>
  </si>
  <si>
    <t>IE Type: 1418是A开头；EXPORT是B开头；RMB是C开头；RMB-1418是D开头；RMB-D是E开头</t>
  </si>
  <si>
    <t>用BeiAnDan ID来分组，用Pass to IE Date和IE Type来生成这个column的格式。--&gt; 格式是：A-20130606-01, A-20130606-02…</t>
  </si>
  <si>
    <t>Drools Balance table</t>
  </si>
  <si>
    <t>Initial Inventory</t>
  </si>
  <si>
    <t>Input Qty</t>
  </si>
  <si>
    <t>Output Qty</t>
  </si>
  <si>
    <t>Available Balance</t>
  </si>
  <si>
    <t>针对Drools BeiAnDan没有办法做Data Conversion, 只有当local system go-live的时候，user recon之际将所有的Drools Quota统计到"Initial Inventory"这个column</t>
  </si>
  <si>
    <t>原因是：Drools BeiAnDan Document中没有记录GongDan No，所以historical data没有办法统计</t>
  </si>
  <si>
    <t>user根据BeiAnDan ID，Pass to IE Date和IE Type反过来生成这个column的数据，目的是为了方便生成对应的document in local system</t>
  </si>
  <si>
    <t>IE Remark</t>
  </si>
  <si>
    <t>注意：当一个工单的USD RM的个数超过20的，你们以前是联单处理，所以像这样的情况，一个工单对应一个备案单，</t>
  </si>
  <si>
    <t>也就是对应一个BeiAnDan ID，也就是对应一个Group ID，此时的Group ID就为：F-20130613-01, …是F为前缀</t>
  </si>
  <si>
    <t>这个颜色的column不能为空</t>
  </si>
  <si>
    <t>PingDan table</t>
  </si>
  <si>
    <t>FG CHN NAME</t>
  </si>
  <si>
    <t>PingDan ID</t>
  </si>
  <si>
    <t>PingDan No</t>
  </si>
  <si>
    <t>PingDan Qty</t>
  </si>
  <si>
    <t>Pass Gate Time</t>
  </si>
  <si>
    <t>not blank</t>
  </si>
  <si>
    <t>MTO /MTI</t>
  </si>
  <si>
    <t>1-1306210053</t>
  </si>
  <si>
    <t xml:space="preserve">as per 'PingDan ID' format to backward create Group ID: 1306210053  </t>
  </si>
  <si>
    <t>--&gt; just RMB BeiAnDan &amp; MTI GD need to collect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</si>
</sst>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/d/yy\ h:mm\ AM/PM;@"/>
    <numFmt numFmtId="165" formatCode="m/d/yy\ hh:mm"/>
    <numFmt numFmtId="166" formatCode="0.000000"/>
    <numFmt numFmtId="167" formatCode="yyyy/mm/dd"/>
  </numFmts>
  <fonts count="59" x14ac:knownFonts="1">
    <font>
      <sz val="11"/>
      <color theme="1"/>
      <name val="Verdana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Verdana"/>
      <family val="2"/>
    </font>
    <font>
      <sz val="8"/>
      <color theme="1"/>
      <name val="Calibri"/>
      <family val="2"/>
    </font>
    <font>
      <sz val="8"/>
      <color indexed="8"/>
      <name val="Verdana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b/>
      <strike/>
      <sz val="8"/>
      <color indexed="8"/>
      <name val="Cambria"/>
      <family val="1"/>
    </font>
    <font>
      <strike/>
      <sz val="8"/>
      <color theme="1"/>
      <name val="Cambria"/>
      <family val="1"/>
    </font>
    <font>
      <b/>
      <strike/>
      <sz val="8"/>
      <color theme="1"/>
      <name val="Cambria"/>
      <family val="1"/>
    </font>
    <font>
      <strike/>
      <sz val="8"/>
      <color indexed="8"/>
      <name val="Cambria"/>
      <family val="1"/>
    </font>
    <font>
      <b/>
      <sz val="11"/>
      <color rgb="FFFF0000"/>
      <name val="Arial"/>
      <family val="2"/>
    </font>
    <font>
      <sz val="9"/>
      <color theme="1"/>
      <name val="Verdana"/>
      <family val="2"/>
    </font>
    <font>
      <sz val="9"/>
      <color rgb="FFFF0000"/>
      <name val="Verdana"/>
      <family val="2"/>
    </font>
    <font>
      <b/>
      <sz val="9"/>
      <color rgb="FF002060"/>
      <name val="Verdana"/>
      <family val="2"/>
    </font>
    <font>
      <i/>
      <sz val="9"/>
      <name val="Verdana"/>
      <family val="2"/>
    </font>
    <font>
      <b/>
      <sz val="9"/>
      <color rgb="FF0070C0"/>
      <name val="Verdana"/>
      <family val="2"/>
    </font>
    <font>
      <b/>
      <sz val="9"/>
      <color theme="1"/>
      <name val="Verdana"/>
      <family val="2"/>
    </font>
    <font>
      <sz val="9"/>
      <color rgb="FF002060"/>
      <name val="Verdana"/>
      <family val="2"/>
    </font>
    <font>
      <b/>
      <sz val="9"/>
      <color rgb="FFFF0000"/>
      <name val="Verdana"/>
      <family val="2"/>
    </font>
    <font>
      <i/>
      <sz val="9"/>
      <color rgb="FFFF0000"/>
      <name val="Verdana"/>
      <family val="2"/>
    </font>
    <font>
      <i/>
      <sz val="9"/>
      <color theme="1"/>
      <name val="Verdana"/>
      <family val="2"/>
    </font>
    <font>
      <sz val="9"/>
      <color theme="0" tint="-0.14999847407452621"/>
      <name val="Verdana"/>
      <family val="2"/>
    </font>
    <font>
      <b/>
      <sz val="9"/>
      <color theme="0" tint="-0.14999847407452621"/>
      <name val="Verdana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0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Verdana"/>
      <family val="2"/>
    </font>
    <font>
      <sz val="10"/>
      <color rgb="FFFF0000"/>
      <name val="Verdana"/>
      <family val="2"/>
    </font>
    <font>
      <sz val="10"/>
      <color theme="9" tint="-0.249977111117893"/>
      <name val="Verdana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5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trike/>
      <sz val="8"/>
      <color indexed="8"/>
      <name val="Arial"/>
      <family val="2"/>
    </font>
    <font>
      <strike/>
      <sz val="9"/>
      <color theme="1"/>
      <name val="Arial"/>
      <family val="2"/>
    </font>
    <font>
      <sz val="11"/>
      <color rgb="FFFF0000"/>
      <name val="Verdana"/>
      <family val="2"/>
    </font>
    <font>
      <b/>
      <sz val="11"/>
      <color theme="1"/>
      <name val="Verdana"/>
      <family val="2"/>
    </font>
    <font>
      <b/>
      <sz val="11"/>
      <color rgb="FFFF0000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sz val="9"/>
      <color indexed="8"/>
      <name val="Verdana"/>
      <family val="2"/>
    </font>
    <font>
      <sz val="9"/>
      <name val="Verdana"/>
      <family val="2"/>
    </font>
    <font>
      <sz val="8"/>
      <color rgb="FFFF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164" fontId="1" fillId="0" borderId="0"/>
    <xf numFmtId="0" fontId="3" fillId="0" borderId="0"/>
    <xf numFmtId="0" fontId="53" fillId="0" borderId="0"/>
  </cellStyleXfs>
  <cellXfs count="226">
    <xf numFmtId="0" fontId="0" fillId="0" borderId="0" xfId="0"/>
    <xf numFmtId="0" fontId="0" fillId="3" borderId="0" xfId="0" applyFill="1"/>
    <xf numFmtId="165" fontId="2" fillId="5" borderId="3" xfId="1" applyNumberFormat="1" applyFont="1" applyFill="1" applyBorder="1" applyAlignment="1">
      <alignment horizontal="left" vertical="center" wrapText="1"/>
    </xf>
    <xf numFmtId="49" fontId="2" fillId="5" borderId="3" xfId="1" applyNumberFormat="1" applyFont="1" applyFill="1" applyBorder="1" applyAlignment="1">
      <alignment horizontal="left" vertical="center" wrapText="1"/>
    </xf>
    <xf numFmtId="49" fontId="2" fillId="5" borderId="1" xfId="1" applyNumberFormat="1" applyFont="1" applyFill="1" applyBorder="1" applyAlignment="1">
      <alignment horizontal="left" vertical="center" wrapText="1"/>
    </xf>
    <xf numFmtId="166" fontId="2" fillId="5" borderId="1" xfId="1" applyNumberFormat="1" applyFont="1" applyFill="1" applyBorder="1" applyAlignment="1">
      <alignment horizontal="left" vertical="center" wrapText="1"/>
    </xf>
    <xf numFmtId="164" fontId="2" fillId="5" borderId="1" xfId="1" applyFont="1" applyFill="1" applyBorder="1" applyAlignment="1">
      <alignment horizontal="left" vertical="center" wrapText="1"/>
    </xf>
    <xf numFmtId="49" fontId="4" fillId="3" borderId="1" xfId="2" applyNumberFormat="1" applyFont="1" applyFill="1" applyBorder="1" applyAlignment="1">
      <alignment horizontal="left" vertical="center"/>
    </xf>
    <xf numFmtId="49" fontId="5" fillId="3" borderId="1" xfId="2" applyNumberFormat="1" applyFont="1" applyFill="1" applyBorder="1" applyAlignment="1">
      <alignment horizontal="left" vertical="center" wrapText="1"/>
    </xf>
    <xf numFmtId="165" fontId="6" fillId="3" borderId="0" xfId="2" applyNumberFormat="1" applyFont="1" applyFill="1" applyAlignment="1">
      <alignment horizontal="left"/>
    </xf>
    <xf numFmtId="49" fontId="6" fillId="3" borderId="0" xfId="2" applyNumberFormat="1" applyFont="1" applyFill="1" applyAlignment="1">
      <alignment horizontal="left"/>
    </xf>
    <xf numFmtId="49" fontId="7" fillId="3" borderId="0" xfId="2" applyNumberFormat="1" applyFont="1" applyFill="1" applyAlignment="1">
      <alignment horizontal="left"/>
    </xf>
    <xf numFmtId="49" fontId="6" fillId="3" borderId="0" xfId="2" quotePrefix="1" applyNumberFormat="1" applyFont="1" applyFill="1" applyAlignment="1">
      <alignment horizontal="left"/>
    </xf>
    <xf numFmtId="0" fontId="6" fillId="3" borderId="0" xfId="2" applyFont="1" applyFill="1" applyAlignment="1">
      <alignment horizontal="left"/>
    </xf>
    <xf numFmtId="49" fontId="6" fillId="3" borderId="0" xfId="2" applyNumberFormat="1" applyFont="1" applyFill="1" applyAlignment="1" applyProtection="1">
      <alignment horizontal="left"/>
      <protection locked="0"/>
    </xf>
    <xf numFmtId="166" fontId="6" fillId="3" borderId="0" xfId="2" applyNumberFormat="1" applyFont="1" applyFill="1" applyBorder="1" applyAlignment="1" applyProtection="1">
      <alignment horizontal="left"/>
      <protection hidden="1"/>
    </xf>
    <xf numFmtId="0" fontId="6" fillId="3" borderId="0" xfId="2" applyNumberFormat="1" applyFont="1" applyFill="1" applyBorder="1" applyAlignment="1" applyProtection="1">
      <alignment horizontal="left"/>
      <protection hidden="1"/>
    </xf>
    <xf numFmtId="0" fontId="8" fillId="3" borderId="0" xfId="2" applyFont="1" applyFill="1" applyBorder="1" applyAlignment="1" applyProtection="1">
      <alignment horizontal="left" vertical="center"/>
      <protection hidden="1"/>
    </xf>
    <xf numFmtId="0" fontId="6" fillId="3" borderId="0" xfId="2" applyFont="1" applyFill="1" applyBorder="1" applyAlignment="1" applyProtection="1">
      <alignment horizontal="left"/>
      <protection hidden="1"/>
    </xf>
    <xf numFmtId="0" fontId="9" fillId="2" borderId="0" xfId="0" applyFont="1" applyFill="1"/>
    <xf numFmtId="0" fontId="5" fillId="3" borderId="1" xfId="0" applyFont="1" applyFill="1" applyBorder="1"/>
    <xf numFmtId="0" fontId="9" fillId="3" borderId="0" xfId="0" applyFont="1" applyFill="1"/>
    <xf numFmtId="166" fontId="9" fillId="3" borderId="0" xfId="2" applyNumberFormat="1" applyFont="1" applyFill="1" applyBorder="1" applyAlignment="1" applyProtection="1">
      <alignment horizontal="left"/>
      <protection hidden="1"/>
    </xf>
    <xf numFmtId="0" fontId="9" fillId="3" borderId="0" xfId="2" applyFont="1" applyFill="1" applyBorder="1" applyAlignment="1" applyProtection="1">
      <alignment horizontal="left"/>
      <protection hidden="1"/>
    </xf>
    <xf numFmtId="0" fontId="9" fillId="3" borderId="0" xfId="2" applyNumberFormat="1" applyFont="1" applyFill="1" applyBorder="1" applyAlignment="1" applyProtection="1">
      <alignment horizontal="left"/>
      <protection hidden="1"/>
    </xf>
    <xf numFmtId="49" fontId="9" fillId="3" borderId="0" xfId="2" applyNumberFormat="1" applyFont="1" applyFill="1" applyAlignment="1">
      <alignment horizontal="left"/>
    </xf>
    <xf numFmtId="166" fontId="11" fillId="6" borderId="1" xfId="1" applyNumberFormat="1" applyFont="1" applyFill="1" applyBorder="1" applyAlignment="1">
      <alignment horizontal="left" vertical="center"/>
    </xf>
    <xf numFmtId="166" fontId="12" fillId="7" borderId="0" xfId="2" applyNumberFormat="1" applyFont="1" applyFill="1" applyBorder="1" applyAlignment="1" applyProtection="1">
      <alignment horizontal="left"/>
      <protection hidden="1"/>
    </xf>
    <xf numFmtId="166" fontId="11" fillId="6" borderId="1" xfId="1" applyNumberFormat="1" applyFont="1" applyFill="1" applyBorder="1" applyAlignment="1">
      <alignment horizontal="left" vertical="center" wrapText="1"/>
    </xf>
    <xf numFmtId="49" fontId="13" fillId="7" borderId="1" xfId="2" applyNumberFormat="1" applyFont="1" applyFill="1" applyBorder="1" applyAlignment="1">
      <alignment horizontal="left" vertical="center"/>
    </xf>
    <xf numFmtId="0" fontId="14" fillId="7" borderId="0" xfId="2" applyFont="1" applyFill="1" applyBorder="1" applyAlignment="1" applyProtection="1">
      <alignment horizontal="left" vertical="center"/>
      <protection hidden="1"/>
    </xf>
    <xf numFmtId="0" fontId="12" fillId="7" borderId="0" xfId="2" applyFont="1" applyFill="1" applyBorder="1" applyAlignment="1" applyProtection="1">
      <alignment horizontal="left"/>
      <protection hidden="1"/>
    </xf>
    <xf numFmtId="49" fontId="13" fillId="7" borderId="1" xfId="2" applyNumberFormat="1" applyFont="1" applyFill="1" applyBorder="1" applyAlignment="1">
      <alignment horizontal="left" vertical="center" wrapText="1"/>
    </xf>
    <xf numFmtId="49" fontId="5" fillId="3" borderId="1" xfId="2" applyNumberFormat="1" applyFont="1" applyFill="1" applyBorder="1" applyAlignment="1">
      <alignment horizontal="left" vertical="center"/>
    </xf>
    <xf numFmtId="165" fontId="9" fillId="3" borderId="0" xfId="2" applyNumberFormat="1" applyFont="1" applyFill="1" applyAlignment="1">
      <alignment horizontal="left"/>
    </xf>
    <xf numFmtId="0" fontId="15" fillId="3" borderId="0" xfId="0" applyFont="1" applyFill="1" applyAlignment="1">
      <alignment horizontal="center"/>
    </xf>
    <xf numFmtId="0" fontId="9" fillId="4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6" fillId="3" borderId="0" xfId="0" applyFont="1" applyFill="1" applyAlignment="1">
      <alignment horizontal="left"/>
    </xf>
    <xf numFmtId="0" fontId="16" fillId="3" borderId="0" xfId="0" applyFont="1" applyFill="1"/>
    <xf numFmtId="0" fontId="20" fillId="0" borderId="1" xfId="0" applyFont="1" applyBorder="1"/>
    <xf numFmtId="0" fontId="21" fillId="3" borderId="0" xfId="0" applyFont="1" applyFill="1"/>
    <xf numFmtId="0" fontId="20" fillId="3" borderId="1" xfId="0" applyFont="1" applyFill="1" applyBorder="1"/>
    <xf numFmtId="0" fontId="16" fillId="3" borderId="1" xfId="0" applyFont="1" applyFill="1" applyBorder="1"/>
    <xf numFmtId="0" fontId="22" fillId="3" borderId="0" xfId="0" applyFont="1" applyFill="1"/>
    <xf numFmtId="0" fontId="20" fillId="4" borderId="1" xfId="0" applyFont="1" applyFill="1" applyBorder="1"/>
    <xf numFmtId="0" fontId="20" fillId="0" borderId="1" xfId="0" applyFont="1" applyFill="1" applyBorder="1"/>
    <xf numFmtId="0" fontId="17" fillId="3" borderId="2" xfId="0" applyFont="1" applyFill="1" applyBorder="1" applyAlignment="1"/>
    <xf numFmtId="0" fontId="26" fillId="0" borderId="0" xfId="0" applyFont="1" applyFill="1"/>
    <xf numFmtId="0" fontId="27" fillId="0" borderId="1" xfId="0" applyFont="1" applyFill="1" applyBorder="1"/>
    <xf numFmtId="0" fontId="28" fillId="0" borderId="4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 wrapText="1"/>
    </xf>
    <xf numFmtId="0" fontId="28" fillId="0" borderId="1" xfId="0" applyFont="1" applyFill="1" applyBorder="1" applyAlignment="1">
      <alignment horizontal="center" wrapText="1"/>
    </xf>
    <xf numFmtId="0" fontId="3" fillId="0" borderId="0" xfId="0" applyFont="1" applyFill="1"/>
    <xf numFmtId="0" fontId="3" fillId="0" borderId="1" xfId="0" applyFont="1" applyBorder="1" applyAlignment="1">
      <alignment horizontal="left"/>
    </xf>
    <xf numFmtId="0" fontId="28" fillId="0" borderId="1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/>
    <xf numFmtId="0" fontId="3" fillId="0" borderId="7" xfId="0" applyFont="1" applyBorder="1"/>
    <xf numFmtId="0" fontId="28" fillId="8" borderId="4" xfId="0" applyFont="1" applyFill="1" applyBorder="1" applyAlignment="1">
      <alignment horizontal="center" wrapText="1"/>
    </xf>
    <xf numFmtId="0" fontId="28" fillId="0" borderId="1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32" fillId="0" borderId="0" xfId="0" applyFont="1"/>
    <xf numFmtId="0" fontId="30" fillId="9" borderId="5" xfId="0" applyFont="1" applyFill="1" applyBorder="1" applyAlignment="1">
      <alignment horizontal="center" wrapText="1"/>
    </xf>
    <xf numFmtId="0" fontId="28" fillId="9" borderId="6" xfId="0" applyFont="1" applyFill="1" applyBorder="1" applyAlignment="1">
      <alignment horizontal="center" wrapText="1"/>
    </xf>
    <xf numFmtId="0" fontId="28" fillId="9" borderId="1" xfId="0" applyFont="1" applyFill="1" applyBorder="1" applyAlignment="1">
      <alignment horizontal="center" wrapText="1"/>
    </xf>
    <xf numFmtId="0" fontId="28" fillId="9" borderId="4" xfId="0" applyFont="1" applyFill="1" applyBorder="1" applyAlignment="1">
      <alignment horizontal="center" wrapText="1"/>
    </xf>
    <xf numFmtId="0" fontId="28" fillId="2" borderId="1" xfId="0" applyFont="1" applyFill="1" applyBorder="1" applyAlignment="1">
      <alignment horizontal="center" wrapText="1"/>
    </xf>
    <xf numFmtId="0" fontId="3" fillId="0" borderId="1" xfId="0" applyFont="1" applyFill="1" applyBorder="1"/>
    <xf numFmtId="0" fontId="28" fillId="0" borderId="0" xfId="0" applyFont="1" applyFill="1" applyBorder="1" applyAlignment="1">
      <alignment horizontal="center" wrapText="1"/>
    </xf>
    <xf numFmtId="0" fontId="28" fillId="0" borderId="7" xfId="0" applyFont="1" applyBorder="1" applyAlignment="1">
      <alignment horizontal="left" wrapText="1"/>
    </xf>
    <xf numFmtId="0" fontId="28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28" fillId="8" borderId="8" xfId="0" applyFont="1" applyFill="1" applyBorder="1" applyAlignment="1">
      <alignment horizontal="center" wrapText="1"/>
    </xf>
    <xf numFmtId="0" fontId="28" fillId="2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31" fillId="0" borderId="17" xfId="0" applyFont="1" applyFill="1" applyBorder="1" applyAlignment="1">
      <alignment vertical="top" wrapText="1"/>
    </xf>
    <xf numFmtId="0" fontId="37" fillId="0" borderId="19" xfId="1" applyNumberFormat="1" applyFont="1" applyBorder="1" applyAlignment="1">
      <alignment horizontal="center"/>
    </xf>
    <xf numFmtId="0" fontId="37" fillId="0" borderId="1" xfId="1" applyNumberFormat="1" applyFont="1" applyBorder="1" applyAlignment="1">
      <alignment horizontal="center"/>
    </xf>
    <xf numFmtId="0" fontId="35" fillId="0" borderId="0" xfId="0" applyFont="1"/>
    <xf numFmtId="0" fontId="0" fillId="0" borderId="0" xfId="0" applyNumberFormat="1"/>
    <xf numFmtId="0" fontId="16" fillId="0" borderId="0" xfId="0" applyFont="1" applyAlignment="1">
      <alignment horizontal="center" vertical="top"/>
    </xf>
    <xf numFmtId="0" fontId="39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40" fillId="0" borderId="0" xfId="0" applyFont="1" applyBorder="1" applyAlignment="1">
      <alignment horizontal="left"/>
    </xf>
    <xf numFmtId="0" fontId="0" fillId="0" borderId="0" xfId="0" applyBorder="1"/>
    <xf numFmtId="0" fontId="39" fillId="0" borderId="1" xfId="0" applyFont="1" applyFill="1" applyBorder="1" applyAlignment="1">
      <alignment horizontal="center"/>
    </xf>
    <xf numFmtId="0" fontId="37" fillId="0" borderId="12" xfId="0" applyFont="1" applyBorder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7" fillId="0" borderId="1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42" fillId="0" borderId="0" xfId="0" applyFont="1" applyAlignment="1">
      <alignment horizontal="left"/>
    </xf>
    <xf numFmtId="0" fontId="28" fillId="8" borderId="1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25" fillId="0" borderId="0" xfId="0" applyNumberFormat="1" applyFont="1"/>
    <xf numFmtId="0" fontId="29" fillId="0" borderId="0" xfId="0" applyFont="1" applyFill="1" applyBorder="1" applyAlignment="1">
      <alignment horizontal="left"/>
    </xf>
    <xf numFmtId="0" fontId="40" fillId="0" borderId="1" xfId="0" applyFont="1" applyFill="1" applyBorder="1" applyAlignment="1">
      <alignment horizontal="center"/>
    </xf>
    <xf numFmtId="0" fontId="37" fillId="0" borderId="18" xfId="1" applyNumberFormat="1" applyFont="1" applyBorder="1" applyAlignment="1">
      <alignment horizontal="center"/>
    </xf>
    <xf numFmtId="0" fontId="37" fillId="0" borderId="10" xfId="1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7" fillId="0" borderId="10" xfId="0" applyFont="1" applyFill="1" applyBorder="1" applyAlignment="1">
      <alignment horizontal="center"/>
    </xf>
    <xf numFmtId="0" fontId="31" fillId="0" borderId="0" xfId="0" applyFont="1" applyFill="1" applyBorder="1" applyAlignment="1">
      <alignment vertical="top" wrapText="1"/>
    </xf>
    <xf numFmtId="0" fontId="34" fillId="8" borderId="20" xfId="0" applyNumberFormat="1" applyFont="1" applyFill="1" applyBorder="1" applyAlignment="1">
      <alignment horizontal="center" vertical="top" wrapText="1"/>
    </xf>
    <xf numFmtId="0" fontId="34" fillId="8" borderId="21" xfId="0" applyNumberFormat="1" applyFont="1" applyFill="1" applyBorder="1" applyAlignment="1">
      <alignment horizontal="center" vertical="top"/>
    </xf>
    <xf numFmtId="0" fontId="34" fillId="0" borderId="21" xfId="0" applyNumberFormat="1" applyFont="1" applyFill="1" applyBorder="1" applyAlignment="1">
      <alignment horizontal="center" vertical="top" wrapText="1"/>
    </xf>
    <xf numFmtId="0" fontId="34" fillId="8" borderId="21" xfId="0" applyFont="1" applyFill="1" applyBorder="1" applyAlignment="1">
      <alignment horizontal="center" vertical="top" wrapText="1"/>
    </xf>
    <xf numFmtId="0" fontId="34" fillId="0" borderId="21" xfId="0" applyFont="1" applyFill="1" applyBorder="1" applyAlignment="1">
      <alignment horizontal="center" vertical="top" wrapText="1"/>
    </xf>
    <xf numFmtId="0" fontId="3" fillId="0" borderId="0" xfId="1" applyNumberFormat="1" applyFont="1" applyFill="1" applyBorder="1" applyAlignment="1">
      <alignment horizontal="left"/>
    </xf>
    <xf numFmtId="164" fontId="3" fillId="0" borderId="0" xfId="1" applyFont="1" applyFill="1" applyBorder="1" applyAlignment="1">
      <alignment horizontal="left"/>
    </xf>
    <xf numFmtId="0" fontId="44" fillId="8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164" fontId="4" fillId="0" borderId="0" xfId="1" applyFont="1" applyFill="1" applyBorder="1" applyAlignment="1">
      <alignment horizontal="left"/>
    </xf>
    <xf numFmtId="0" fontId="44" fillId="10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4" fillId="0" borderId="22" xfId="0" applyFont="1" applyFill="1" applyBorder="1" applyAlignment="1">
      <alignment horizontal="center" vertical="top" wrapText="1"/>
    </xf>
    <xf numFmtId="0" fontId="16" fillId="2" borderId="0" xfId="0" applyFont="1" applyFill="1"/>
    <xf numFmtId="0" fontId="16" fillId="4" borderId="0" xfId="0" applyFont="1" applyFill="1"/>
    <xf numFmtId="0" fontId="18" fillId="4" borderId="0" xfId="0" applyFont="1" applyFill="1"/>
    <xf numFmtId="0" fontId="18" fillId="2" borderId="0" xfId="0" applyFont="1" applyFill="1"/>
    <xf numFmtId="0" fontId="17" fillId="2" borderId="0" xfId="0" applyFont="1" applyFill="1"/>
    <xf numFmtId="0" fontId="26" fillId="3" borderId="0" xfId="0" applyFont="1" applyFill="1"/>
    <xf numFmtId="0" fontId="26" fillId="3" borderId="0" xfId="0" applyFont="1" applyFill="1" applyAlignment="1">
      <alignment horizontal="left"/>
    </xf>
    <xf numFmtId="0" fontId="17" fillId="3" borderId="0" xfId="0" applyFont="1" applyFill="1"/>
    <xf numFmtId="0" fontId="18" fillId="3" borderId="0" xfId="0" applyFont="1" applyFill="1"/>
    <xf numFmtId="0" fontId="45" fillId="3" borderId="1" xfId="0" applyFont="1" applyFill="1" applyBorder="1"/>
    <xf numFmtId="0" fontId="46" fillId="11" borderId="0" xfId="0" applyFont="1" applyFill="1"/>
    <xf numFmtId="0" fontId="46" fillId="2" borderId="0" xfId="0" applyFont="1" applyFill="1"/>
    <xf numFmtId="0" fontId="16" fillId="3" borderId="0" xfId="0" applyFont="1" applyFill="1" applyAlignment="1">
      <alignment horizontal="right"/>
    </xf>
    <xf numFmtId="0" fontId="46" fillId="0" borderId="0" xfId="0" applyFont="1" applyAlignment="1">
      <alignment wrapText="1"/>
    </xf>
    <xf numFmtId="0" fontId="46" fillId="0" borderId="0" xfId="0" applyFont="1"/>
    <xf numFmtId="0" fontId="2" fillId="5" borderId="23" xfId="0" applyFont="1" applyFill="1" applyBorder="1" applyAlignment="1">
      <alignment horizontal="left" vertical="center" wrapText="1"/>
    </xf>
    <xf numFmtId="0" fontId="2" fillId="5" borderId="24" xfId="0" applyFont="1" applyFill="1" applyBorder="1" applyAlignment="1">
      <alignment horizontal="left" vertical="center" wrapText="1"/>
    </xf>
    <xf numFmtId="0" fontId="2" fillId="5" borderId="24" xfId="0" applyFont="1" applyFill="1" applyBorder="1" applyAlignment="1">
      <alignment horizontal="center" vertical="center" wrapText="1"/>
    </xf>
    <xf numFmtId="166" fontId="2" fillId="5" borderId="24" xfId="0" applyNumberFormat="1" applyFont="1" applyFill="1" applyBorder="1" applyAlignment="1">
      <alignment horizontal="left" vertical="center" wrapText="1"/>
    </xf>
    <xf numFmtId="49" fontId="2" fillId="5" borderId="24" xfId="0" applyNumberFormat="1" applyFont="1" applyFill="1" applyBorder="1" applyAlignment="1">
      <alignment horizontal="left" vertical="center" wrapText="1"/>
    </xf>
    <xf numFmtId="0" fontId="2" fillId="5" borderId="24" xfId="0" applyFont="1" applyFill="1" applyBorder="1" applyAlignment="1">
      <alignment vertical="center" wrapText="1"/>
    </xf>
    <xf numFmtId="0" fontId="2" fillId="5" borderId="25" xfId="0" applyFont="1" applyFill="1" applyBorder="1" applyAlignment="1">
      <alignment horizontal="left" vertical="center" wrapText="1"/>
    </xf>
    <xf numFmtId="0" fontId="46" fillId="3" borderId="0" xfId="0" applyFont="1" applyFill="1"/>
    <xf numFmtId="49" fontId="46" fillId="3" borderId="0" xfId="0" applyNumberFormat="1" applyFont="1" applyFill="1"/>
    <xf numFmtId="0" fontId="46" fillId="3" borderId="0" xfId="0" applyFont="1" applyFill="1" applyAlignment="1">
      <alignment wrapText="1"/>
    </xf>
    <xf numFmtId="49" fontId="6" fillId="3" borderId="0" xfId="0" applyNumberFormat="1" applyFont="1" applyFill="1" applyAlignment="1">
      <alignment horizontal="left"/>
    </xf>
    <xf numFmtId="49" fontId="6" fillId="3" borderId="0" xfId="0" applyNumberFormat="1" applyFont="1" applyFill="1"/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/>
    </xf>
    <xf numFmtId="49" fontId="46" fillId="0" borderId="0" xfId="0" applyNumberFormat="1" applyFont="1"/>
    <xf numFmtId="0" fontId="46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46" fillId="11" borderId="0" xfId="0" applyFont="1" applyFill="1" applyAlignment="1">
      <alignment horizontal="center"/>
    </xf>
    <xf numFmtId="0" fontId="11" fillId="6" borderId="24" xfId="0" applyFont="1" applyFill="1" applyBorder="1" applyAlignment="1">
      <alignment horizontal="left" vertical="center"/>
    </xf>
    <xf numFmtId="49" fontId="12" fillId="7" borderId="0" xfId="0" applyNumberFormat="1" applyFont="1" applyFill="1" applyAlignment="1"/>
    <xf numFmtId="0" fontId="11" fillId="6" borderId="24" xfId="0" applyFont="1" applyFill="1" applyBorder="1" applyAlignment="1">
      <alignment horizontal="left" vertical="center" wrapText="1"/>
    </xf>
    <xf numFmtId="49" fontId="14" fillId="7" borderId="0" xfId="0" applyNumberFormat="1" applyFont="1" applyFill="1" applyBorder="1" applyAlignment="1">
      <alignment horizontal="left" vertical="center"/>
    </xf>
    <xf numFmtId="0" fontId="47" fillId="6" borderId="24" xfId="0" applyFont="1" applyFill="1" applyBorder="1" applyAlignment="1">
      <alignment vertical="center" wrapText="1"/>
    </xf>
    <xf numFmtId="0" fontId="48" fillId="7" borderId="0" xfId="0" applyFont="1" applyFill="1"/>
    <xf numFmtId="49" fontId="12" fillId="7" borderId="0" xfId="0" applyNumberFormat="1" applyFont="1" applyFill="1" applyBorder="1" applyAlignment="1">
      <alignment horizontal="left"/>
    </xf>
    <xf numFmtId="0" fontId="17" fillId="3" borderId="0" xfId="0" applyFont="1" applyFill="1" applyAlignment="1">
      <alignment wrapText="1"/>
    </xf>
    <xf numFmtId="0" fontId="20" fillId="3" borderId="1" xfId="0" applyFont="1" applyFill="1" applyBorder="1" applyAlignment="1"/>
    <xf numFmtId="0" fontId="0" fillId="2" borderId="0" xfId="0" applyFill="1"/>
    <xf numFmtId="0" fontId="50" fillId="2" borderId="0" xfId="0" applyFont="1" applyFill="1"/>
    <xf numFmtId="0" fontId="49" fillId="2" borderId="0" xfId="0" applyFont="1" applyFill="1"/>
    <xf numFmtId="0" fontId="20" fillId="3" borderId="0" xfId="0" applyFont="1" applyFill="1" applyBorder="1"/>
    <xf numFmtId="0" fontId="57" fillId="3" borderId="0" xfId="0" applyFont="1" applyFill="1" applyAlignment="1">
      <alignment horizontal="right"/>
    </xf>
    <xf numFmtId="0" fontId="54" fillId="3" borderId="1" xfId="3" applyFont="1" applyFill="1" applyBorder="1" applyAlignment="1">
      <alignment wrapText="1"/>
    </xf>
    <xf numFmtId="0" fontId="54" fillId="3" borderId="1" xfId="3" applyFont="1" applyFill="1" applyBorder="1" applyAlignment="1">
      <alignment horizontal="right" wrapText="1"/>
    </xf>
    <xf numFmtId="167" fontId="54" fillId="3" borderId="1" xfId="3" applyNumberFormat="1" applyFont="1" applyFill="1" applyBorder="1" applyAlignment="1">
      <alignment horizontal="right" wrapText="1"/>
    </xf>
    <xf numFmtId="167" fontId="52" fillId="3" borderId="26" xfId="3" applyNumberFormat="1" applyFont="1" applyFill="1" applyBorder="1" applyAlignment="1">
      <alignment horizontal="right" wrapText="1"/>
    </xf>
    <xf numFmtId="0" fontId="52" fillId="3" borderId="0" xfId="3" applyFont="1" applyFill="1" applyBorder="1" applyAlignment="1">
      <alignment wrapText="1"/>
    </xf>
    <xf numFmtId="0" fontId="52" fillId="3" borderId="0" xfId="3" applyFont="1" applyFill="1" applyBorder="1" applyAlignment="1">
      <alignment horizontal="right" wrapText="1"/>
    </xf>
    <xf numFmtId="167" fontId="52" fillId="3" borderId="0" xfId="3" applyNumberFormat="1" applyFont="1" applyFill="1" applyBorder="1" applyAlignment="1">
      <alignment horizontal="right" wrapText="1"/>
    </xf>
    <xf numFmtId="49" fontId="16" fillId="3" borderId="1" xfId="0" applyNumberFormat="1" applyFont="1" applyFill="1" applyBorder="1" applyAlignment="1">
      <alignment horizontal="left"/>
    </xf>
    <xf numFmtId="49" fontId="16" fillId="3" borderId="1" xfId="0" quotePrefix="1" applyNumberFormat="1" applyFont="1" applyFill="1" applyBorder="1" applyAlignment="1">
      <alignment horizontal="left"/>
    </xf>
    <xf numFmtId="22" fontId="56" fillId="3" borderId="1" xfId="3" applyNumberFormat="1" applyFont="1" applyFill="1" applyBorder="1" applyAlignment="1">
      <alignment wrapText="1"/>
    </xf>
    <xf numFmtId="0" fontId="56" fillId="3" borderId="1" xfId="3" applyFont="1" applyFill="1" applyBorder="1" applyAlignment="1">
      <alignment wrapText="1"/>
    </xf>
    <xf numFmtId="0" fontId="56" fillId="3" borderId="1" xfId="3" applyFont="1" applyFill="1" applyBorder="1" applyAlignment="1">
      <alignment horizontal="right" wrapText="1"/>
    </xf>
    <xf numFmtId="167" fontId="56" fillId="3" borderId="1" xfId="3" applyNumberFormat="1" applyFont="1" applyFill="1" applyBorder="1" applyAlignment="1">
      <alignment horizontal="right" wrapText="1"/>
    </xf>
    <xf numFmtId="0" fontId="56" fillId="3" borderId="1" xfId="3" applyFont="1" applyFill="1" applyBorder="1"/>
    <xf numFmtId="22" fontId="52" fillId="3" borderId="0" xfId="3" applyNumberFormat="1" applyFont="1" applyFill="1" applyBorder="1" applyAlignment="1">
      <alignment wrapText="1"/>
    </xf>
    <xf numFmtId="0" fontId="53" fillId="3" borderId="0" xfId="3" applyFill="1"/>
    <xf numFmtId="0" fontId="55" fillId="3" borderId="1" xfId="3" applyFont="1" applyFill="1" applyBorder="1"/>
    <xf numFmtId="0" fontId="56" fillId="11" borderId="1" xfId="3" applyFont="1" applyFill="1" applyBorder="1" applyAlignment="1">
      <alignment horizontal="right" wrapText="1"/>
    </xf>
    <xf numFmtId="0" fontId="54" fillId="11" borderId="1" xfId="3" applyFont="1" applyFill="1" applyBorder="1" applyAlignment="1">
      <alignment horizontal="right" wrapText="1"/>
    </xf>
    <xf numFmtId="0" fontId="17" fillId="0" borderId="0" xfId="0" applyFont="1"/>
    <xf numFmtId="0" fontId="0" fillId="0" borderId="1" xfId="0" applyBorder="1"/>
    <xf numFmtId="0" fontId="16" fillId="11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17" fillId="3" borderId="0" xfId="0" quotePrefix="1" applyFont="1" applyFill="1"/>
    <xf numFmtId="0" fontId="58" fillId="0" borderId="1" xfId="0" applyFont="1" applyBorder="1"/>
    <xf numFmtId="0" fontId="6" fillId="2" borderId="0" xfId="0" applyFont="1" applyFill="1"/>
    <xf numFmtId="0" fontId="0" fillId="0" borderId="0" xfId="0" applyFill="1"/>
    <xf numFmtId="0" fontId="20" fillId="12" borderId="1" xfId="0" applyFont="1" applyFill="1" applyBorder="1"/>
    <xf numFmtId="0" fontId="58" fillId="3" borderId="0" xfId="0" applyFont="1" applyFill="1"/>
    <xf numFmtId="0" fontId="49" fillId="3" borderId="0" xfId="0" applyFont="1" applyFill="1"/>
    <xf numFmtId="0" fontId="6" fillId="3" borderId="0" xfId="0" applyFont="1" applyFill="1"/>
    <xf numFmtId="0" fontId="6" fillId="3" borderId="0" xfId="0" applyFont="1" applyFill="1" applyBorder="1" applyAlignment="1"/>
    <xf numFmtId="0" fontId="0" fillId="12" borderId="0" xfId="0" applyFill="1" applyBorder="1"/>
    <xf numFmtId="0" fontId="49" fillId="3" borderId="1" xfId="0" applyFont="1" applyFill="1" applyBorder="1"/>
    <xf numFmtId="0" fontId="0" fillId="3" borderId="1" xfId="0" applyFill="1" applyBorder="1"/>
    <xf numFmtId="0" fontId="17" fillId="0" borderId="0" xfId="0" applyFont="1" applyBorder="1" applyAlignment="1">
      <alignment horizontal="left"/>
    </xf>
    <xf numFmtId="0" fontId="17" fillId="0" borderId="2" xfId="0" applyFont="1" applyBorder="1" applyAlignment="1">
      <alignment horizontal="left"/>
    </xf>
    <xf numFmtId="0" fontId="18" fillId="2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18" fillId="2" borderId="0" xfId="0" applyFont="1" applyFill="1" applyAlignment="1">
      <alignment horizontal="left" wrapText="1"/>
    </xf>
    <xf numFmtId="0" fontId="17" fillId="0" borderId="0" xfId="0" applyFont="1" applyAlignment="1">
      <alignment horizontal="left"/>
    </xf>
    <xf numFmtId="0" fontId="17" fillId="3" borderId="2" xfId="0" applyFont="1" applyFill="1" applyBorder="1" applyAlignment="1">
      <alignment horizontal="left"/>
    </xf>
    <xf numFmtId="0" fontId="25" fillId="4" borderId="0" xfId="0" applyFont="1" applyFill="1" applyAlignment="1">
      <alignment horizontal="left"/>
    </xf>
    <xf numFmtId="0" fontId="25" fillId="4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0" fontId="46" fillId="2" borderId="0" xfId="0" applyFont="1" applyFill="1" applyAlignment="1">
      <alignment horizontal="center"/>
    </xf>
    <xf numFmtId="0" fontId="31" fillId="0" borderId="8" xfId="0" applyFont="1" applyFill="1" applyBorder="1" applyAlignment="1">
      <alignment horizontal="center" vertical="top" wrapText="1"/>
    </xf>
    <xf numFmtId="0" fontId="31" fillId="0" borderId="10" xfId="0" applyFont="1" applyFill="1" applyBorder="1" applyAlignment="1">
      <alignment horizontal="center" vertical="top" wrapText="1"/>
    </xf>
    <xf numFmtId="0" fontId="41" fillId="0" borderId="8" xfId="0" applyFont="1" applyBorder="1" applyAlignment="1">
      <alignment horizontal="center" vertical="top" wrapText="1"/>
    </xf>
    <xf numFmtId="0" fontId="41" fillId="0" borderId="9" xfId="0" applyFont="1" applyBorder="1" applyAlignment="1">
      <alignment horizontal="center" vertical="top" wrapText="1"/>
    </xf>
    <xf numFmtId="0" fontId="41" fillId="0" borderId="10" xfId="0" applyFont="1" applyBorder="1" applyAlignment="1">
      <alignment horizontal="center" vertical="top" wrapText="1"/>
    </xf>
    <xf numFmtId="0" fontId="31" fillId="0" borderId="9" xfId="0" applyFont="1" applyFill="1" applyBorder="1" applyAlignment="1">
      <alignment horizontal="center" vertical="top" wrapText="1"/>
    </xf>
    <xf numFmtId="0" fontId="31" fillId="0" borderId="8" xfId="0" applyFont="1" applyFill="1" applyBorder="1" applyAlignment="1">
      <alignment horizontal="left" vertical="top" wrapText="1"/>
    </xf>
    <xf numFmtId="0" fontId="31" fillId="0" borderId="9" xfId="0" applyFont="1" applyFill="1" applyBorder="1" applyAlignment="1">
      <alignment horizontal="left" vertical="top" wrapText="1"/>
    </xf>
    <xf numFmtId="0" fontId="31" fillId="0" borderId="10" xfId="0" applyFont="1" applyFill="1" applyBorder="1" applyAlignment="1">
      <alignment horizontal="left" vertical="top" wrapText="1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16" xfId="0" applyFont="1" applyBorder="1" applyAlignment="1">
      <alignment horizontal="center"/>
    </xf>
  </cellXfs>
  <cellStyles count="4">
    <cellStyle name="Normal" xfId="0" builtinId="0"/>
    <cellStyle name="Normal 2" xfId="1"/>
    <cellStyle name="Normal 6" xfId="2"/>
    <cellStyle name="Normal_Data Conversion" xfId="3"/>
  </cellStyles>
  <dxfs count="0"/>
  <tableStyles count="0" defaultTableStyle="TableStyleMedium2" defaultPivotStyle="PivotStyleLight16"/>
  <colors>
    <mruColors>
      <color rgb="FFCCFF99"/>
      <color rgb="FFCCFF33"/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123825</xdr:rowOff>
    </xdr:from>
    <xdr:to>
      <xdr:col>6</xdr:col>
      <xdr:colOff>600075</xdr:colOff>
      <xdr:row>3</xdr:row>
      <xdr:rowOff>247650</xdr:rowOff>
    </xdr:to>
    <xdr:sp macro="" textlink="">
      <xdr:nvSpPr>
        <xdr:cNvPr id="3" name="Plus 2"/>
        <xdr:cNvSpPr/>
      </xdr:nvSpPr>
      <xdr:spPr>
        <a:xfrm>
          <a:off x="4819650" y="695325"/>
          <a:ext cx="390525" cy="3905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419100</xdr:colOff>
      <xdr:row>1</xdr:row>
      <xdr:rowOff>266700</xdr:rowOff>
    </xdr:from>
    <xdr:to>
      <xdr:col>4</xdr:col>
      <xdr:colOff>142875</xdr:colOff>
      <xdr:row>7</xdr:row>
      <xdr:rowOff>171451</xdr:rowOff>
    </xdr:to>
    <xdr:cxnSp macro="">
      <xdr:nvCxnSpPr>
        <xdr:cNvPr id="7" name="Straight Connector 6"/>
        <xdr:cNvCxnSpPr/>
      </xdr:nvCxnSpPr>
      <xdr:spPr>
        <a:xfrm flipV="1">
          <a:off x="2495550" y="457200"/>
          <a:ext cx="561975" cy="12763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</xdr:row>
      <xdr:rowOff>295275</xdr:rowOff>
    </xdr:from>
    <xdr:to>
      <xdr:col>6</xdr:col>
      <xdr:colOff>257175</xdr:colOff>
      <xdr:row>7</xdr:row>
      <xdr:rowOff>161925</xdr:rowOff>
    </xdr:to>
    <xdr:cxnSp macro="">
      <xdr:nvCxnSpPr>
        <xdr:cNvPr id="11" name="Straight Connector 10"/>
        <xdr:cNvCxnSpPr/>
      </xdr:nvCxnSpPr>
      <xdr:spPr>
        <a:xfrm>
          <a:off x="4543425" y="485775"/>
          <a:ext cx="323850" cy="1238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10" workbookViewId="0"/>
  </sheetViews>
  <sheetFormatPr defaultRowHeight="11.25" x14ac:dyDescent="0.15"/>
  <cols>
    <col min="1" max="1" width="5.09765625" style="38" customWidth="1"/>
    <col min="2" max="2" width="8.796875" style="37"/>
    <col min="3" max="3" width="15.19921875" style="37" bestFit="1" customWidth="1"/>
    <col min="4" max="4" width="17.59765625" style="37" customWidth="1"/>
    <col min="5" max="5" width="17.5" style="37" customWidth="1"/>
    <col min="6" max="6" width="15.8984375" style="37" bestFit="1" customWidth="1"/>
    <col min="7" max="7" width="12.3984375" style="37" bestFit="1" customWidth="1"/>
    <col min="8" max="8" width="14.296875" style="37" customWidth="1"/>
    <col min="9" max="9" width="13.296875" style="37" bestFit="1" customWidth="1"/>
    <col min="10" max="10" width="18.3984375" style="37" bestFit="1" customWidth="1"/>
    <col min="11" max="11" width="17.59765625" style="37" bestFit="1" customWidth="1"/>
    <col min="12" max="12" width="14.296875" style="37" bestFit="1" customWidth="1"/>
    <col min="13" max="13" width="11.8984375" style="37" bestFit="1" customWidth="1"/>
    <col min="14" max="14" width="12.59765625" style="37" bestFit="1" customWidth="1"/>
    <col min="15" max="15" width="11.59765625" style="37" bestFit="1" customWidth="1"/>
    <col min="16" max="16" width="13.5" style="37" bestFit="1" customWidth="1"/>
    <col min="17" max="17" width="16.19921875" style="37" bestFit="1" customWidth="1"/>
    <col min="18" max="16384" width="8.796875" style="37"/>
  </cols>
  <sheetData>
    <row r="1" spans="1:18" x14ac:dyDescent="0.15">
      <c r="A1" s="39">
        <v>1</v>
      </c>
      <c r="B1" s="205" t="s">
        <v>0</v>
      </c>
      <c r="C1" s="205"/>
      <c r="D1" s="204" t="s">
        <v>208</v>
      </c>
      <c r="E1" s="204"/>
      <c r="F1" s="204"/>
      <c r="G1" s="204"/>
      <c r="H1" s="204"/>
      <c r="I1" s="204"/>
      <c r="J1" s="204"/>
      <c r="K1" s="40"/>
      <c r="L1" s="40"/>
      <c r="M1" s="40"/>
      <c r="N1" s="40"/>
      <c r="O1" s="40"/>
      <c r="P1" s="40"/>
      <c r="Q1" s="40"/>
      <c r="R1" s="40"/>
    </row>
    <row r="2" spans="1:18" x14ac:dyDescent="0.15">
      <c r="A2" s="39"/>
      <c r="B2" s="40"/>
      <c r="C2" s="41" t="s">
        <v>1</v>
      </c>
      <c r="D2" s="41" t="s">
        <v>2</v>
      </c>
      <c r="E2" s="41" t="s">
        <v>3</v>
      </c>
      <c r="F2" s="41" t="s">
        <v>4</v>
      </c>
      <c r="G2" s="41" t="s">
        <v>5</v>
      </c>
      <c r="H2" s="41" t="s">
        <v>6</v>
      </c>
      <c r="I2" s="41" t="s">
        <v>7</v>
      </c>
      <c r="J2" s="41" t="s">
        <v>8</v>
      </c>
      <c r="K2" s="40"/>
      <c r="L2" s="40"/>
      <c r="M2" s="40"/>
      <c r="N2" s="40"/>
      <c r="O2" s="40"/>
      <c r="P2" s="40"/>
      <c r="Q2" s="40"/>
      <c r="R2" s="40"/>
    </row>
    <row r="3" spans="1:18" x14ac:dyDescent="0.1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18" x14ac:dyDescent="0.15">
      <c r="A4" s="39">
        <v>2</v>
      </c>
      <c r="B4" s="206" t="s">
        <v>36</v>
      </c>
      <c r="C4" s="206"/>
      <c r="D4" s="203" t="s">
        <v>111</v>
      </c>
      <c r="E4" s="203"/>
      <c r="F4" s="203"/>
      <c r="G4" s="203"/>
      <c r="H4" s="203"/>
      <c r="I4" s="203"/>
      <c r="J4" s="203"/>
      <c r="K4" s="40"/>
      <c r="L4" s="40"/>
      <c r="M4" s="40"/>
      <c r="N4" s="40"/>
      <c r="O4" s="40"/>
      <c r="P4" s="40"/>
      <c r="Q4" s="40"/>
      <c r="R4" s="40"/>
    </row>
    <row r="5" spans="1:18" x14ac:dyDescent="0.15">
      <c r="A5" s="39"/>
      <c r="B5" s="40"/>
      <c r="C5" s="41" t="s">
        <v>31</v>
      </c>
      <c r="D5" s="41" t="s">
        <v>37</v>
      </c>
      <c r="E5" s="41" t="s">
        <v>38</v>
      </c>
      <c r="F5" s="41" t="s">
        <v>39</v>
      </c>
      <c r="G5" s="40"/>
      <c r="H5" s="42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x14ac:dyDescent="0.1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</row>
    <row r="7" spans="1:18" x14ac:dyDescent="0.15">
      <c r="A7" s="39">
        <v>3</v>
      </c>
      <c r="B7" s="205" t="s">
        <v>40</v>
      </c>
      <c r="C7" s="205"/>
      <c r="D7" s="208" t="s">
        <v>112</v>
      </c>
      <c r="E7" s="208"/>
      <c r="F7" s="208"/>
      <c r="G7" s="208"/>
      <c r="H7" s="208"/>
      <c r="I7" s="208"/>
      <c r="J7" s="208"/>
      <c r="K7" s="208"/>
      <c r="L7" s="40"/>
      <c r="M7" s="40"/>
      <c r="N7" s="40"/>
      <c r="O7" s="40"/>
      <c r="P7" s="40"/>
      <c r="Q7" s="40"/>
      <c r="R7" s="40"/>
    </row>
    <row r="8" spans="1:18" x14ac:dyDescent="0.15">
      <c r="A8" s="39"/>
      <c r="B8" s="40"/>
      <c r="C8" s="41" t="s">
        <v>41</v>
      </c>
      <c r="D8" s="41" t="s">
        <v>42</v>
      </c>
      <c r="E8" s="43" t="s">
        <v>113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x14ac:dyDescent="0.15">
      <c r="A9" s="39"/>
      <c r="B9" s="40"/>
      <c r="C9" s="44" t="s">
        <v>115</v>
      </c>
      <c r="D9" s="44" t="s">
        <v>105</v>
      </c>
      <c r="E9" s="44" t="s">
        <v>105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x14ac:dyDescent="0.15">
      <c r="A10" s="39"/>
      <c r="B10" s="40"/>
      <c r="C10" s="44" t="s">
        <v>114</v>
      </c>
      <c r="D10" s="44" t="s">
        <v>105</v>
      </c>
      <c r="E10" s="44" t="s">
        <v>105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x14ac:dyDescent="0.15">
      <c r="A11" s="39"/>
      <c r="B11" s="40"/>
      <c r="C11" s="44" t="s">
        <v>116</v>
      </c>
      <c r="D11" s="44" t="s">
        <v>105</v>
      </c>
      <c r="E11" s="44" t="s">
        <v>105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</row>
    <row r="12" spans="1:18" x14ac:dyDescent="0.1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</row>
    <row r="13" spans="1:18" x14ac:dyDescent="0.15">
      <c r="A13" s="39">
        <v>4</v>
      </c>
      <c r="B13" s="206" t="s">
        <v>9</v>
      </c>
      <c r="C13" s="206"/>
      <c r="D13" s="204" t="s">
        <v>28</v>
      </c>
      <c r="E13" s="204"/>
      <c r="F13" s="204"/>
      <c r="G13" s="204"/>
      <c r="H13" s="204"/>
      <c r="I13" s="204"/>
      <c r="J13" s="204"/>
      <c r="K13" s="40"/>
      <c r="L13" s="40"/>
      <c r="M13" s="40"/>
      <c r="N13" s="40"/>
      <c r="O13" s="40"/>
      <c r="P13" s="40"/>
      <c r="Q13" s="40"/>
      <c r="R13" s="40"/>
    </row>
    <row r="14" spans="1:18" x14ac:dyDescent="0.15">
      <c r="A14" s="39"/>
      <c r="B14" s="40"/>
      <c r="C14" s="41" t="s">
        <v>10</v>
      </c>
      <c r="D14" s="41" t="s">
        <v>11</v>
      </c>
      <c r="E14" s="41" t="s">
        <v>12</v>
      </c>
      <c r="F14" s="41" t="s">
        <v>13</v>
      </c>
      <c r="G14" s="41" t="s">
        <v>14</v>
      </c>
      <c r="H14" s="41" t="s">
        <v>15</v>
      </c>
      <c r="I14" s="41" t="s">
        <v>16</v>
      </c>
      <c r="J14" s="41" t="s">
        <v>17</v>
      </c>
      <c r="K14" s="41" t="s">
        <v>18</v>
      </c>
      <c r="L14" s="41" t="s">
        <v>19</v>
      </c>
      <c r="M14" s="41" t="s">
        <v>20</v>
      </c>
      <c r="N14" s="40"/>
      <c r="O14" s="40"/>
      <c r="P14" s="40"/>
      <c r="Q14" s="40"/>
      <c r="R14" s="40"/>
    </row>
    <row r="15" spans="1:18" x14ac:dyDescent="0.15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5" t="s">
        <v>21</v>
      </c>
      <c r="N15" s="40"/>
      <c r="O15" s="40"/>
      <c r="P15" s="40"/>
      <c r="Q15" s="40"/>
      <c r="R15" s="40"/>
    </row>
    <row r="16" spans="1:18" x14ac:dyDescent="0.15">
      <c r="A16" s="39">
        <v>5</v>
      </c>
      <c r="B16" s="206" t="s">
        <v>22</v>
      </c>
      <c r="C16" s="206"/>
      <c r="D16" s="204" t="s">
        <v>29</v>
      </c>
      <c r="E16" s="204"/>
      <c r="F16" s="204"/>
      <c r="G16" s="204"/>
      <c r="H16" s="204"/>
      <c r="I16" s="204"/>
      <c r="J16" s="204"/>
      <c r="L16" s="40"/>
      <c r="M16" s="40"/>
      <c r="N16" s="40"/>
      <c r="O16" s="40"/>
      <c r="P16" s="40"/>
      <c r="Q16" s="40"/>
      <c r="R16" s="40"/>
    </row>
    <row r="17" spans="1:18" x14ac:dyDescent="0.15">
      <c r="A17" s="39"/>
      <c r="B17" s="40"/>
      <c r="C17" s="41" t="s">
        <v>14</v>
      </c>
      <c r="D17" s="41" t="s">
        <v>23</v>
      </c>
      <c r="E17" s="41" t="s">
        <v>24</v>
      </c>
      <c r="F17" s="41" t="s">
        <v>11</v>
      </c>
      <c r="G17" s="41" t="s">
        <v>25</v>
      </c>
      <c r="H17" s="41" t="s">
        <v>16</v>
      </c>
      <c r="I17" s="41" t="s">
        <v>26</v>
      </c>
      <c r="J17" s="41" t="s">
        <v>19</v>
      </c>
      <c r="K17" s="41" t="s">
        <v>13</v>
      </c>
      <c r="L17" s="41" t="s">
        <v>27</v>
      </c>
      <c r="M17" s="40"/>
      <c r="N17" s="40"/>
      <c r="O17" s="40"/>
      <c r="P17" s="40"/>
      <c r="Q17" s="40"/>
      <c r="R17" s="40"/>
    </row>
    <row r="18" spans="1:18" x14ac:dyDescent="0.15">
      <c r="A18" s="39"/>
      <c r="B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</row>
    <row r="19" spans="1:18" x14ac:dyDescent="0.15">
      <c r="A19" s="39">
        <v>6</v>
      </c>
      <c r="B19" s="206" t="s">
        <v>30</v>
      </c>
      <c r="C19" s="206"/>
      <c r="D19" s="203" t="s">
        <v>35</v>
      </c>
      <c r="E19" s="203"/>
      <c r="F19" s="203"/>
      <c r="G19" s="203"/>
      <c r="H19" s="203"/>
      <c r="I19" s="203"/>
      <c r="J19" s="203"/>
      <c r="K19" s="40"/>
      <c r="L19" s="40"/>
      <c r="M19" s="40"/>
      <c r="N19" s="40"/>
      <c r="O19" s="40"/>
      <c r="P19" s="40"/>
      <c r="Q19" s="40"/>
      <c r="R19" s="40"/>
    </row>
    <row r="20" spans="1:18" x14ac:dyDescent="0.15">
      <c r="A20" s="39"/>
      <c r="B20" s="40"/>
      <c r="C20" s="41" t="s">
        <v>31</v>
      </c>
      <c r="D20" s="41" t="s">
        <v>14</v>
      </c>
      <c r="E20" s="41" t="s">
        <v>15</v>
      </c>
      <c r="F20" s="41" t="s">
        <v>32</v>
      </c>
      <c r="G20" s="41" t="s">
        <v>33</v>
      </c>
      <c r="H20" s="41" t="s">
        <v>34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</row>
    <row r="21" spans="1:18" x14ac:dyDescent="0.1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</row>
    <row r="22" spans="1:18" ht="22.5" customHeight="1" x14ac:dyDescent="0.15">
      <c r="A22" s="39">
        <v>7</v>
      </c>
      <c r="B22" s="207" t="s">
        <v>291</v>
      </c>
      <c r="C22" s="205"/>
      <c r="D22" s="204" t="s">
        <v>51</v>
      </c>
      <c r="E22" s="204"/>
      <c r="F22" s="204"/>
      <c r="G22" s="204"/>
      <c r="H22" s="204"/>
      <c r="I22" s="204"/>
      <c r="J22" s="204"/>
      <c r="K22" s="40"/>
      <c r="L22" s="40"/>
      <c r="M22" s="40"/>
      <c r="N22" s="40"/>
      <c r="O22" s="40"/>
      <c r="P22" s="40"/>
      <c r="Q22" s="40"/>
      <c r="R22" s="40"/>
    </row>
    <row r="23" spans="1:18" s="49" customFormat="1" x14ac:dyDescent="0.15">
      <c r="A23" s="126"/>
      <c r="B23" s="125"/>
      <c r="C23" s="50" t="s">
        <v>43</v>
      </c>
      <c r="D23" s="50" t="s">
        <v>44</v>
      </c>
      <c r="E23" s="50" t="s">
        <v>45</v>
      </c>
      <c r="F23" s="50" t="s">
        <v>12</v>
      </c>
      <c r="G23" s="50" t="s">
        <v>46</v>
      </c>
      <c r="H23" s="50" t="s">
        <v>47</v>
      </c>
      <c r="I23" s="50" t="s">
        <v>48</v>
      </c>
      <c r="J23" s="50" t="s">
        <v>49</v>
      </c>
      <c r="K23" s="50" t="s">
        <v>50</v>
      </c>
      <c r="L23" s="125"/>
      <c r="M23" s="125"/>
      <c r="N23" s="125"/>
      <c r="O23" s="125"/>
      <c r="P23" s="125"/>
      <c r="Q23" s="125"/>
      <c r="R23" s="125"/>
    </row>
    <row r="24" spans="1:18" x14ac:dyDescent="0.15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</row>
    <row r="25" spans="1:18" ht="22.5" customHeight="1" x14ac:dyDescent="0.15">
      <c r="A25" s="39">
        <v>8</v>
      </c>
      <c r="B25" s="207" t="s">
        <v>290</v>
      </c>
      <c r="C25" s="205"/>
      <c r="D25" s="205"/>
      <c r="E25" s="205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</row>
    <row r="26" spans="1:18" x14ac:dyDescent="0.15">
      <c r="A26" s="39" t="s">
        <v>107</v>
      </c>
      <c r="B26" s="205" t="s">
        <v>52</v>
      </c>
      <c r="C26" s="205"/>
      <c r="D26" s="204" t="s">
        <v>53</v>
      </c>
      <c r="E26" s="204"/>
      <c r="F26" s="204"/>
      <c r="G26" s="204"/>
      <c r="H26" s="204"/>
      <c r="I26" s="204"/>
      <c r="J26" s="204"/>
      <c r="K26" s="40"/>
      <c r="L26" s="40"/>
      <c r="M26" s="40"/>
      <c r="N26" s="40"/>
      <c r="O26" s="40"/>
      <c r="P26" s="40"/>
      <c r="Q26" s="40"/>
      <c r="R26" s="40"/>
    </row>
    <row r="27" spans="1:18" x14ac:dyDescent="0.15">
      <c r="A27" s="39"/>
      <c r="B27" s="40"/>
      <c r="C27" s="46" t="s">
        <v>54</v>
      </c>
      <c r="D27" s="46" t="s">
        <v>55</v>
      </c>
      <c r="E27" s="46" t="s">
        <v>56</v>
      </c>
      <c r="F27" s="46" t="s">
        <v>57</v>
      </c>
      <c r="G27" s="46" t="s">
        <v>58</v>
      </c>
      <c r="H27" s="46" t="s">
        <v>59</v>
      </c>
      <c r="I27" s="46" t="s">
        <v>60</v>
      </c>
      <c r="J27" s="43" t="s">
        <v>61</v>
      </c>
      <c r="K27" s="41" t="s">
        <v>62</v>
      </c>
      <c r="L27" s="46" t="s">
        <v>14</v>
      </c>
      <c r="M27" s="46" t="s">
        <v>15</v>
      </c>
      <c r="N27" s="46" t="s">
        <v>63</v>
      </c>
      <c r="O27" s="41" t="s">
        <v>64</v>
      </c>
      <c r="P27" s="43" t="s">
        <v>306</v>
      </c>
      <c r="Q27" s="40"/>
      <c r="R27" s="40"/>
    </row>
    <row r="28" spans="1:18" x14ac:dyDescent="0.15">
      <c r="A28" s="39"/>
      <c r="B28" s="40"/>
      <c r="C28" s="40"/>
      <c r="D28" s="40"/>
      <c r="E28" s="40"/>
      <c r="F28" s="40"/>
      <c r="G28" s="40"/>
      <c r="H28" s="40"/>
      <c r="I28" s="40"/>
      <c r="J28" s="45" t="s">
        <v>117</v>
      </c>
      <c r="K28" s="45" t="s">
        <v>118</v>
      </c>
      <c r="L28" s="40"/>
      <c r="M28" s="40"/>
      <c r="N28" s="45" t="s">
        <v>65</v>
      </c>
      <c r="O28" s="45" t="s">
        <v>119</v>
      </c>
      <c r="P28" s="127" t="s">
        <v>307</v>
      </c>
      <c r="Q28" s="40"/>
      <c r="R28" s="40"/>
    </row>
    <row r="29" spans="1:18" x14ac:dyDescent="0.15">
      <c r="A29" s="39" t="s">
        <v>108</v>
      </c>
      <c r="B29" s="205" t="s">
        <v>66</v>
      </c>
      <c r="C29" s="205"/>
      <c r="D29" s="208" t="s">
        <v>67</v>
      </c>
      <c r="E29" s="208"/>
      <c r="F29" s="208"/>
      <c r="G29" s="208"/>
      <c r="H29" s="208"/>
      <c r="I29" s="208"/>
      <c r="J29" s="208"/>
      <c r="K29" s="40"/>
      <c r="L29" s="40"/>
      <c r="M29" s="40"/>
      <c r="N29" s="40"/>
      <c r="O29" s="40"/>
      <c r="P29" s="40"/>
      <c r="Q29" s="40"/>
      <c r="R29" s="40"/>
    </row>
    <row r="30" spans="1:18" x14ac:dyDescent="0.15">
      <c r="A30" s="39"/>
      <c r="B30" s="40"/>
      <c r="C30" s="46" t="s">
        <v>68</v>
      </c>
      <c r="D30" s="46" t="s">
        <v>56</v>
      </c>
      <c r="E30" s="46" t="s">
        <v>69</v>
      </c>
      <c r="F30" s="46" t="s">
        <v>44</v>
      </c>
      <c r="G30" s="46" t="s">
        <v>45</v>
      </c>
      <c r="H30" s="46" t="s">
        <v>70</v>
      </c>
      <c r="I30" s="46" t="s">
        <v>11</v>
      </c>
      <c r="J30" s="46" t="s">
        <v>12</v>
      </c>
      <c r="K30" s="47" t="s">
        <v>46</v>
      </c>
      <c r="L30" s="46" t="s">
        <v>71</v>
      </c>
      <c r="M30" s="47" t="s">
        <v>48</v>
      </c>
      <c r="N30" s="47" t="s">
        <v>47</v>
      </c>
      <c r="O30" s="46" t="s">
        <v>72</v>
      </c>
      <c r="P30" s="46" t="s">
        <v>25</v>
      </c>
      <c r="Q30" s="46" t="s">
        <v>73</v>
      </c>
      <c r="R30" s="40"/>
    </row>
    <row r="31" spans="1:18" x14ac:dyDescent="0.15">
      <c r="A31" s="39"/>
      <c r="B31" s="40"/>
      <c r="C31" s="40"/>
      <c r="D31" s="40"/>
      <c r="E31" s="40"/>
      <c r="F31" s="40"/>
      <c r="G31" s="40"/>
      <c r="H31" s="40"/>
      <c r="I31" s="40"/>
      <c r="J31" s="45" t="s">
        <v>80</v>
      </c>
      <c r="K31" s="45" t="s">
        <v>120</v>
      </c>
      <c r="L31" s="45" t="s">
        <v>197</v>
      </c>
      <c r="M31" s="45" t="s">
        <v>119</v>
      </c>
      <c r="N31" s="45" t="s">
        <v>119</v>
      </c>
      <c r="O31" s="45" t="s">
        <v>75</v>
      </c>
      <c r="P31" s="40"/>
      <c r="Q31" s="45" t="s">
        <v>76</v>
      </c>
      <c r="R31" s="40"/>
    </row>
    <row r="32" spans="1:18" x14ac:dyDescent="0.15">
      <c r="A32" s="39">
        <v>9</v>
      </c>
      <c r="B32" s="205" t="s">
        <v>209</v>
      </c>
      <c r="C32" s="205"/>
      <c r="D32" s="205"/>
      <c r="E32" s="205"/>
      <c r="F32" s="205"/>
      <c r="G32" s="205"/>
      <c r="H32" s="205"/>
      <c r="I32" s="40"/>
      <c r="J32" s="40"/>
      <c r="K32" s="40"/>
      <c r="L32" s="40"/>
      <c r="M32" s="40"/>
      <c r="N32" s="40"/>
      <c r="O32" s="40"/>
      <c r="P32" s="40"/>
      <c r="Q32" s="40"/>
      <c r="R32" s="40"/>
    </row>
    <row r="33" spans="1:18" x14ac:dyDescent="0.15">
      <c r="A33" s="39" t="s">
        <v>109</v>
      </c>
      <c r="B33" s="205" t="s">
        <v>77</v>
      </c>
      <c r="C33" s="205"/>
      <c r="D33" s="209" t="s">
        <v>98</v>
      </c>
      <c r="E33" s="209"/>
      <c r="F33" s="209"/>
      <c r="G33" s="209"/>
      <c r="H33" s="210" t="s">
        <v>106</v>
      </c>
      <c r="I33" s="210"/>
      <c r="J33" s="48"/>
      <c r="K33" s="40"/>
      <c r="L33" s="40"/>
      <c r="M33" s="40"/>
      <c r="N33" s="40"/>
      <c r="O33" s="40"/>
      <c r="P33" s="40"/>
      <c r="Q33" s="40"/>
      <c r="R33" s="40"/>
    </row>
    <row r="34" spans="1:18" x14ac:dyDescent="0.15">
      <c r="A34" s="39"/>
      <c r="B34" s="40"/>
      <c r="C34" s="41" t="s">
        <v>78</v>
      </c>
      <c r="D34" s="41" t="s">
        <v>79</v>
      </c>
      <c r="E34" s="41" t="s">
        <v>80</v>
      </c>
      <c r="F34" s="41" t="s">
        <v>74</v>
      </c>
      <c r="G34" s="41" t="s">
        <v>81</v>
      </c>
      <c r="H34" s="41" t="s">
        <v>82</v>
      </c>
      <c r="I34" s="41" t="s">
        <v>83</v>
      </c>
      <c r="J34" s="41" t="s">
        <v>84</v>
      </c>
      <c r="K34" s="40"/>
      <c r="L34" s="40"/>
      <c r="M34" s="40"/>
      <c r="N34" s="40"/>
      <c r="O34" s="40"/>
      <c r="P34" s="40"/>
      <c r="Q34" s="40"/>
      <c r="R34" s="40"/>
    </row>
    <row r="35" spans="1:18" x14ac:dyDescent="0.1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 x14ac:dyDescent="0.15">
      <c r="A36" s="39" t="s">
        <v>110</v>
      </c>
      <c r="B36" s="205" t="s">
        <v>85</v>
      </c>
      <c r="C36" s="205"/>
      <c r="D36" s="209" t="s">
        <v>99</v>
      </c>
      <c r="E36" s="209"/>
      <c r="F36" s="209"/>
      <c r="G36" s="209"/>
      <c r="H36" s="211" t="s">
        <v>106</v>
      </c>
      <c r="I36" s="211"/>
      <c r="J36" s="48"/>
      <c r="K36" s="40"/>
      <c r="L36" s="40"/>
      <c r="M36" s="40"/>
      <c r="N36" s="40"/>
      <c r="O36" s="40"/>
      <c r="P36" s="40"/>
      <c r="Q36" s="40"/>
      <c r="R36" s="40"/>
    </row>
    <row r="37" spans="1:18" x14ac:dyDescent="0.15">
      <c r="A37" s="39"/>
      <c r="B37" s="40"/>
      <c r="C37" s="41" t="s">
        <v>86</v>
      </c>
      <c r="D37" s="41" t="s">
        <v>87</v>
      </c>
      <c r="E37" s="41" t="s">
        <v>88</v>
      </c>
      <c r="F37" s="41" t="s">
        <v>89</v>
      </c>
      <c r="G37" s="41" t="s">
        <v>90</v>
      </c>
      <c r="H37" s="41" t="s">
        <v>91</v>
      </c>
      <c r="I37" s="41" t="s">
        <v>92</v>
      </c>
      <c r="J37" s="41" t="s">
        <v>93</v>
      </c>
      <c r="K37" s="41" t="s">
        <v>94</v>
      </c>
      <c r="L37" s="41" t="s">
        <v>95</v>
      </c>
      <c r="M37" s="41" t="s">
        <v>96</v>
      </c>
      <c r="N37" s="41" t="s">
        <v>97</v>
      </c>
      <c r="P37" s="40"/>
      <c r="Q37" s="40"/>
      <c r="R37" s="40"/>
    </row>
    <row r="38" spans="1:18" x14ac:dyDescent="0.15">
      <c r="A38" s="39"/>
      <c r="B38" s="40"/>
      <c r="C38" s="40"/>
      <c r="D38" s="40"/>
      <c r="E38" s="40"/>
      <c r="F38" s="40"/>
      <c r="G38" s="40"/>
      <c r="H38" s="45" t="s">
        <v>101</v>
      </c>
      <c r="I38" s="40"/>
      <c r="J38" s="45" t="s">
        <v>104</v>
      </c>
      <c r="K38" s="45" t="s">
        <v>100</v>
      </c>
      <c r="L38" s="45" t="s">
        <v>102</v>
      </c>
      <c r="M38" s="45" t="s">
        <v>103</v>
      </c>
      <c r="N38" s="45" t="s">
        <v>100</v>
      </c>
      <c r="O38" s="40"/>
      <c r="P38" s="40"/>
      <c r="Q38" s="40"/>
      <c r="R38" s="40"/>
    </row>
    <row r="39" spans="1:18" x14ac:dyDescent="0.1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x14ac:dyDescent="0.15">
      <c r="A40" s="39">
        <v>10</v>
      </c>
      <c r="B40" s="207" t="s">
        <v>227</v>
      </c>
      <c r="C40" s="205"/>
      <c r="D40" s="127" t="s">
        <v>395</v>
      </c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spans="1:18" x14ac:dyDescent="0.15">
      <c r="A41" s="39"/>
      <c r="B41" s="160"/>
      <c r="C41" s="161" t="s">
        <v>386</v>
      </c>
      <c r="D41" s="43" t="s">
        <v>46</v>
      </c>
      <c r="E41" s="43" t="s">
        <v>387</v>
      </c>
      <c r="F41" s="43" t="s">
        <v>44</v>
      </c>
      <c r="G41" s="43" t="s">
        <v>45</v>
      </c>
      <c r="H41" s="43" t="s">
        <v>12</v>
      </c>
      <c r="I41" s="43" t="s">
        <v>388</v>
      </c>
      <c r="J41" s="43" t="s">
        <v>389</v>
      </c>
      <c r="K41" s="43" t="s">
        <v>390</v>
      </c>
      <c r="L41" s="43" t="s">
        <v>391</v>
      </c>
      <c r="M41" s="43" t="s">
        <v>48</v>
      </c>
      <c r="N41" s="43" t="s">
        <v>49</v>
      </c>
      <c r="O41" s="43" t="s">
        <v>392</v>
      </c>
      <c r="P41" s="43" t="s">
        <v>393</v>
      </c>
      <c r="Q41" s="43" t="s">
        <v>394</v>
      </c>
      <c r="R41" s="43" t="s">
        <v>279</v>
      </c>
    </row>
    <row r="42" spans="1:18" x14ac:dyDescent="0.15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</row>
    <row r="43" spans="1:18" x14ac:dyDescent="0.15">
      <c r="A43" s="39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</row>
    <row r="44" spans="1:18" x14ac:dyDescent="0.15">
      <c r="A44" s="39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</row>
    <row r="45" spans="1:18" x14ac:dyDescent="0.15">
      <c r="A45" s="39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</row>
  </sheetData>
  <mergeCells count="27">
    <mergeCell ref="B40:C40"/>
    <mergeCell ref="B33:C33"/>
    <mergeCell ref="B36:C36"/>
    <mergeCell ref="D7:K7"/>
    <mergeCell ref="D36:G36"/>
    <mergeCell ref="H33:I33"/>
    <mergeCell ref="H36:I36"/>
    <mergeCell ref="D33:G33"/>
    <mergeCell ref="B32:H32"/>
    <mergeCell ref="B29:C29"/>
    <mergeCell ref="D29:J29"/>
    <mergeCell ref="B19:C19"/>
    <mergeCell ref="B26:C26"/>
    <mergeCell ref="B25:E25"/>
    <mergeCell ref="D26:J26"/>
    <mergeCell ref="B22:C22"/>
    <mergeCell ref="D4:J4"/>
    <mergeCell ref="D13:J13"/>
    <mergeCell ref="D19:J19"/>
    <mergeCell ref="D22:J22"/>
    <mergeCell ref="B1:C1"/>
    <mergeCell ref="B13:C13"/>
    <mergeCell ref="B16:C16"/>
    <mergeCell ref="D1:J1"/>
    <mergeCell ref="D16:J16"/>
    <mergeCell ref="B4:C4"/>
    <mergeCell ref="B7:C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/>
  </sheetViews>
  <sheetFormatPr defaultRowHeight="14.25" x14ac:dyDescent="0.2"/>
  <cols>
    <col min="1" max="1" width="9.69921875" bestFit="1" customWidth="1"/>
    <col min="2" max="2" width="11.296875" customWidth="1"/>
    <col min="4" max="4" width="9.296875" bestFit="1" customWidth="1"/>
    <col min="5" max="5" width="12.3984375" bestFit="1" customWidth="1"/>
    <col min="7" max="7" width="9.296875" bestFit="1" customWidth="1"/>
    <col min="8" max="8" width="11" bestFit="1" customWidth="1"/>
    <col min="9" max="9" width="12.19921875" bestFit="1" customWidth="1"/>
    <col min="10" max="10" width="9.796875" customWidth="1"/>
    <col min="11" max="11" width="12.3984375" bestFit="1" customWidth="1"/>
    <col min="14" max="14" width="11.19921875" bestFit="1" customWidth="1"/>
    <col min="15" max="15" width="10.796875" bestFit="1" customWidth="1"/>
    <col min="16" max="16" width="9.5" customWidth="1"/>
    <col min="17" max="17" width="11.796875" bestFit="1" customWidth="1"/>
    <col min="19" max="20" width="17.09765625" bestFit="1" customWidth="1"/>
    <col min="27" max="27" width="9.296875" bestFit="1" customWidth="1"/>
  </cols>
  <sheetData>
    <row r="1" spans="1:28" ht="33.75" x14ac:dyDescent="0.2">
      <c r="A1" s="2" t="s">
        <v>54</v>
      </c>
      <c r="B1" s="2" t="s">
        <v>121</v>
      </c>
      <c r="C1" s="3" t="s">
        <v>68</v>
      </c>
      <c r="D1" s="3" t="s">
        <v>56</v>
      </c>
      <c r="E1" s="3" t="s">
        <v>57</v>
      </c>
      <c r="F1" s="3" t="s">
        <v>69</v>
      </c>
      <c r="G1" s="4" t="s">
        <v>122</v>
      </c>
      <c r="H1" s="4" t="s">
        <v>44</v>
      </c>
      <c r="I1" s="4" t="s">
        <v>196</v>
      </c>
      <c r="J1" s="3" t="s">
        <v>123</v>
      </c>
      <c r="K1" s="4" t="s">
        <v>124</v>
      </c>
      <c r="L1" s="5" t="s">
        <v>125</v>
      </c>
      <c r="M1" s="5" t="s">
        <v>126</v>
      </c>
      <c r="N1" s="26" t="s">
        <v>127</v>
      </c>
      <c r="O1" s="5" t="s">
        <v>190</v>
      </c>
      <c r="P1" s="28" t="s">
        <v>82</v>
      </c>
      <c r="Q1" s="6" t="s">
        <v>191</v>
      </c>
      <c r="R1" s="7" t="s">
        <v>14</v>
      </c>
      <c r="S1" s="29" t="s">
        <v>78</v>
      </c>
      <c r="T1" s="29" t="s">
        <v>86</v>
      </c>
      <c r="U1" s="8" t="s">
        <v>128</v>
      </c>
      <c r="V1" s="8" t="s">
        <v>129</v>
      </c>
      <c r="W1" s="29" t="s">
        <v>89</v>
      </c>
      <c r="X1" s="29" t="s">
        <v>90</v>
      </c>
      <c r="Y1" s="8" t="s">
        <v>130</v>
      </c>
      <c r="Z1" s="32" t="s">
        <v>131</v>
      </c>
      <c r="AA1" s="33" t="s">
        <v>60</v>
      </c>
      <c r="AB1" s="8" t="s">
        <v>132</v>
      </c>
    </row>
    <row r="2" spans="1:28" x14ac:dyDescent="0.2">
      <c r="A2" s="9">
        <v>41122.321412037039</v>
      </c>
      <c r="B2" s="9">
        <v>41123.510775462964</v>
      </c>
      <c r="C2" s="10" t="s">
        <v>133</v>
      </c>
      <c r="D2" s="10" t="s">
        <v>134</v>
      </c>
      <c r="E2" s="10" t="s">
        <v>135</v>
      </c>
      <c r="F2" s="11">
        <v>1</v>
      </c>
      <c r="G2" s="10">
        <v>2144</v>
      </c>
      <c r="H2" s="10" t="s">
        <v>136</v>
      </c>
      <c r="I2" s="10">
        <v>670</v>
      </c>
      <c r="J2" s="10" t="s">
        <v>137</v>
      </c>
      <c r="K2" s="12" t="s">
        <v>138</v>
      </c>
      <c r="L2" s="13" t="s">
        <v>139</v>
      </c>
      <c r="M2" s="14">
        <v>0.29788999999999999</v>
      </c>
      <c r="N2" s="27">
        <v>0.29788999999999999</v>
      </c>
      <c r="O2" s="15">
        <v>4.6751110000000002</v>
      </c>
      <c r="P2" s="27">
        <v>4.6751110000000002</v>
      </c>
      <c r="Q2" s="16" t="s">
        <v>140</v>
      </c>
      <c r="R2" s="16">
        <v>39074000</v>
      </c>
      <c r="S2" s="30" t="s">
        <v>141</v>
      </c>
      <c r="T2" s="30" t="s">
        <v>141</v>
      </c>
      <c r="U2" s="17" t="s">
        <v>142</v>
      </c>
      <c r="V2" s="18" t="s">
        <v>143</v>
      </c>
      <c r="W2" s="31" t="s">
        <v>135</v>
      </c>
      <c r="X2" s="31" t="s">
        <v>134</v>
      </c>
      <c r="Y2" s="18" t="s">
        <v>144</v>
      </c>
      <c r="Z2" s="31" t="s">
        <v>145</v>
      </c>
      <c r="AA2" s="18" t="s">
        <v>139</v>
      </c>
      <c r="AB2" s="18">
        <v>12</v>
      </c>
    </row>
    <row r="3" spans="1:28" x14ac:dyDescent="0.2">
      <c r="A3" s="9">
        <v>41122.321412037039</v>
      </c>
      <c r="B3" s="9">
        <v>41123.510775462964</v>
      </c>
      <c r="C3" s="10" t="s">
        <v>133</v>
      </c>
      <c r="D3" s="10" t="s">
        <v>134</v>
      </c>
      <c r="E3" s="10" t="s">
        <v>135</v>
      </c>
      <c r="F3" s="11">
        <v>2</v>
      </c>
      <c r="G3" s="10">
        <v>2144</v>
      </c>
      <c r="H3" s="10" t="s">
        <v>146</v>
      </c>
      <c r="I3" s="10">
        <v>830</v>
      </c>
      <c r="J3" s="10" t="s">
        <v>137</v>
      </c>
      <c r="K3" s="12" t="s">
        <v>147</v>
      </c>
      <c r="L3" s="13" t="s">
        <v>139</v>
      </c>
      <c r="M3" s="14">
        <v>0.36902900000000027</v>
      </c>
      <c r="N3" s="27">
        <v>0.36902800000000002</v>
      </c>
      <c r="O3" s="15">
        <v>4.6751110000000002</v>
      </c>
      <c r="P3" s="27">
        <v>4.6751110000000002</v>
      </c>
      <c r="Q3" s="16" t="s">
        <v>140</v>
      </c>
      <c r="R3" s="16">
        <v>39074000</v>
      </c>
      <c r="S3" s="30" t="s">
        <v>141</v>
      </c>
      <c r="T3" s="30" t="s">
        <v>141</v>
      </c>
      <c r="U3" s="17" t="s">
        <v>142</v>
      </c>
      <c r="V3" s="18" t="s">
        <v>143</v>
      </c>
      <c r="W3" s="31" t="s">
        <v>135</v>
      </c>
      <c r="X3" s="31" t="s">
        <v>134</v>
      </c>
      <c r="Y3" s="18" t="s">
        <v>144</v>
      </c>
      <c r="Z3" s="31" t="s">
        <v>145</v>
      </c>
      <c r="AA3" s="18" t="s">
        <v>139</v>
      </c>
      <c r="AB3" s="18">
        <v>12</v>
      </c>
    </row>
    <row r="4" spans="1:28" x14ac:dyDescent="0.2">
      <c r="A4" s="9">
        <v>41122.321412037039</v>
      </c>
      <c r="B4" s="9">
        <v>41123.510775462964</v>
      </c>
      <c r="C4" s="10" t="s">
        <v>133</v>
      </c>
      <c r="D4" s="10" t="s">
        <v>134</v>
      </c>
      <c r="E4" s="10" t="s">
        <v>135</v>
      </c>
      <c r="F4" s="11">
        <v>3</v>
      </c>
      <c r="G4" s="10">
        <v>2144</v>
      </c>
      <c r="H4" s="10" t="s">
        <v>148</v>
      </c>
      <c r="I4" s="10">
        <v>1.19</v>
      </c>
      <c r="J4" s="10" t="s">
        <v>137</v>
      </c>
      <c r="K4" s="12" t="s">
        <v>149</v>
      </c>
      <c r="L4" s="13" t="s">
        <v>139</v>
      </c>
      <c r="M4" s="14">
        <v>5.2899999999999996E-4</v>
      </c>
      <c r="N4" s="27">
        <v>5.2899999999999996E-4</v>
      </c>
      <c r="O4" s="15">
        <v>4.6751110000000002</v>
      </c>
      <c r="P4" s="27">
        <v>4.6751110000000002</v>
      </c>
      <c r="Q4" s="16" t="s">
        <v>150</v>
      </c>
      <c r="R4" s="16">
        <v>39074000</v>
      </c>
      <c r="S4" s="30" t="s">
        <v>141</v>
      </c>
      <c r="T4" s="30" t="s">
        <v>141</v>
      </c>
      <c r="U4" s="17" t="s">
        <v>142</v>
      </c>
      <c r="V4" s="18" t="s">
        <v>143</v>
      </c>
      <c r="W4" s="31" t="s">
        <v>135</v>
      </c>
      <c r="X4" s="31" t="s">
        <v>134</v>
      </c>
      <c r="Y4" s="18" t="s">
        <v>144</v>
      </c>
      <c r="Z4" s="31" t="s">
        <v>145</v>
      </c>
      <c r="AA4" s="18" t="s">
        <v>139</v>
      </c>
      <c r="AB4" s="18">
        <v>12</v>
      </c>
    </row>
    <row r="5" spans="1:28" x14ac:dyDescent="0.2">
      <c r="A5" s="9">
        <v>41122.321412037039</v>
      </c>
      <c r="B5" s="9">
        <v>41123.510775462964</v>
      </c>
      <c r="C5" s="10" t="s">
        <v>133</v>
      </c>
      <c r="D5" s="10" t="s">
        <v>134</v>
      </c>
      <c r="E5" s="10" t="s">
        <v>135</v>
      </c>
      <c r="F5" s="11">
        <v>4</v>
      </c>
      <c r="G5" s="10">
        <v>2144</v>
      </c>
      <c r="H5" s="10" t="s">
        <v>151</v>
      </c>
      <c r="I5" s="10">
        <v>14.3</v>
      </c>
      <c r="J5" s="10" t="s">
        <v>137</v>
      </c>
      <c r="K5" s="12" t="s">
        <v>152</v>
      </c>
      <c r="L5" s="13" t="s">
        <v>139</v>
      </c>
      <c r="M5" s="14">
        <v>6.3579999999999999E-3</v>
      </c>
      <c r="N5" s="27">
        <v>6.3579999999999999E-3</v>
      </c>
      <c r="O5" s="15">
        <v>4.6751110000000002</v>
      </c>
      <c r="P5" s="27">
        <v>4.6751110000000002</v>
      </c>
      <c r="Q5" s="16" t="s">
        <v>153</v>
      </c>
      <c r="R5" s="16">
        <v>39074000</v>
      </c>
      <c r="S5" s="30" t="s">
        <v>141</v>
      </c>
      <c r="T5" s="30" t="s">
        <v>141</v>
      </c>
      <c r="U5" s="17" t="s">
        <v>142</v>
      </c>
      <c r="V5" s="18" t="s">
        <v>143</v>
      </c>
      <c r="W5" s="31" t="s">
        <v>135</v>
      </c>
      <c r="X5" s="31" t="s">
        <v>134</v>
      </c>
      <c r="Y5" s="18" t="s">
        <v>144</v>
      </c>
      <c r="Z5" s="31" t="s">
        <v>145</v>
      </c>
      <c r="AA5" s="18" t="s">
        <v>139</v>
      </c>
      <c r="AB5" s="18">
        <v>12</v>
      </c>
    </row>
    <row r="6" spans="1:28" x14ac:dyDescent="0.2">
      <c r="A6" s="9">
        <v>41122.321412037039</v>
      </c>
      <c r="B6" s="9">
        <v>41123.510775462964</v>
      </c>
      <c r="C6" s="10" t="s">
        <v>133</v>
      </c>
      <c r="D6" s="10" t="s">
        <v>134</v>
      </c>
      <c r="E6" s="10" t="s">
        <v>135</v>
      </c>
      <c r="F6" s="11">
        <v>5</v>
      </c>
      <c r="G6" s="10">
        <v>2144</v>
      </c>
      <c r="H6" s="10" t="s">
        <v>154</v>
      </c>
      <c r="I6" s="10">
        <v>0.24</v>
      </c>
      <c r="J6" s="10" t="s">
        <v>137</v>
      </c>
      <c r="K6" s="12" t="s">
        <v>155</v>
      </c>
      <c r="L6" s="13" t="s">
        <v>139</v>
      </c>
      <c r="M6" s="14">
        <v>1.07E-4</v>
      </c>
      <c r="N6" s="27">
        <v>1.07E-4</v>
      </c>
      <c r="O6" s="15">
        <v>4.6751110000000002</v>
      </c>
      <c r="P6" s="27">
        <v>4.6751110000000002</v>
      </c>
      <c r="Q6" s="16" t="s">
        <v>150</v>
      </c>
      <c r="R6" s="16">
        <v>39074000</v>
      </c>
      <c r="S6" s="30" t="s">
        <v>141</v>
      </c>
      <c r="T6" s="30" t="s">
        <v>141</v>
      </c>
      <c r="U6" s="17" t="s">
        <v>142</v>
      </c>
      <c r="V6" s="18" t="s">
        <v>143</v>
      </c>
      <c r="W6" s="31" t="s">
        <v>135</v>
      </c>
      <c r="X6" s="31" t="s">
        <v>134</v>
      </c>
      <c r="Y6" s="18" t="s">
        <v>144</v>
      </c>
      <c r="Z6" s="31" t="s">
        <v>145</v>
      </c>
      <c r="AA6" s="18" t="s">
        <v>139</v>
      </c>
      <c r="AB6" s="18">
        <v>12</v>
      </c>
    </row>
    <row r="7" spans="1:28" x14ac:dyDescent="0.2">
      <c r="A7" s="9">
        <v>41122.321412037039</v>
      </c>
      <c r="B7" s="9">
        <v>41123.510775462964</v>
      </c>
      <c r="C7" s="10" t="s">
        <v>133</v>
      </c>
      <c r="D7" s="10" t="s">
        <v>134</v>
      </c>
      <c r="E7" s="10" t="s">
        <v>135</v>
      </c>
      <c r="F7" s="11">
        <v>6</v>
      </c>
      <c r="G7" s="10">
        <v>2144</v>
      </c>
      <c r="H7" s="10" t="s">
        <v>156</v>
      </c>
      <c r="I7" s="10">
        <v>1.19</v>
      </c>
      <c r="J7" s="10" t="s">
        <v>137</v>
      </c>
      <c r="K7" s="12" t="s">
        <v>157</v>
      </c>
      <c r="L7" s="13" t="s">
        <v>158</v>
      </c>
      <c r="M7" s="14">
        <v>5.2899999999999996E-4</v>
      </c>
      <c r="N7" s="27">
        <v>5.2899999999999996E-4</v>
      </c>
      <c r="O7" s="15">
        <v>4.6751110000000002</v>
      </c>
      <c r="P7" s="27">
        <v>4.6751110000000002</v>
      </c>
      <c r="Q7" s="16" t="s">
        <v>159</v>
      </c>
      <c r="R7" s="16">
        <v>39074000</v>
      </c>
      <c r="S7" s="30" t="s">
        <v>141</v>
      </c>
      <c r="T7" s="30" t="s">
        <v>141</v>
      </c>
      <c r="U7" s="17" t="s">
        <v>160</v>
      </c>
      <c r="V7" s="18" t="s">
        <v>143</v>
      </c>
      <c r="W7" s="31" t="s">
        <v>135</v>
      </c>
      <c r="X7" s="31" t="s">
        <v>134</v>
      </c>
      <c r="Y7" s="18" t="s">
        <v>161</v>
      </c>
      <c r="Z7" s="31" t="s">
        <v>145</v>
      </c>
      <c r="AA7" s="18" t="s">
        <v>139</v>
      </c>
      <c r="AB7" s="18">
        <v>12</v>
      </c>
    </row>
    <row r="8" spans="1:28" x14ac:dyDescent="0.2">
      <c r="A8" s="9">
        <v>41122.321412037039</v>
      </c>
      <c r="B8" s="9">
        <v>41123.510775462964</v>
      </c>
      <c r="C8" s="10" t="s">
        <v>133</v>
      </c>
      <c r="D8" s="10" t="s">
        <v>134</v>
      </c>
      <c r="E8" s="10" t="s">
        <v>135</v>
      </c>
      <c r="F8" s="11">
        <v>7</v>
      </c>
      <c r="G8" s="10">
        <v>2144</v>
      </c>
      <c r="H8" s="10" t="s">
        <v>162</v>
      </c>
      <c r="I8" s="10">
        <v>2.2799999999999999E-3</v>
      </c>
      <c r="J8" s="10" t="s">
        <v>137</v>
      </c>
      <c r="K8" s="12" t="s">
        <v>163</v>
      </c>
      <c r="L8" s="13" t="s">
        <v>139</v>
      </c>
      <c r="M8" s="14">
        <v>9.9999999999999995E-7</v>
      </c>
      <c r="N8" s="27">
        <v>9.9999999999999995E-7</v>
      </c>
      <c r="O8" s="15">
        <v>4.6751110000000002</v>
      </c>
      <c r="P8" s="27">
        <v>4.6751110000000002</v>
      </c>
      <c r="Q8" s="16" t="s">
        <v>164</v>
      </c>
      <c r="R8" s="16">
        <v>39074000</v>
      </c>
      <c r="S8" s="30" t="s">
        <v>141</v>
      </c>
      <c r="T8" s="30" t="s">
        <v>141</v>
      </c>
      <c r="U8" s="17" t="s">
        <v>142</v>
      </c>
      <c r="V8" s="18" t="s">
        <v>143</v>
      </c>
      <c r="W8" s="31" t="s">
        <v>135</v>
      </c>
      <c r="X8" s="31" t="s">
        <v>134</v>
      </c>
      <c r="Y8" s="18" t="s">
        <v>144</v>
      </c>
      <c r="Z8" s="31" t="s">
        <v>145</v>
      </c>
      <c r="AA8" s="18" t="s">
        <v>139</v>
      </c>
      <c r="AB8" s="18">
        <v>12</v>
      </c>
    </row>
    <row r="9" spans="1:28" x14ac:dyDescent="0.2">
      <c r="A9" s="9">
        <v>41122.321412037039</v>
      </c>
      <c r="B9" s="9">
        <v>41123.510775462964</v>
      </c>
      <c r="C9" s="10" t="s">
        <v>133</v>
      </c>
      <c r="D9" s="10" t="s">
        <v>134</v>
      </c>
      <c r="E9" s="10" t="s">
        <v>135</v>
      </c>
      <c r="F9" s="11">
        <v>8</v>
      </c>
      <c r="G9" s="10">
        <v>2144</v>
      </c>
      <c r="H9" s="10" t="s">
        <v>165</v>
      </c>
      <c r="I9" s="10">
        <v>3.5859999999999999</v>
      </c>
      <c r="J9" s="10" t="s">
        <v>137</v>
      </c>
      <c r="K9" s="12" t="s">
        <v>166</v>
      </c>
      <c r="L9" s="13" t="s">
        <v>139</v>
      </c>
      <c r="M9" s="14">
        <v>1.5939999999999999E-3</v>
      </c>
      <c r="N9" s="27">
        <v>1.5939999999999999E-3</v>
      </c>
      <c r="O9" s="15">
        <v>4.6751110000000002</v>
      </c>
      <c r="P9" s="27">
        <v>4.6751110000000002</v>
      </c>
      <c r="Q9" s="16" t="s">
        <v>167</v>
      </c>
      <c r="R9" s="16">
        <v>39074000</v>
      </c>
      <c r="S9" s="30" t="s">
        <v>141</v>
      </c>
      <c r="T9" s="30" t="s">
        <v>141</v>
      </c>
      <c r="U9" s="17" t="s">
        <v>142</v>
      </c>
      <c r="V9" s="18" t="s">
        <v>143</v>
      </c>
      <c r="W9" s="31" t="s">
        <v>135</v>
      </c>
      <c r="X9" s="31" t="s">
        <v>134</v>
      </c>
      <c r="Y9" s="18" t="s">
        <v>144</v>
      </c>
      <c r="Z9" s="31" t="s">
        <v>145</v>
      </c>
      <c r="AA9" s="18" t="s">
        <v>139</v>
      </c>
      <c r="AB9" s="18">
        <v>12</v>
      </c>
    </row>
    <row r="10" spans="1:28" x14ac:dyDescent="0.2">
      <c r="A10" s="9">
        <v>41122.321412037039</v>
      </c>
      <c r="B10" s="9">
        <v>41123.510775462964</v>
      </c>
      <c r="C10" s="10" t="s">
        <v>133</v>
      </c>
      <c r="D10" s="10" t="s">
        <v>134</v>
      </c>
      <c r="E10" s="10" t="s">
        <v>135</v>
      </c>
      <c r="F10" s="11">
        <v>9</v>
      </c>
      <c r="G10" s="10">
        <v>2144</v>
      </c>
      <c r="H10" s="10" t="s">
        <v>168</v>
      </c>
      <c r="I10" s="10">
        <v>6.52</v>
      </c>
      <c r="J10" s="10" t="s">
        <v>137</v>
      </c>
      <c r="K10" s="12" t="s">
        <v>169</v>
      </c>
      <c r="L10" s="13" t="s">
        <v>139</v>
      </c>
      <c r="M10" s="15">
        <v>2.8990000000000001E-3</v>
      </c>
      <c r="N10" s="27">
        <v>2.8990000000000001E-3</v>
      </c>
      <c r="O10" s="15">
        <v>4.6751110000000002</v>
      </c>
      <c r="P10" s="27">
        <v>4.6751110000000002</v>
      </c>
      <c r="Q10" s="16" t="s">
        <v>167</v>
      </c>
      <c r="R10" s="16">
        <v>39074000</v>
      </c>
      <c r="S10" s="30" t="s">
        <v>141</v>
      </c>
      <c r="T10" s="30" t="s">
        <v>141</v>
      </c>
      <c r="U10" s="17" t="s">
        <v>142</v>
      </c>
      <c r="V10" s="18" t="s">
        <v>143</v>
      </c>
      <c r="W10" s="31" t="s">
        <v>135</v>
      </c>
      <c r="X10" s="31" t="s">
        <v>134</v>
      </c>
      <c r="Y10" s="18" t="s">
        <v>144</v>
      </c>
      <c r="Z10" s="31" t="s">
        <v>145</v>
      </c>
      <c r="AA10" s="18" t="s">
        <v>139</v>
      </c>
      <c r="AB10" s="18">
        <v>12</v>
      </c>
    </row>
    <row r="11" spans="1:28" x14ac:dyDescent="0.2">
      <c r="A11" s="9">
        <v>41122.321412037039</v>
      </c>
      <c r="B11" s="9">
        <v>41123.510775462964</v>
      </c>
      <c r="C11" s="10" t="s">
        <v>133</v>
      </c>
      <c r="D11" s="10" t="s">
        <v>134</v>
      </c>
      <c r="E11" s="10" t="s">
        <v>135</v>
      </c>
      <c r="F11" s="11">
        <v>10</v>
      </c>
      <c r="G11" s="10">
        <v>2144</v>
      </c>
      <c r="H11" s="10" t="s">
        <v>170</v>
      </c>
      <c r="I11" s="10">
        <v>3.097</v>
      </c>
      <c r="J11" s="10" t="s">
        <v>137</v>
      </c>
      <c r="K11" s="12" t="s">
        <v>171</v>
      </c>
      <c r="L11" s="13" t="s">
        <v>139</v>
      </c>
      <c r="M11" s="14">
        <v>1.377E-3</v>
      </c>
      <c r="N11" s="27">
        <v>1.377E-3</v>
      </c>
      <c r="O11" s="15">
        <v>4.6751110000000002</v>
      </c>
      <c r="P11" s="27">
        <v>4.6751110000000002</v>
      </c>
      <c r="Q11" s="16" t="s">
        <v>172</v>
      </c>
      <c r="R11" s="16">
        <v>39074000</v>
      </c>
      <c r="S11" s="30" t="s">
        <v>141</v>
      </c>
      <c r="T11" s="30" t="s">
        <v>141</v>
      </c>
      <c r="U11" s="17" t="s">
        <v>142</v>
      </c>
      <c r="V11" s="18" t="s">
        <v>143</v>
      </c>
      <c r="W11" s="31" t="s">
        <v>135</v>
      </c>
      <c r="X11" s="31" t="s">
        <v>134</v>
      </c>
      <c r="Y11" s="18" t="s">
        <v>144</v>
      </c>
      <c r="Z11" s="31" t="s">
        <v>145</v>
      </c>
      <c r="AA11" s="18" t="s">
        <v>139</v>
      </c>
      <c r="AB11" s="18">
        <v>12</v>
      </c>
    </row>
    <row r="12" spans="1:28" x14ac:dyDescent="0.2">
      <c r="A12" s="9">
        <v>41122.321412037039</v>
      </c>
      <c r="B12" s="9">
        <v>41123.510775462964</v>
      </c>
      <c r="C12" s="10" t="s">
        <v>133</v>
      </c>
      <c r="D12" s="10" t="s">
        <v>134</v>
      </c>
      <c r="E12" s="10" t="s">
        <v>135</v>
      </c>
      <c r="F12" s="11">
        <v>11</v>
      </c>
      <c r="G12" s="10">
        <v>2144</v>
      </c>
      <c r="H12" s="10" t="s">
        <v>173</v>
      </c>
      <c r="I12" s="10">
        <v>326</v>
      </c>
      <c r="J12" s="10" t="s">
        <v>137</v>
      </c>
      <c r="K12" s="12" t="s">
        <v>174</v>
      </c>
      <c r="L12" s="13" t="s">
        <v>139</v>
      </c>
      <c r="M12" s="14">
        <v>0.14494399999999999</v>
      </c>
      <c r="N12" s="27">
        <v>0.14494399999999999</v>
      </c>
      <c r="O12" s="15">
        <v>4.6751110000000002</v>
      </c>
      <c r="P12" s="27">
        <v>4.6751110000000002</v>
      </c>
      <c r="Q12" s="16" t="s">
        <v>140</v>
      </c>
      <c r="R12" s="16">
        <v>39074000</v>
      </c>
      <c r="S12" s="30" t="s">
        <v>141</v>
      </c>
      <c r="T12" s="30" t="s">
        <v>141</v>
      </c>
      <c r="U12" s="17" t="s">
        <v>142</v>
      </c>
      <c r="V12" s="18" t="s">
        <v>143</v>
      </c>
      <c r="W12" s="31" t="s">
        <v>135</v>
      </c>
      <c r="X12" s="31" t="s">
        <v>134</v>
      </c>
      <c r="Y12" s="18" t="s">
        <v>144</v>
      </c>
      <c r="Z12" s="31" t="s">
        <v>145</v>
      </c>
      <c r="AA12" s="18" t="s">
        <v>139</v>
      </c>
      <c r="AB12" s="18">
        <v>12</v>
      </c>
    </row>
    <row r="13" spans="1:28" x14ac:dyDescent="0.2">
      <c r="A13" s="9">
        <v>41122.321412037039</v>
      </c>
      <c r="B13" s="9">
        <v>41123.510775462964</v>
      </c>
      <c r="C13" s="10" t="s">
        <v>133</v>
      </c>
      <c r="D13" s="10" t="s">
        <v>134</v>
      </c>
      <c r="E13" s="10" t="s">
        <v>135</v>
      </c>
      <c r="F13" s="11">
        <v>12</v>
      </c>
      <c r="G13" s="10">
        <v>2144</v>
      </c>
      <c r="H13" s="10" t="s">
        <v>175</v>
      </c>
      <c r="I13" s="10">
        <v>213</v>
      </c>
      <c r="J13" s="10" t="s">
        <v>137</v>
      </c>
      <c r="K13" s="12" t="s">
        <v>176</v>
      </c>
      <c r="L13" s="13" t="s">
        <v>139</v>
      </c>
      <c r="M13" s="14">
        <v>9.4701999999999995E-2</v>
      </c>
      <c r="N13" s="27">
        <v>9.4701999999999995E-2</v>
      </c>
      <c r="O13" s="15">
        <v>4.6751110000000002</v>
      </c>
      <c r="P13" s="27">
        <v>4.6751110000000002</v>
      </c>
      <c r="Q13" s="16" t="s">
        <v>177</v>
      </c>
      <c r="R13" s="16">
        <v>39074000</v>
      </c>
      <c r="S13" s="30" t="s">
        <v>141</v>
      </c>
      <c r="T13" s="30" t="s">
        <v>141</v>
      </c>
      <c r="U13" s="17" t="s">
        <v>142</v>
      </c>
      <c r="V13" s="18" t="s">
        <v>143</v>
      </c>
      <c r="W13" s="31" t="s">
        <v>135</v>
      </c>
      <c r="X13" s="31" t="s">
        <v>134</v>
      </c>
      <c r="Y13" s="18" t="s">
        <v>144</v>
      </c>
      <c r="Z13" s="31" t="s">
        <v>145</v>
      </c>
      <c r="AA13" s="18" t="s">
        <v>139</v>
      </c>
      <c r="AB13" s="18">
        <v>12</v>
      </c>
    </row>
    <row r="14" spans="1:28" x14ac:dyDescent="0.2">
      <c r="A14" s="9">
        <v>41122.321412037039</v>
      </c>
      <c r="B14" s="9">
        <v>41123.510775462964</v>
      </c>
      <c r="C14" s="10" t="s">
        <v>133</v>
      </c>
      <c r="D14" s="10" t="s">
        <v>134</v>
      </c>
      <c r="E14" s="10" t="s">
        <v>135</v>
      </c>
      <c r="F14" s="11">
        <v>13</v>
      </c>
      <c r="G14" s="10">
        <v>2144</v>
      </c>
      <c r="H14" s="10" t="s">
        <v>178</v>
      </c>
      <c r="I14" s="10">
        <v>64.34</v>
      </c>
      <c r="J14" s="10" t="s">
        <v>137</v>
      </c>
      <c r="K14" s="12" t="s">
        <v>179</v>
      </c>
      <c r="L14" s="13" t="s">
        <v>158</v>
      </c>
      <c r="M14" s="14">
        <v>2.8605999999999999E-2</v>
      </c>
      <c r="N14" s="27">
        <v>2.8605999999999999E-2</v>
      </c>
      <c r="O14" s="15">
        <v>4.6751110000000002</v>
      </c>
      <c r="P14" s="27">
        <v>4.6751110000000002</v>
      </c>
      <c r="Q14" s="16" t="s">
        <v>180</v>
      </c>
      <c r="R14" s="16">
        <v>39074000</v>
      </c>
      <c r="S14" s="30" t="s">
        <v>141</v>
      </c>
      <c r="T14" s="30" t="s">
        <v>141</v>
      </c>
      <c r="U14" s="17" t="s">
        <v>160</v>
      </c>
      <c r="V14" s="18" t="s">
        <v>143</v>
      </c>
      <c r="W14" s="31" t="s">
        <v>135</v>
      </c>
      <c r="X14" s="31" t="s">
        <v>134</v>
      </c>
      <c r="Y14" s="18" t="s">
        <v>161</v>
      </c>
      <c r="Z14" s="31" t="s">
        <v>145</v>
      </c>
      <c r="AA14" s="18" t="s">
        <v>139</v>
      </c>
      <c r="AB14" s="18">
        <v>12</v>
      </c>
    </row>
    <row r="15" spans="1:28" x14ac:dyDescent="0.2">
      <c r="A15" s="9">
        <v>41122.321412037039</v>
      </c>
      <c r="B15" s="9">
        <v>41123.510775462964</v>
      </c>
      <c r="C15" s="10" t="s">
        <v>133</v>
      </c>
      <c r="D15" s="10" t="s">
        <v>134</v>
      </c>
      <c r="E15" s="10" t="s">
        <v>135</v>
      </c>
      <c r="F15" s="11">
        <v>14</v>
      </c>
      <c r="G15" s="10">
        <v>2144</v>
      </c>
      <c r="H15" s="10" t="s">
        <v>181</v>
      </c>
      <c r="I15" s="10">
        <v>51.344999999999999</v>
      </c>
      <c r="J15" s="10" t="s">
        <v>137</v>
      </c>
      <c r="K15" s="12" t="s">
        <v>182</v>
      </c>
      <c r="L15" s="13" t="s">
        <v>139</v>
      </c>
      <c r="M15" s="14">
        <v>2.2828999999999999E-2</v>
      </c>
      <c r="N15" s="27">
        <v>2.2828999999999999E-2</v>
      </c>
      <c r="O15" s="15">
        <v>4.6751110000000002</v>
      </c>
      <c r="P15" s="27">
        <v>4.6751110000000002</v>
      </c>
      <c r="Q15" s="16" t="s">
        <v>183</v>
      </c>
      <c r="R15" s="16">
        <v>39074000</v>
      </c>
      <c r="S15" s="30" t="s">
        <v>141</v>
      </c>
      <c r="T15" s="30" t="s">
        <v>141</v>
      </c>
      <c r="U15" s="17" t="s">
        <v>142</v>
      </c>
      <c r="V15" s="18" t="s">
        <v>143</v>
      </c>
      <c r="W15" s="31" t="s">
        <v>135</v>
      </c>
      <c r="X15" s="31" t="s">
        <v>134</v>
      </c>
      <c r="Y15" s="18" t="s">
        <v>144</v>
      </c>
      <c r="Z15" s="31" t="s">
        <v>145</v>
      </c>
      <c r="AA15" s="18" t="s">
        <v>139</v>
      </c>
      <c r="AB15" s="18">
        <v>12</v>
      </c>
    </row>
    <row r="16" spans="1:28" x14ac:dyDescent="0.2">
      <c r="A16" s="9">
        <v>41122.321412037039</v>
      </c>
      <c r="B16" s="9">
        <v>41123.510775462964</v>
      </c>
      <c r="C16" s="10" t="s">
        <v>133</v>
      </c>
      <c r="D16" s="10" t="s">
        <v>134</v>
      </c>
      <c r="E16" s="10" t="s">
        <v>135</v>
      </c>
      <c r="F16" s="11">
        <v>15</v>
      </c>
      <c r="G16" s="10">
        <v>2144</v>
      </c>
      <c r="H16" s="10" t="s">
        <v>184</v>
      </c>
      <c r="I16" s="10">
        <v>64.34</v>
      </c>
      <c r="J16" s="10" t="s">
        <v>137</v>
      </c>
      <c r="K16" s="12" t="s">
        <v>185</v>
      </c>
      <c r="L16" s="13" t="s">
        <v>158</v>
      </c>
      <c r="M16" s="14">
        <v>2.8605999999999999E-2</v>
      </c>
      <c r="N16" s="27">
        <v>2.8605999999999999E-2</v>
      </c>
      <c r="O16" s="15">
        <v>4.6751110000000002</v>
      </c>
      <c r="P16" s="27">
        <v>4.6751110000000002</v>
      </c>
      <c r="Q16" s="16" t="s">
        <v>186</v>
      </c>
      <c r="R16" s="16">
        <v>39074000</v>
      </c>
      <c r="S16" s="30" t="s">
        <v>141</v>
      </c>
      <c r="T16" s="30" t="s">
        <v>141</v>
      </c>
      <c r="U16" s="17" t="s">
        <v>160</v>
      </c>
      <c r="V16" s="18" t="s">
        <v>143</v>
      </c>
      <c r="W16" s="31" t="s">
        <v>135</v>
      </c>
      <c r="X16" s="31" t="s">
        <v>134</v>
      </c>
      <c r="Y16" s="18" t="s">
        <v>161</v>
      </c>
      <c r="Z16" s="31" t="s">
        <v>145</v>
      </c>
      <c r="AA16" s="18" t="s">
        <v>139</v>
      </c>
      <c r="AB16" s="18">
        <v>12</v>
      </c>
    </row>
    <row r="17" spans="1:28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" x14ac:dyDescent="0.25">
      <c r="A18" s="212" t="s">
        <v>189</v>
      </c>
      <c r="B18" s="212"/>
      <c r="C18" s="21"/>
      <c r="D18" s="21"/>
      <c r="E18" s="21"/>
      <c r="F18" s="21"/>
      <c r="G18" s="21"/>
      <c r="H18" s="21"/>
      <c r="I18" s="21"/>
      <c r="J18" s="21"/>
      <c r="K18" s="2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">
      <c r="A19" s="20" t="s">
        <v>54</v>
      </c>
      <c r="B19" s="20" t="s">
        <v>55</v>
      </c>
      <c r="C19" s="20" t="s">
        <v>56</v>
      </c>
      <c r="D19" s="20" t="s">
        <v>57</v>
      </c>
      <c r="E19" s="20" t="s">
        <v>58</v>
      </c>
      <c r="F19" s="20" t="s">
        <v>59</v>
      </c>
      <c r="G19" s="20" t="s">
        <v>60</v>
      </c>
      <c r="H19" s="20" t="s">
        <v>61</v>
      </c>
      <c r="I19" s="20" t="s">
        <v>62</v>
      </c>
      <c r="J19" s="20" t="s">
        <v>14</v>
      </c>
      <c r="K19" s="20" t="s">
        <v>15</v>
      </c>
      <c r="L19" s="20" t="s">
        <v>63</v>
      </c>
      <c r="M19" s="20" t="s">
        <v>64</v>
      </c>
      <c r="N19" s="129" t="s">
        <v>306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">
      <c r="A20" s="9">
        <v>41122.321412037039</v>
      </c>
      <c r="B20" s="9">
        <v>41123.510775462964</v>
      </c>
      <c r="C20" s="25" t="s">
        <v>134</v>
      </c>
      <c r="D20" s="25" t="s">
        <v>135</v>
      </c>
      <c r="E20" s="25">
        <v>2144</v>
      </c>
      <c r="F20" s="21">
        <v>12</v>
      </c>
      <c r="G20" s="21" t="s">
        <v>139</v>
      </c>
      <c r="H20" s="19" t="s">
        <v>188</v>
      </c>
      <c r="I20" s="19" t="s">
        <v>119</v>
      </c>
      <c r="J20" s="24">
        <v>39074000</v>
      </c>
      <c r="K20" s="23" t="s">
        <v>143</v>
      </c>
      <c r="L20" s="22">
        <v>4.6751110000000002</v>
      </c>
      <c r="M20" s="19" t="s">
        <v>119</v>
      </c>
      <c r="N20" s="131" t="s">
        <v>119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" x14ac:dyDescent="0.25">
      <c r="A21" s="34"/>
      <c r="B21" s="34"/>
      <c r="C21" s="25"/>
      <c r="D21" s="25"/>
      <c r="E21" s="25"/>
      <c r="F21" s="35" t="s">
        <v>194</v>
      </c>
      <c r="G21" s="21"/>
      <c r="H21" s="35" t="s">
        <v>194</v>
      </c>
      <c r="I21" s="35" t="s">
        <v>194</v>
      </c>
      <c r="J21" s="24"/>
      <c r="K21" s="23"/>
      <c r="L21" s="22"/>
      <c r="M21" s="21"/>
      <c r="N21" s="35" t="s">
        <v>194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">
      <c r="A22" s="21"/>
      <c r="B22" s="21"/>
      <c r="C22" s="21"/>
      <c r="D22" s="21"/>
      <c r="E22" s="21"/>
      <c r="F22" s="36" t="s">
        <v>195</v>
      </c>
      <c r="G22" s="21"/>
      <c r="H22" s="19" t="s">
        <v>192</v>
      </c>
      <c r="I22" s="19" t="s">
        <v>193</v>
      </c>
      <c r="J22" s="21"/>
      <c r="K22" s="21"/>
      <c r="L22" s="21"/>
      <c r="M22" s="21"/>
      <c r="N22" s="130" t="s">
        <v>307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" x14ac:dyDescent="0.25">
      <c r="A23" s="212" t="s">
        <v>187</v>
      </c>
      <c r="B23" s="21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20" t="s">
        <v>68</v>
      </c>
      <c r="B24" s="20" t="s">
        <v>56</v>
      </c>
      <c r="C24" s="20" t="s">
        <v>69</v>
      </c>
      <c r="D24" s="20" t="s">
        <v>44</v>
      </c>
      <c r="E24" s="20" t="s">
        <v>45</v>
      </c>
      <c r="F24" s="20" t="s">
        <v>70</v>
      </c>
      <c r="G24" s="20" t="s">
        <v>11</v>
      </c>
      <c r="H24" s="20" t="s">
        <v>12</v>
      </c>
      <c r="I24" s="20" t="s">
        <v>46</v>
      </c>
      <c r="J24" s="20" t="s">
        <v>71</v>
      </c>
      <c r="K24" s="20" t="s">
        <v>48</v>
      </c>
      <c r="L24" s="20" t="s">
        <v>47</v>
      </c>
      <c r="M24" s="20" t="s">
        <v>72</v>
      </c>
      <c r="N24" s="20" t="s">
        <v>25</v>
      </c>
      <c r="O24" s="20" t="s">
        <v>73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0" t="s">
        <v>133</v>
      </c>
      <c r="B25" s="10" t="s">
        <v>134</v>
      </c>
      <c r="C25" s="11">
        <v>1</v>
      </c>
      <c r="D25" s="10" t="s">
        <v>136</v>
      </c>
      <c r="E25" s="12" t="s">
        <v>138</v>
      </c>
      <c r="F25" s="10" t="s">
        <v>137</v>
      </c>
      <c r="G25" s="13" t="s">
        <v>139</v>
      </c>
      <c r="H25" s="16" t="s">
        <v>140</v>
      </c>
      <c r="I25" s="19" t="s">
        <v>119</v>
      </c>
      <c r="J25" s="10">
        <v>670</v>
      </c>
      <c r="K25" s="19" t="s">
        <v>119</v>
      </c>
      <c r="L25" s="19" t="s">
        <v>119</v>
      </c>
      <c r="M25" s="14">
        <v>0.29788999999999999</v>
      </c>
      <c r="N25" s="17" t="s">
        <v>142</v>
      </c>
      <c r="O25" s="18" t="s">
        <v>144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0" t="s">
        <v>133</v>
      </c>
      <c r="B26" s="10" t="s">
        <v>134</v>
      </c>
      <c r="C26" s="11">
        <v>2</v>
      </c>
      <c r="D26" s="10" t="s">
        <v>146</v>
      </c>
      <c r="E26" s="12" t="s">
        <v>147</v>
      </c>
      <c r="F26" s="10" t="s">
        <v>137</v>
      </c>
      <c r="G26" s="13" t="s">
        <v>139</v>
      </c>
      <c r="H26" s="16" t="s">
        <v>140</v>
      </c>
      <c r="I26" s="19" t="s">
        <v>119</v>
      </c>
      <c r="J26" s="10">
        <v>830</v>
      </c>
      <c r="K26" s="19" t="s">
        <v>119</v>
      </c>
      <c r="L26" s="19" t="s">
        <v>119</v>
      </c>
      <c r="M26" s="14">
        <v>0.36902900000000027</v>
      </c>
      <c r="N26" s="17" t="s">
        <v>142</v>
      </c>
      <c r="O26" s="18" t="s">
        <v>144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0" t="s">
        <v>133</v>
      </c>
      <c r="B27" s="10" t="s">
        <v>134</v>
      </c>
      <c r="C27" s="11">
        <v>3</v>
      </c>
      <c r="D27" s="10" t="s">
        <v>148</v>
      </c>
      <c r="E27" s="12" t="s">
        <v>149</v>
      </c>
      <c r="F27" s="10" t="s">
        <v>137</v>
      </c>
      <c r="G27" s="13" t="s">
        <v>139</v>
      </c>
      <c r="H27" s="16" t="s">
        <v>150</v>
      </c>
      <c r="I27" s="19" t="s">
        <v>119</v>
      </c>
      <c r="J27" s="10">
        <v>1.19</v>
      </c>
      <c r="K27" s="19" t="s">
        <v>119</v>
      </c>
      <c r="L27" s="19" t="s">
        <v>119</v>
      </c>
      <c r="M27" s="14">
        <v>5.2899999999999996E-4</v>
      </c>
      <c r="N27" s="17" t="s">
        <v>142</v>
      </c>
      <c r="O27" s="18" t="s">
        <v>144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A28" s="10" t="s">
        <v>133</v>
      </c>
      <c r="B28" s="10" t="s">
        <v>134</v>
      </c>
      <c r="C28" s="11">
        <v>4</v>
      </c>
      <c r="D28" s="10" t="s">
        <v>151</v>
      </c>
      <c r="E28" s="12" t="s">
        <v>152</v>
      </c>
      <c r="F28" s="10" t="s">
        <v>137</v>
      </c>
      <c r="G28" s="13" t="s">
        <v>139</v>
      </c>
      <c r="H28" s="16" t="s">
        <v>153</v>
      </c>
      <c r="I28" s="19" t="s">
        <v>119</v>
      </c>
      <c r="J28" s="10">
        <v>14.3</v>
      </c>
      <c r="K28" s="19" t="s">
        <v>119</v>
      </c>
      <c r="L28" s="19" t="s">
        <v>119</v>
      </c>
      <c r="M28" s="14">
        <v>6.3579999999999999E-3</v>
      </c>
      <c r="N28" s="17" t="s">
        <v>142</v>
      </c>
      <c r="O28" s="18" t="s">
        <v>144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">
      <c r="A29" s="10" t="s">
        <v>133</v>
      </c>
      <c r="B29" s="10" t="s">
        <v>134</v>
      </c>
      <c r="C29" s="11">
        <v>5</v>
      </c>
      <c r="D29" s="10" t="s">
        <v>154</v>
      </c>
      <c r="E29" s="12" t="s">
        <v>155</v>
      </c>
      <c r="F29" s="10" t="s">
        <v>137</v>
      </c>
      <c r="G29" s="13" t="s">
        <v>139</v>
      </c>
      <c r="H29" s="16" t="s">
        <v>150</v>
      </c>
      <c r="I29" s="19" t="s">
        <v>119</v>
      </c>
      <c r="J29" s="10">
        <v>0.24</v>
      </c>
      <c r="K29" s="19" t="s">
        <v>119</v>
      </c>
      <c r="L29" s="19" t="s">
        <v>119</v>
      </c>
      <c r="M29" s="14">
        <v>1.07E-4</v>
      </c>
      <c r="N29" s="17" t="s">
        <v>142</v>
      </c>
      <c r="O29" s="18" t="s">
        <v>144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">
      <c r="A30" s="10" t="s">
        <v>133</v>
      </c>
      <c r="B30" s="10" t="s">
        <v>134</v>
      </c>
      <c r="C30" s="11">
        <v>6</v>
      </c>
      <c r="D30" s="10" t="s">
        <v>156</v>
      </c>
      <c r="E30" s="12" t="s">
        <v>157</v>
      </c>
      <c r="F30" s="10" t="s">
        <v>137</v>
      </c>
      <c r="G30" s="13" t="s">
        <v>158</v>
      </c>
      <c r="H30" s="16" t="s">
        <v>159</v>
      </c>
      <c r="I30" s="19" t="s">
        <v>119</v>
      </c>
      <c r="J30" s="10">
        <v>1.19</v>
      </c>
      <c r="K30" s="19" t="s">
        <v>119</v>
      </c>
      <c r="L30" s="19" t="s">
        <v>119</v>
      </c>
      <c r="M30" s="14">
        <v>5.2899999999999996E-4</v>
      </c>
      <c r="N30" s="17" t="s">
        <v>160</v>
      </c>
      <c r="O30" s="18" t="s">
        <v>161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">
      <c r="A31" s="10" t="s">
        <v>133</v>
      </c>
      <c r="B31" s="10" t="s">
        <v>134</v>
      </c>
      <c r="C31" s="11">
        <v>7</v>
      </c>
      <c r="D31" s="10" t="s">
        <v>162</v>
      </c>
      <c r="E31" s="12" t="s">
        <v>163</v>
      </c>
      <c r="F31" s="10" t="s">
        <v>137</v>
      </c>
      <c r="G31" s="13" t="s">
        <v>139</v>
      </c>
      <c r="H31" s="16" t="s">
        <v>164</v>
      </c>
      <c r="I31" s="19" t="s">
        <v>119</v>
      </c>
      <c r="J31" s="10">
        <v>2.2799999999999999E-3</v>
      </c>
      <c r="K31" s="19" t="s">
        <v>119</v>
      </c>
      <c r="L31" s="19" t="s">
        <v>119</v>
      </c>
      <c r="M31" s="14">
        <v>9.9999999999999995E-7</v>
      </c>
      <c r="N31" s="17" t="s">
        <v>142</v>
      </c>
      <c r="O31" s="18" t="s">
        <v>144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">
      <c r="A32" s="10" t="s">
        <v>133</v>
      </c>
      <c r="B32" s="10" t="s">
        <v>134</v>
      </c>
      <c r="C32" s="11">
        <v>8</v>
      </c>
      <c r="D32" s="10" t="s">
        <v>165</v>
      </c>
      <c r="E32" s="12" t="s">
        <v>166</v>
      </c>
      <c r="F32" s="10" t="s">
        <v>137</v>
      </c>
      <c r="G32" s="13" t="s">
        <v>139</v>
      </c>
      <c r="H32" s="16" t="s">
        <v>167</v>
      </c>
      <c r="I32" s="19" t="s">
        <v>119</v>
      </c>
      <c r="J32" s="10">
        <v>3.5859999999999999</v>
      </c>
      <c r="K32" s="19" t="s">
        <v>119</v>
      </c>
      <c r="L32" s="19" t="s">
        <v>119</v>
      </c>
      <c r="M32" s="14">
        <v>1.5939999999999999E-3</v>
      </c>
      <c r="N32" s="17" t="s">
        <v>142</v>
      </c>
      <c r="O32" s="18" t="s">
        <v>144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0" t="s">
        <v>133</v>
      </c>
      <c r="B33" s="10" t="s">
        <v>134</v>
      </c>
      <c r="C33" s="11">
        <v>9</v>
      </c>
      <c r="D33" s="10" t="s">
        <v>168</v>
      </c>
      <c r="E33" s="12" t="s">
        <v>169</v>
      </c>
      <c r="F33" s="10" t="s">
        <v>137</v>
      </c>
      <c r="G33" s="13" t="s">
        <v>139</v>
      </c>
      <c r="H33" s="16" t="s">
        <v>167</v>
      </c>
      <c r="I33" s="19" t="s">
        <v>119</v>
      </c>
      <c r="J33" s="10">
        <v>6.52</v>
      </c>
      <c r="K33" s="19" t="s">
        <v>119</v>
      </c>
      <c r="L33" s="19" t="s">
        <v>119</v>
      </c>
      <c r="M33" s="15">
        <v>2.8990000000000001E-3</v>
      </c>
      <c r="N33" s="17" t="s">
        <v>142</v>
      </c>
      <c r="O33" s="18" t="s">
        <v>144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0" t="s">
        <v>133</v>
      </c>
      <c r="B34" s="10" t="s">
        <v>134</v>
      </c>
      <c r="C34" s="11">
        <v>10</v>
      </c>
      <c r="D34" s="10" t="s">
        <v>170</v>
      </c>
      <c r="E34" s="12" t="s">
        <v>171</v>
      </c>
      <c r="F34" s="10" t="s">
        <v>137</v>
      </c>
      <c r="G34" s="13" t="s">
        <v>139</v>
      </c>
      <c r="H34" s="16" t="s">
        <v>172</v>
      </c>
      <c r="I34" s="19" t="s">
        <v>119</v>
      </c>
      <c r="J34" s="10">
        <v>3.097</v>
      </c>
      <c r="K34" s="19" t="s">
        <v>119</v>
      </c>
      <c r="L34" s="19" t="s">
        <v>119</v>
      </c>
      <c r="M34" s="14">
        <v>1.377E-3</v>
      </c>
      <c r="N34" s="17" t="s">
        <v>142</v>
      </c>
      <c r="O34" s="18" t="s">
        <v>144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0" t="s">
        <v>133</v>
      </c>
      <c r="B35" s="10" t="s">
        <v>134</v>
      </c>
      <c r="C35" s="11">
        <v>11</v>
      </c>
      <c r="D35" s="10" t="s">
        <v>173</v>
      </c>
      <c r="E35" s="12" t="s">
        <v>174</v>
      </c>
      <c r="F35" s="10" t="s">
        <v>137</v>
      </c>
      <c r="G35" s="13" t="s">
        <v>139</v>
      </c>
      <c r="H35" s="16" t="s">
        <v>140</v>
      </c>
      <c r="I35" s="19" t="s">
        <v>119</v>
      </c>
      <c r="J35" s="10">
        <v>326</v>
      </c>
      <c r="K35" s="19" t="s">
        <v>119</v>
      </c>
      <c r="L35" s="19" t="s">
        <v>119</v>
      </c>
      <c r="M35" s="14">
        <v>0.14494399999999999</v>
      </c>
      <c r="N35" s="17" t="s">
        <v>142</v>
      </c>
      <c r="O35" s="18" t="s">
        <v>144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">
      <c r="A36" s="10" t="s">
        <v>133</v>
      </c>
      <c r="B36" s="10" t="s">
        <v>134</v>
      </c>
      <c r="C36" s="11">
        <v>12</v>
      </c>
      <c r="D36" s="10" t="s">
        <v>175</v>
      </c>
      <c r="E36" s="12" t="s">
        <v>176</v>
      </c>
      <c r="F36" s="10" t="s">
        <v>137</v>
      </c>
      <c r="G36" s="13" t="s">
        <v>139</v>
      </c>
      <c r="H36" s="16" t="s">
        <v>177</v>
      </c>
      <c r="I36" s="19" t="s">
        <v>119</v>
      </c>
      <c r="J36" s="10">
        <v>213</v>
      </c>
      <c r="K36" s="19" t="s">
        <v>119</v>
      </c>
      <c r="L36" s="19" t="s">
        <v>119</v>
      </c>
      <c r="M36" s="14">
        <v>9.4701999999999995E-2</v>
      </c>
      <c r="N36" s="17" t="s">
        <v>142</v>
      </c>
      <c r="O36" s="18" t="s">
        <v>144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">
      <c r="A37" s="10" t="s">
        <v>133</v>
      </c>
      <c r="B37" s="10" t="s">
        <v>134</v>
      </c>
      <c r="C37" s="11">
        <v>13</v>
      </c>
      <c r="D37" s="10" t="s">
        <v>178</v>
      </c>
      <c r="E37" s="12" t="s">
        <v>179</v>
      </c>
      <c r="F37" s="10" t="s">
        <v>137</v>
      </c>
      <c r="G37" s="13" t="s">
        <v>158</v>
      </c>
      <c r="H37" s="16" t="s">
        <v>180</v>
      </c>
      <c r="I37" s="19" t="s">
        <v>119</v>
      </c>
      <c r="J37" s="10">
        <v>64.34</v>
      </c>
      <c r="K37" s="19" t="s">
        <v>119</v>
      </c>
      <c r="L37" s="19" t="s">
        <v>119</v>
      </c>
      <c r="M37" s="14">
        <v>2.8605999999999999E-2</v>
      </c>
      <c r="N37" s="17" t="s">
        <v>160</v>
      </c>
      <c r="O37" s="18" t="s">
        <v>161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0" t="s">
        <v>133</v>
      </c>
      <c r="B38" s="10" t="s">
        <v>134</v>
      </c>
      <c r="C38" s="11">
        <v>14</v>
      </c>
      <c r="D38" s="10" t="s">
        <v>181</v>
      </c>
      <c r="E38" s="12" t="s">
        <v>182</v>
      </c>
      <c r="F38" s="10" t="s">
        <v>137</v>
      </c>
      <c r="G38" s="13" t="s">
        <v>139</v>
      </c>
      <c r="H38" s="16" t="s">
        <v>183</v>
      </c>
      <c r="I38" s="19" t="s">
        <v>119</v>
      </c>
      <c r="J38" s="10">
        <v>51.344999999999999</v>
      </c>
      <c r="K38" s="19" t="s">
        <v>119</v>
      </c>
      <c r="L38" s="19" t="s">
        <v>119</v>
      </c>
      <c r="M38" s="14">
        <v>2.2828999999999999E-2</v>
      </c>
      <c r="N38" s="17" t="s">
        <v>142</v>
      </c>
      <c r="O38" s="18" t="s">
        <v>144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0" t="s">
        <v>133</v>
      </c>
      <c r="B39" s="10" t="s">
        <v>134</v>
      </c>
      <c r="C39" s="11">
        <v>15</v>
      </c>
      <c r="D39" s="10" t="s">
        <v>184</v>
      </c>
      <c r="E39" s="12" t="s">
        <v>185</v>
      </c>
      <c r="F39" s="10" t="s">
        <v>137</v>
      </c>
      <c r="G39" s="13" t="s">
        <v>158</v>
      </c>
      <c r="H39" s="16" t="s">
        <v>186</v>
      </c>
      <c r="I39" s="19" t="s">
        <v>119</v>
      </c>
      <c r="J39" s="10">
        <v>64.34</v>
      </c>
      <c r="K39" s="19" t="s">
        <v>119</v>
      </c>
      <c r="L39" s="19" t="s">
        <v>119</v>
      </c>
      <c r="M39" s="14">
        <v>2.8605999999999999E-2</v>
      </c>
      <c r="N39" s="17" t="s">
        <v>160</v>
      </c>
      <c r="O39" s="18" t="s">
        <v>161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</sheetData>
  <mergeCells count="2">
    <mergeCell ref="A18:B18"/>
    <mergeCell ref="A23:B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/>
  </sheetViews>
  <sheetFormatPr defaultRowHeight="11.25" x14ac:dyDescent="0.15"/>
  <cols>
    <col min="1" max="1" width="4.296875" style="38" customWidth="1"/>
    <col min="2" max="2" width="8.796875" style="37"/>
    <col min="3" max="3" width="12.19921875" style="37" bestFit="1" customWidth="1"/>
    <col min="4" max="4" width="12.69921875" style="37" customWidth="1"/>
    <col min="5" max="5" width="10.5" style="37" bestFit="1" customWidth="1"/>
    <col min="6" max="6" width="11.796875" style="37" customWidth="1"/>
    <col min="7" max="7" width="9.69921875" style="37" customWidth="1"/>
    <col min="8" max="8" width="17.19921875" style="37" bestFit="1" customWidth="1"/>
    <col min="9" max="9" width="11.296875" style="37" bestFit="1" customWidth="1"/>
    <col min="10" max="10" width="12.59765625" style="37" bestFit="1" customWidth="1"/>
    <col min="11" max="11" width="8.796875" style="37"/>
    <col min="12" max="12" width="11.19921875" style="37" bestFit="1" customWidth="1"/>
    <col min="13" max="13" width="10.296875" style="37" bestFit="1" customWidth="1"/>
    <col min="14" max="14" width="9.69921875" style="37" bestFit="1" customWidth="1"/>
    <col min="15" max="15" width="9.3984375" style="37" bestFit="1" customWidth="1"/>
    <col min="16" max="16" width="11.19921875" style="37" bestFit="1" customWidth="1"/>
    <col min="17" max="17" width="9.3984375" style="37" bestFit="1" customWidth="1"/>
    <col min="18" max="18" width="14.296875" style="37" bestFit="1" customWidth="1"/>
    <col min="19" max="19" width="8.59765625" style="37" bestFit="1" customWidth="1"/>
    <col min="20" max="20" width="13.8984375" style="37" bestFit="1" customWidth="1"/>
    <col min="21" max="16384" width="8.796875" style="37"/>
  </cols>
  <sheetData>
    <row r="1" spans="1:22" x14ac:dyDescent="0.15">
      <c r="A1" s="39">
        <v>1</v>
      </c>
      <c r="B1" s="120" t="s">
        <v>250</v>
      </c>
      <c r="C1" s="120"/>
      <c r="D1" s="120"/>
      <c r="E1" s="120"/>
      <c r="F1" s="127" t="s">
        <v>280</v>
      </c>
      <c r="G1" s="40"/>
      <c r="H1" s="127"/>
      <c r="I1" s="127"/>
      <c r="J1" s="127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1:22" x14ac:dyDescent="0.1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</row>
    <row r="3" spans="1:22" x14ac:dyDescent="0.15">
      <c r="A3" s="39">
        <v>2</v>
      </c>
      <c r="B3" s="122" t="s">
        <v>251</v>
      </c>
      <c r="C3" s="121"/>
      <c r="D3" s="127" t="s">
        <v>316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</row>
    <row r="4" spans="1:22" x14ac:dyDescent="0.15">
      <c r="A4" s="39"/>
      <c r="B4" s="40"/>
      <c r="C4" s="43" t="s">
        <v>252</v>
      </c>
      <c r="D4" s="43" t="s">
        <v>253</v>
      </c>
      <c r="E4" s="43" t="s">
        <v>254</v>
      </c>
      <c r="F4" s="43" t="s">
        <v>255</v>
      </c>
      <c r="G4" s="43" t="s">
        <v>256</v>
      </c>
      <c r="H4" s="43" t="s">
        <v>257</v>
      </c>
      <c r="I4" s="43" t="s">
        <v>258</v>
      </c>
      <c r="J4" s="43" t="s">
        <v>259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22" x14ac:dyDescent="0.1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22" x14ac:dyDescent="0.15">
      <c r="A6" s="39"/>
      <c r="B6" s="122" t="s">
        <v>260</v>
      </c>
      <c r="C6" s="122"/>
      <c r="D6" s="127" t="s">
        <v>281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</row>
    <row r="7" spans="1:22" x14ac:dyDescent="0.15">
      <c r="A7" s="39"/>
      <c r="B7" s="40"/>
      <c r="C7" s="43" t="s">
        <v>261</v>
      </c>
      <c r="D7" s="43" t="s">
        <v>262</v>
      </c>
      <c r="E7" s="43" t="s">
        <v>263</v>
      </c>
      <c r="F7" s="43" t="s">
        <v>44</v>
      </c>
      <c r="G7" s="43" t="s">
        <v>45</v>
      </c>
      <c r="H7" s="43" t="s">
        <v>264</v>
      </c>
      <c r="I7" s="43" t="s">
        <v>265</v>
      </c>
      <c r="J7" s="43" t="s">
        <v>266</v>
      </c>
      <c r="K7" s="43" t="s">
        <v>267</v>
      </c>
      <c r="L7" s="43" t="s">
        <v>268</v>
      </c>
      <c r="M7" s="43" t="s">
        <v>269</v>
      </c>
      <c r="N7" s="43" t="s">
        <v>270</v>
      </c>
      <c r="O7" s="40"/>
      <c r="P7" s="40"/>
      <c r="Q7" s="40"/>
      <c r="R7" s="40"/>
      <c r="S7" s="40"/>
      <c r="T7" s="40"/>
      <c r="U7" s="40"/>
      <c r="V7" s="40"/>
    </row>
    <row r="8" spans="1:22" x14ac:dyDescent="0.1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</row>
    <row r="9" spans="1:22" x14ac:dyDescent="0.15">
      <c r="A9" s="39"/>
      <c r="B9" s="122" t="s">
        <v>271</v>
      </c>
      <c r="C9" s="122"/>
      <c r="D9" s="127" t="s">
        <v>281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</row>
    <row r="10" spans="1:22" x14ac:dyDescent="0.15">
      <c r="A10" s="39"/>
      <c r="B10" s="40"/>
      <c r="C10" s="43" t="s">
        <v>272</v>
      </c>
      <c r="D10" s="43" t="s">
        <v>273</v>
      </c>
      <c r="E10" s="43" t="s">
        <v>274</v>
      </c>
      <c r="F10" s="43" t="s">
        <v>275</v>
      </c>
      <c r="G10" s="43" t="s">
        <v>276</v>
      </c>
      <c r="H10" s="43" t="s">
        <v>277</v>
      </c>
      <c r="I10" s="43" t="s">
        <v>94</v>
      </c>
      <c r="J10" s="43" t="s">
        <v>278</v>
      </c>
      <c r="K10" s="43" t="s">
        <v>279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</row>
    <row r="11" spans="1:22" x14ac:dyDescent="0.1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</row>
    <row r="12" spans="1:22" x14ac:dyDescent="0.15">
      <c r="A12" s="39">
        <v>3</v>
      </c>
      <c r="B12" s="123" t="s">
        <v>282</v>
      </c>
      <c r="C12" s="123"/>
      <c r="D12" s="127" t="s">
        <v>288</v>
      </c>
      <c r="E12" s="40"/>
      <c r="F12" s="124" t="s">
        <v>289</v>
      </c>
      <c r="G12" s="120"/>
      <c r="H12" s="12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</row>
    <row r="13" spans="1:22" x14ac:dyDescent="0.15">
      <c r="A13" s="39"/>
      <c r="B13" s="40"/>
      <c r="C13" s="43" t="s">
        <v>283</v>
      </c>
      <c r="D13" s="43" t="s">
        <v>284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spans="1:22" x14ac:dyDescent="0.15">
      <c r="A14" s="39"/>
      <c r="B14" s="132" t="s">
        <v>287</v>
      </c>
      <c r="C14" s="44" t="s">
        <v>285</v>
      </c>
      <c r="D14" s="44" t="s">
        <v>286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x14ac:dyDescent="0.15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</row>
    <row r="16" spans="1:22" x14ac:dyDescent="0.15">
      <c r="A16" s="39">
        <v>4</v>
      </c>
      <c r="B16" s="123" t="s">
        <v>292</v>
      </c>
      <c r="C16" s="123"/>
      <c r="D16" s="123"/>
      <c r="E16" s="123"/>
      <c r="F16" s="123"/>
      <c r="G16" s="128"/>
      <c r="H16" s="40"/>
      <c r="I16" s="127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17" spans="1:22" x14ac:dyDescent="0.15">
      <c r="A17" s="39"/>
      <c r="B17" s="124" t="s">
        <v>293</v>
      </c>
      <c r="C17" s="120"/>
      <c r="D17" s="120"/>
      <c r="E17" s="120"/>
      <c r="F17" s="12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</row>
    <row r="18" spans="1:22" x14ac:dyDescent="0.15">
      <c r="A18" s="39" t="s">
        <v>294</v>
      </c>
      <c r="B18" s="123" t="s">
        <v>295</v>
      </c>
      <c r="C18" s="123"/>
      <c r="D18" s="127" t="s">
        <v>312</v>
      </c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</row>
    <row r="19" spans="1:22" x14ac:dyDescent="0.15">
      <c r="A19" s="39"/>
      <c r="B19" s="40"/>
      <c r="C19" s="43" t="s">
        <v>54</v>
      </c>
      <c r="D19" s="43" t="s">
        <v>55</v>
      </c>
      <c r="E19" s="46" t="s">
        <v>56</v>
      </c>
      <c r="F19" s="43" t="s">
        <v>296</v>
      </c>
      <c r="G19" s="46" t="s">
        <v>297</v>
      </c>
      <c r="H19" s="43" t="s">
        <v>57</v>
      </c>
      <c r="I19" s="46" t="s">
        <v>298</v>
      </c>
      <c r="J19" s="46" t="s">
        <v>299</v>
      </c>
      <c r="K19" s="46" t="s">
        <v>300</v>
      </c>
      <c r="L19" s="46" t="s">
        <v>455</v>
      </c>
      <c r="M19" s="46" t="s">
        <v>8</v>
      </c>
      <c r="N19" s="46" t="s">
        <v>301</v>
      </c>
      <c r="O19" s="46" t="s">
        <v>302</v>
      </c>
      <c r="P19" s="46" t="s">
        <v>59</v>
      </c>
      <c r="Q19" s="46" t="s">
        <v>60</v>
      </c>
      <c r="R19" s="43" t="s">
        <v>303</v>
      </c>
      <c r="S19" s="43" t="s">
        <v>62</v>
      </c>
      <c r="T19" s="43" t="s">
        <v>304</v>
      </c>
      <c r="U19" s="43" t="s">
        <v>305</v>
      </c>
      <c r="V19" s="40"/>
    </row>
    <row r="20" spans="1:22" x14ac:dyDescent="0.15">
      <c r="A20" s="3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186"/>
      <c r="M20" s="40"/>
      <c r="N20" s="45" t="s">
        <v>314</v>
      </c>
      <c r="O20" s="40"/>
      <c r="P20" s="40"/>
      <c r="Q20" s="40"/>
      <c r="R20" s="40"/>
      <c r="S20" s="40"/>
      <c r="T20" s="40"/>
      <c r="U20" s="127" t="s">
        <v>307</v>
      </c>
      <c r="V20" s="40"/>
    </row>
    <row r="21" spans="1:22" x14ac:dyDescent="0.15">
      <c r="A21" s="39" t="s">
        <v>308</v>
      </c>
      <c r="B21" s="123" t="s">
        <v>309</v>
      </c>
      <c r="C21" s="123"/>
      <c r="D21" s="127" t="s">
        <v>313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</row>
    <row r="22" spans="1:22" x14ac:dyDescent="0.15">
      <c r="A22" s="39"/>
      <c r="B22" s="40"/>
      <c r="C22" s="43" t="s">
        <v>68</v>
      </c>
      <c r="D22" s="43" t="s">
        <v>297</v>
      </c>
      <c r="E22" s="43" t="s">
        <v>69</v>
      </c>
      <c r="F22" s="43" t="s">
        <v>44</v>
      </c>
      <c r="G22" s="43" t="s">
        <v>45</v>
      </c>
      <c r="H22" s="43" t="s">
        <v>70</v>
      </c>
      <c r="I22" s="43" t="s">
        <v>11</v>
      </c>
      <c r="J22" s="43" t="s">
        <v>12</v>
      </c>
      <c r="K22" s="43" t="s">
        <v>46</v>
      </c>
      <c r="L22" s="43" t="s">
        <v>48</v>
      </c>
      <c r="M22" s="43" t="s">
        <v>47</v>
      </c>
      <c r="N22" s="43" t="s">
        <v>72</v>
      </c>
      <c r="O22" s="43" t="s">
        <v>310</v>
      </c>
      <c r="P22" s="43" t="s">
        <v>311</v>
      </c>
      <c r="Q22" s="43" t="s">
        <v>25</v>
      </c>
      <c r="R22" s="40"/>
      <c r="S22" s="40"/>
      <c r="T22" s="40"/>
      <c r="U22" s="40"/>
      <c r="V22" s="40"/>
    </row>
    <row r="23" spans="1:22" x14ac:dyDescent="0.1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</row>
    <row r="24" spans="1:22" x14ac:dyDescent="0.15">
      <c r="A24" s="39"/>
      <c r="B24" s="124" t="s">
        <v>315</v>
      </c>
      <c r="C24" s="124"/>
      <c r="D24" s="124"/>
      <c r="E24" s="124"/>
      <c r="F24" s="124"/>
      <c r="G24" s="124"/>
      <c r="H24" s="124"/>
      <c r="I24" s="124"/>
      <c r="J24" s="124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</row>
    <row r="25" spans="1:22" x14ac:dyDescent="0.15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</row>
    <row r="26" spans="1:22" x14ac:dyDescent="0.15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</row>
    <row r="27" spans="1:22" x14ac:dyDescent="0.15">
      <c r="A27" s="3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</row>
    <row r="28" spans="1:22" x14ac:dyDescent="0.1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/>
  </sheetViews>
  <sheetFormatPr defaultRowHeight="12" x14ac:dyDescent="0.2"/>
  <cols>
    <col min="1" max="1" width="9.69921875" style="134" bestFit="1" customWidth="1"/>
    <col min="2" max="2" width="10.296875" style="134" bestFit="1" customWidth="1"/>
    <col min="3" max="3" width="6.796875" style="134" bestFit="1" customWidth="1"/>
    <col min="4" max="4" width="9.8984375" style="134" bestFit="1" customWidth="1"/>
    <col min="5" max="5" width="14.5" style="134" bestFit="1" customWidth="1"/>
    <col min="6" max="6" width="11.8984375" style="134" bestFit="1" customWidth="1"/>
    <col min="7" max="7" width="8.19921875" style="134" bestFit="1" customWidth="1"/>
    <col min="8" max="8" width="21.19921875" style="134" bestFit="1" customWidth="1"/>
    <col min="9" max="9" width="12.69921875" style="134" customWidth="1"/>
    <col min="10" max="10" width="12.5" style="134" bestFit="1" customWidth="1"/>
    <col min="11" max="11" width="14.796875" style="134" customWidth="1"/>
    <col min="12" max="12" width="12.09765625" style="134" customWidth="1"/>
    <col min="13" max="13" width="13.3984375" style="134" bestFit="1" customWidth="1"/>
    <col min="14" max="14" width="9.296875" style="134" bestFit="1" customWidth="1"/>
    <col min="15" max="15" width="11.09765625" style="134" bestFit="1" customWidth="1"/>
    <col min="16" max="16" width="23.5" style="134" customWidth="1"/>
    <col min="17" max="17" width="9.8984375" style="134" customWidth="1"/>
    <col min="18" max="18" width="11.09765625" style="134" customWidth="1"/>
    <col min="19" max="19" width="6.5" style="134" customWidth="1"/>
    <col min="20" max="20" width="8.796875" style="134" customWidth="1"/>
    <col min="21" max="21" width="18.5" style="134" customWidth="1"/>
    <col min="22" max="22" width="8.8984375" style="134" bestFit="1" customWidth="1"/>
    <col min="23" max="23" width="6.296875" style="134" bestFit="1" customWidth="1"/>
    <col min="24" max="24" width="7.3984375" style="134" bestFit="1" customWidth="1"/>
    <col min="25" max="25" width="8.8984375" style="134" bestFit="1" customWidth="1"/>
    <col min="26" max="26" width="9.09765625" style="134" customWidth="1"/>
    <col min="27" max="27" width="9.796875" style="134" customWidth="1"/>
    <col min="28" max="28" width="5.8984375" style="134" bestFit="1" customWidth="1"/>
    <col min="29" max="29" width="15" style="134" bestFit="1" customWidth="1"/>
    <col min="30" max="16384" width="8.796875" style="134"/>
  </cols>
  <sheetData>
    <row r="1" spans="1:31" s="133" customFormat="1" ht="33.75" customHeight="1" thickBot="1" x14ac:dyDescent="0.25">
      <c r="A1" s="135" t="s">
        <v>54</v>
      </c>
      <c r="B1" s="135" t="s">
        <v>55</v>
      </c>
      <c r="C1" s="136" t="s">
        <v>320</v>
      </c>
      <c r="D1" s="136" t="s">
        <v>56</v>
      </c>
      <c r="E1" s="136" t="s">
        <v>57</v>
      </c>
      <c r="F1" s="137" t="s">
        <v>69</v>
      </c>
      <c r="G1" s="136" t="s">
        <v>122</v>
      </c>
      <c r="H1" s="136" t="s">
        <v>44</v>
      </c>
      <c r="I1" s="138" t="s">
        <v>322</v>
      </c>
      <c r="J1" s="136" t="s">
        <v>123</v>
      </c>
      <c r="K1" s="136" t="s">
        <v>45</v>
      </c>
      <c r="L1" s="139" t="s">
        <v>321</v>
      </c>
      <c r="M1" s="136" t="s">
        <v>353</v>
      </c>
      <c r="N1" s="136" t="s">
        <v>11</v>
      </c>
      <c r="O1" s="153" t="s">
        <v>317</v>
      </c>
      <c r="P1" s="136" t="s">
        <v>299</v>
      </c>
      <c r="Q1" s="136" t="s">
        <v>378</v>
      </c>
      <c r="R1" s="136" t="s">
        <v>355</v>
      </c>
      <c r="S1" s="136" t="s">
        <v>300</v>
      </c>
      <c r="T1" s="136" t="s">
        <v>298</v>
      </c>
      <c r="U1" s="155" t="s">
        <v>78</v>
      </c>
      <c r="V1" s="136" t="s">
        <v>126</v>
      </c>
      <c r="W1" s="157" t="s">
        <v>127</v>
      </c>
      <c r="X1" s="140" t="s">
        <v>304</v>
      </c>
      <c r="Y1" s="141" t="s">
        <v>358</v>
      </c>
      <c r="Z1" s="136" t="s">
        <v>379</v>
      </c>
      <c r="AA1" s="155" t="s">
        <v>323</v>
      </c>
      <c r="AB1" s="155" t="s">
        <v>318</v>
      </c>
      <c r="AC1" s="155" t="s">
        <v>319</v>
      </c>
      <c r="AD1" s="144"/>
      <c r="AE1" s="144"/>
    </row>
    <row r="2" spans="1:31" x14ac:dyDescent="0.2">
      <c r="A2" s="145" t="s">
        <v>349</v>
      </c>
      <c r="B2" s="145" t="s">
        <v>350</v>
      </c>
      <c r="C2" s="146" t="s">
        <v>324</v>
      </c>
      <c r="D2" s="146" t="s">
        <v>325</v>
      </c>
      <c r="E2" s="146" t="s">
        <v>326</v>
      </c>
      <c r="F2" s="146">
        <v>1</v>
      </c>
      <c r="G2" s="146">
        <v>64</v>
      </c>
      <c r="H2" s="146" t="s">
        <v>327</v>
      </c>
      <c r="I2" s="146">
        <v>11</v>
      </c>
      <c r="J2" s="146" t="s">
        <v>137</v>
      </c>
      <c r="K2" s="146" t="s">
        <v>328</v>
      </c>
      <c r="L2" s="147" t="s">
        <v>140</v>
      </c>
      <c r="M2" s="149" t="s">
        <v>371</v>
      </c>
      <c r="N2" s="146" t="s">
        <v>139</v>
      </c>
      <c r="O2" s="154" t="s">
        <v>329</v>
      </c>
      <c r="P2" s="146" t="s">
        <v>330</v>
      </c>
      <c r="Q2" s="146">
        <v>50</v>
      </c>
      <c r="R2" s="146">
        <v>50</v>
      </c>
      <c r="S2" s="146" t="s">
        <v>331</v>
      </c>
      <c r="T2" s="146" t="s">
        <v>332</v>
      </c>
      <c r="U2" s="156" t="str">
        <f>IF(D2="","",E2&amp;"/"&amp;IF(LEFT(D2,3)&lt;&gt;"RPL",SUBSTITUTE(D2,"RP",""),D2))</f>
        <v>DF0061PI-7A1D094/00100209</v>
      </c>
      <c r="V2" s="134">
        <v>0.14386299999999999</v>
      </c>
      <c r="W2" s="158">
        <v>0.14386299999999999</v>
      </c>
      <c r="X2" s="148" t="s">
        <v>356</v>
      </c>
      <c r="Y2" s="134">
        <v>8.5937663999999998</v>
      </c>
      <c r="Z2" s="134">
        <v>1.400616431</v>
      </c>
      <c r="AA2" s="156" t="str">
        <f t="shared" ref="AA2:AA15" si="0">H2&amp;N2</f>
        <v>C017USD</v>
      </c>
      <c r="AB2" s="156" t="str">
        <f t="shared" ref="AB2:AB15" si="1">IF(D2="","","加工")</f>
        <v>加工</v>
      </c>
      <c r="AC2" s="159" t="s">
        <v>351</v>
      </c>
      <c r="AD2" s="142"/>
      <c r="AE2" s="142"/>
    </row>
    <row r="3" spans="1:31" x14ac:dyDescent="0.2">
      <c r="A3" s="145" t="s">
        <v>349</v>
      </c>
      <c r="B3" s="145" t="s">
        <v>350</v>
      </c>
      <c r="C3" s="146" t="s">
        <v>324</v>
      </c>
      <c r="D3" s="146" t="s">
        <v>325</v>
      </c>
      <c r="E3" s="146" t="s">
        <v>326</v>
      </c>
      <c r="F3" s="146">
        <v>2</v>
      </c>
      <c r="G3" s="146">
        <v>64</v>
      </c>
      <c r="H3" s="146" t="s">
        <v>151</v>
      </c>
      <c r="I3" s="146">
        <v>0.63</v>
      </c>
      <c r="J3" s="146" t="s">
        <v>137</v>
      </c>
      <c r="K3" s="146" t="s">
        <v>333</v>
      </c>
      <c r="L3" s="147" t="s">
        <v>153</v>
      </c>
      <c r="M3" s="149" t="s">
        <v>370</v>
      </c>
      <c r="N3" s="146" t="s">
        <v>139</v>
      </c>
      <c r="O3" s="154" t="s">
        <v>329</v>
      </c>
      <c r="P3" s="146" t="s">
        <v>330</v>
      </c>
      <c r="Q3" s="146">
        <v>50</v>
      </c>
      <c r="R3" s="146">
        <v>50</v>
      </c>
      <c r="S3" s="146" t="s">
        <v>331</v>
      </c>
      <c r="T3" s="146" t="s">
        <v>332</v>
      </c>
      <c r="U3" s="156" t="str">
        <f t="shared" ref="U3:U15" si="2">IF(D3="","",E3&amp;"/"&amp;IF(LEFT(D3,3)&lt;&gt;"RPL",SUBSTITUTE(D3,"RP",""),D3))</f>
        <v>DF0061PI-7A1D094/00100209</v>
      </c>
      <c r="V3" s="134">
        <v>8.2389999999999998E-3</v>
      </c>
      <c r="W3" s="158">
        <v>8.2389999999999998E-3</v>
      </c>
      <c r="X3" s="148" t="s">
        <v>356</v>
      </c>
      <c r="Y3" s="134">
        <v>0.49216300000000002</v>
      </c>
      <c r="Z3" s="134">
        <v>8.0212977000000005E-2</v>
      </c>
      <c r="AA3" s="156" t="str">
        <f t="shared" si="0"/>
        <v>F449USD</v>
      </c>
      <c r="AB3" s="156" t="str">
        <f t="shared" si="1"/>
        <v>加工</v>
      </c>
      <c r="AC3" s="159" t="s">
        <v>351</v>
      </c>
      <c r="AD3" s="142"/>
      <c r="AE3" s="142"/>
    </row>
    <row r="4" spans="1:31" x14ac:dyDescent="0.2">
      <c r="A4" s="145" t="s">
        <v>349</v>
      </c>
      <c r="B4" s="145" t="s">
        <v>350</v>
      </c>
      <c r="C4" s="146" t="s">
        <v>324</v>
      </c>
      <c r="D4" s="146" t="s">
        <v>325</v>
      </c>
      <c r="E4" s="146" t="s">
        <v>326</v>
      </c>
      <c r="F4" s="146">
        <v>3</v>
      </c>
      <c r="G4" s="146">
        <v>64</v>
      </c>
      <c r="H4" s="146" t="s">
        <v>154</v>
      </c>
      <c r="I4" s="146">
        <v>0.11</v>
      </c>
      <c r="J4" s="146" t="s">
        <v>137</v>
      </c>
      <c r="K4" s="146" t="s">
        <v>155</v>
      </c>
      <c r="L4" s="147" t="s">
        <v>150</v>
      </c>
      <c r="M4" s="149" t="s">
        <v>365</v>
      </c>
      <c r="N4" s="146" t="s">
        <v>139</v>
      </c>
      <c r="O4" s="154" t="s">
        <v>329</v>
      </c>
      <c r="P4" s="146" t="s">
        <v>330</v>
      </c>
      <c r="Q4" s="146">
        <v>50</v>
      </c>
      <c r="R4" s="146">
        <v>50</v>
      </c>
      <c r="S4" s="146" t="s">
        <v>331</v>
      </c>
      <c r="T4" s="146" t="s">
        <v>332</v>
      </c>
      <c r="U4" s="156" t="str">
        <f t="shared" si="2"/>
        <v>DF0061PI-7A1D094/00100209</v>
      </c>
      <c r="V4" s="134">
        <v>1.439E-3</v>
      </c>
      <c r="W4" s="158">
        <v>1.439E-3</v>
      </c>
      <c r="X4" s="148" t="s">
        <v>356</v>
      </c>
      <c r="Y4" s="134">
        <v>8.5959800000000003E-2</v>
      </c>
      <c r="Z4" s="134">
        <v>1.4009772E-2</v>
      </c>
      <c r="AA4" s="156" t="str">
        <f t="shared" si="0"/>
        <v>F527USD</v>
      </c>
      <c r="AB4" s="156" t="str">
        <f t="shared" si="1"/>
        <v>加工</v>
      </c>
      <c r="AC4" s="159" t="s">
        <v>351</v>
      </c>
      <c r="AD4" s="142"/>
      <c r="AE4" s="142"/>
    </row>
    <row r="5" spans="1:31" x14ac:dyDescent="0.2">
      <c r="A5" s="145" t="s">
        <v>349</v>
      </c>
      <c r="B5" s="145" t="s">
        <v>350</v>
      </c>
      <c r="C5" s="146" t="s">
        <v>324</v>
      </c>
      <c r="D5" s="146" t="s">
        <v>325</v>
      </c>
      <c r="E5" s="146" t="s">
        <v>326</v>
      </c>
      <c r="F5" s="146">
        <v>4</v>
      </c>
      <c r="G5" s="146">
        <v>64</v>
      </c>
      <c r="H5" s="146" t="s">
        <v>334</v>
      </c>
      <c r="I5" s="146">
        <v>0.63</v>
      </c>
      <c r="J5" s="146" t="s">
        <v>137</v>
      </c>
      <c r="K5" s="146" t="s">
        <v>335</v>
      </c>
      <c r="L5" s="147" t="s">
        <v>359</v>
      </c>
      <c r="M5" s="149" t="s">
        <v>366</v>
      </c>
      <c r="N5" s="146" t="s">
        <v>139</v>
      </c>
      <c r="O5" s="154" t="s">
        <v>329</v>
      </c>
      <c r="P5" s="146" t="s">
        <v>330</v>
      </c>
      <c r="Q5" s="146">
        <v>50</v>
      </c>
      <c r="R5" s="146">
        <v>50</v>
      </c>
      <c r="S5" s="146" t="s">
        <v>331</v>
      </c>
      <c r="T5" s="146" t="s">
        <v>332</v>
      </c>
      <c r="U5" s="156" t="str">
        <f t="shared" si="2"/>
        <v>DF0061PI-7A1D094/00100209</v>
      </c>
      <c r="V5" s="134">
        <v>8.2389999999999998E-3</v>
      </c>
      <c r="W5" s="158">
        <v>8.2389999999999998E-3</v>
      </c>
      <c r="X5" s="148" t="s">
        <v>356</v>
      </c>
      <c r="Y5" s="134">
        <v>0.49216300000000002</v>
      </c>
      <c r="Z5" s="134">
        <v>8.0212977000000005E-2</v>
      </c>
      <c r="AA5" s="156" t="str">
        <f t="shared" si="0"/>
        <v>F538USD</v>
      </c>
      <c r="AB5" s="156" t="str">
        <f t="shared" si="1"/>
        <v>加工</v>
      </c>
      <c r="AC5" s="159" t="s">
        <v>351</v>
      </c>
      <c r="AD5" s="142"/>
      <c r="AE5" s="142"/>
    </row>
    <row r="6" spans="1:31" x14ac:dyDescent="0.2">
      <c r="A6" s="145" t="s">
        <v>349</v>
      </c>
      <c r="B6" s="145" t="s">
        <v>350</v>
      </c>
      <c r="C6" s="146" t="s">
        <v>324</v>
      </c>
      <c r="D6" s="146" t="s">
        <v>325</v>
      </c>
      <c r="E6" s="146" t="s">
        <v>326</v>
      </c>
      <c r="F6" s="146">
        <v>5</v>
      </c>
      <c r="G6" s="146">
        <v>64</v>
      </c>
      <c r="H6" s="146" t="s">
        <v>156</v>
      </c>
      <c r="I6" s="146">
        <v>0.11</v>
      </c>
      <c r="J6" s="146" t="s">
        <v>137</v>
      </c>
      <c r="K6" s="146" t="s">
        <v>336</v>
      </c>
      <c r="L6" s="147" t="s">
        <v>360</v>
      </c>
      <c r="M6" s="149" t="s">
        <v>372</v>
      </c>
      <c r="N6" s="146" t="s">
        <v>158</v>
      </c>
      <c r="O6" s="154" t="s">
        <v>329</v>
      </c>
      <c r="P6" s="146" t="s">
        <v>330</v>
      </c>
      <c r="Q6" s="146">
        <v>50</v>
      </c>
      <c r="R6" s="146">
        <v>50</v>
      </c>
      <c r="S6" s="146" t="s">
        <v>331</v>
      </c>
      <c r="T6" s="146" t="s">
        <v>332</v>
      </c>
      <c r="U6" s="156" t="str">
        <f t="shared" si="2"/>
        <v>DF0061PI-7A1D094/00100209</v>
      </c>
      <c r="V6" s="134">
        <v>1.439E-3</v>
      </c>
      <c r="W6" s="158">
        <v>1.439E-3</v>
      </c>
      <c r="X6" s="148" t="s">
        <v>356</v>
      </c>
      <c r="Y6" s="134">
        <v>8.5959800000000003E-2</v>
      </c>
      <c r="Z6" s="134">
        <v>1.4009772E-2</v>
      </c>
      <c r="AA6" s="156" t="str">
        <f t="shared" si="0"/>
        <v>F542RMB</v>
      </c>
      <c r="AB6" s="156" t="str">
        <f t="shared" si="1"/>
        <v>加工</v>
      </c>
      <c r="AC6" s="159" t="s">
        <v>351</v>
      </c>
      <c r="AD6" s="142"/>
      <c r="AE6" s="142"/>
    </row>
    <row r="7" spans="1:31" x14ac:dyDescent="0.2">
      <c r="A7" s="145" t="s">
        <v>349</v>
      </c>
      <c r="B7" s="145" t="s">
        <v>350</v>
      </c>
      <c r="C7" s="146" t="s">
        <v>324</v>
      </c>
      <c r="D7" s="146" t="s">
        <v>325</v>
      </c>
      <c r="E7" s="146" t="s">
        <v>326</v>
      </c>
      <c r="F7" s="146">
        <v>6</v>
      </c>
      <c r="G7" s="146">
        <v>64</v>
      </c>
      <c r="H7" s="146" t="s">
        <v>162</v>
      </c>
      <c r="I7" s="146">
        <v>0.17815</v>
      </c>
      <c r="J7" s="146" t="s">
        <v>137</v>
      </c>
      <c r="K7" s="146" t="s">
        <v>163</v>
      </c>
      <c r="L7" s="147" t="s">
        <v>164</v>
      </c>
      <c r="M7" s="149" t="s">
        <v>373</v>
      </c>
      <c r="N7" s="146" t="s">
        <v>139</v>
      </c>
      <c r="O7" s="154" t="s">
        <v>329</v>
      </c>
      <c r="P7" s="146" t="s">
        <v>330</v>
      </c>
      <c r="Q7" s="146">
        <v>50</v>
      </c>
      <c r="R7" s="146">
        <v>50</v>
      </c>
      <c r="S7" s="146" t="s">
        <v>331</v>
      </c>
      <c r="T7" s="146" t="s">
        <v>332</v>
      </c>
      <c r="U7" s="156" t="str">
        <f t="shared" si="2"/>
        <v>DF0061PI-7A1D094/00100209</v>
      </c>
      <c r="V7" s="134">
        <v>2.33E-3</v>
      </c>
      <c r="W7" s="158">
        <v>2.33E-3</v>
      </c>
      <c r="X7" s="148" t="s">
        <v>356</v>
      </c>
      <c r="Y7" s="134">
        <v>0.13918430000000001</v>
      </c>
      <c r="Z7" s="134">
        <v>2.2684328E-2</v>
      </c>
      <c r="AA7" s="156" t="str">
        <f t="shared" si="0"/>
        <v>R203USD</v>
      </c>
      <c r="AB7" s="156" t="str">
        <f t="shared" si="1"/>
        <v>加工</v>
      </c>
      <c r="AC7" s="159" t="s">
        <v>351</v>
      </c>
      <c r="AD7" s="142"/>
      <c r="AE7" s="142"/>
    </row>
    <row r="8" spans="1:31" x14ac:dyDescent="0.2">
      <c r="A8" s="145" t="s">
        <v>349</v>
      </c>
      <c r="B8" s="145" t="s">
        <v>350</v>
      </c>
      <c r="C8" s="146" t="s">
        <v>324</v>
      </c>
      <c r="D8" s="146" t="s">
        <v>325</v>
      </c>
      <c r="E8" s="146" t="s">
        <v>326</v>
      </c>
      <c r="F8" s="146">
        <v>7</v>
      </c>
      <c r="G8" s="146">
        <v>64</v>
      </c>
      <c r="H8" s="146" t="s">
        <v>337</v>
      </c>
      <c r="I8" s="146">
        <v>6.3E-3</v>
      </c>
      <c r="J8" s="146" t="s">
        <v>137</v>
      </c>
      <c r="K8" s="146" t="s">
        <v>338</v>
      </c>
      <c r="L8" s="147" t="s">
        <v>361</v>
      </c>
      <c r="M8" s="149" t="s">
        <v>367</v>
      </c>
      <c r="N8" s="146" t="s">
        <v>158</v>
      </c>
      <c r="O8" s="154" t="s">
        <v>329</v>
      </c>
      <c r="P8" s="146" t="s">
        <v>330</v>
      </c>
      <c r="Q8" s="146">
        <v>50</v>
      </c>
      <c r="R8" s="146">
        <v>50</v>
      </c>
      <c r="S8" s="146" t="s">
        <v>331</v>
      </c>
      <c r="T8" s="146" t="s">
        <v>332</v>
      </c>
      <c r="U8" s="156" t="str">
        <f t="shared" si="2"/>
        <v>DF0061PI-7A1D094/00100209</v>
      </c>
      <c r="V8" s="134">
        <v>8.2000000000000001E-5</v>
      </c>
      <c r="W8" s="158">
        <v>8.2000000000000001E-5</v>
      </c>
      <c r="X8" s="148" t="s">
        <v>356</v>
      </c>
      <c r="Y8" s="134">
        <v>4.8983000000000004E-3</v>
      </c>
      <c r="Z8" s="134">
        <v>7.9832700000000004E-4</v>
      </c>
      <c r="AA8" s="156" t="str">
        <f t="shared" si="0"/>
        <v>R666RMB</v>
      </c>
      <c r="AB8" s="156" t="str">
        <f t="shared" si="1"/>
        <v>加工</v>
      </c>
      <c r="AC8" s="159" t="s">
        <v>351</v>
      </c>
      <c r="AD8" s="142"/>
      <c r="AE8" s="142"/>
    </row>
    <row r="9" spans="1:31" x14ac:dyDescent="0.2">
      <c r="A9" s="145" t="s">
        <v>349</v>
      </c>
      <c r="B9" s="145" t="s">
        <v>350</v>
      </c>
      <c r="C9" s="146" t="s">
        <v>324</v>
      </c>
      <c r="D9" s="146" t="s">
        <v>325</v>
      </c>
      <c r="E9" s="146" t="s">
        <v>326</v>
      </c>
      <c r="F9" s="146">
        <v>8</v>
      </c>
      <c r="G9" s="146">
        <v>64</v>
      </c>
      <c r="H9" s="146" t="s">
        <v>170</v>
      </c>
      <c r="I9" s="146">
        <v>3.7330000000000002E-2</v>
      </c>
      <c r="J9" s="146" t="s">
        <v>137</v>
      </c>
      <c r="K9" s="146" t="s">
        <v>171</v>
      </c>
      <c r="L9" s="147" t="s">
        <v>172</v>
      </c>
      <c r="M9" s="149" t="s">
        <v>368</v>
      </c>
      <c r="N9" s="146" t="s">
        <v>139</v>
      </c>
      <c r="O9" s="154" t="s">
        <v>329</v>
      </c>
      <c r="P9" s="146" t="s">
        <v>330</v>
      </c>
      <c r="Q9" s="146">
        <v>50</v>
      </c>
      <c r="R9" s="146">
        <v>50</v>
      </c>
      <c r="S9" s="146" t="s">
        <v>331</v>
      </c>
      <c r="T9" s="146" t="s">
        <v>332</v>
      </c>
      <c r="U9" s="156" t="str">
        <f t="shared" si="2"/>
        <v>DF0061PI-7A1D094/00100209</v>
      </c>
      <c r="V9" s="134">
        <v>4.8799999999999999E-4</v>
      </c>
      <c r="W9" s="158">
        <v>4.8799999999999999E-4</v>
      </c>
      <c r="X9" s="148" t="s">
        <v>356</v>
      </c>
      <c r="Y9" s="134">
        <v>2.9151099999999999E-2</v>
      </c>
      <c r="Z9" s="134">
        <v>4.751061E-3</v>
      </c>
      <c r="AA9" s="156" t="str">
        <f t="shared" si="0"/>
        <v>R886USD</v>
      </c>
      <c r="AB9" s="156" t="str">
        <f t="shared" si="1"/>
        <v>加工</v>
      </c>
      <c r="AC9" s="159" t="s">
        <v>351</v>
      </c>
      <c r="AD9" s="142"/>
      <c r="AE9" s="142"/>
    </row>
    <row r="10" spans="1:31" x14ac:dyDescent="0.2">
      <c r="A10" s="145" t="s">
        <v>349</v>
      </c>
      <c r="B10" s="145" t="s">
        <v>350</v>
      </c>
      <c r="C10" s="146" t="s">
        <v>324</v>
      </c>
      <c r="D10" s="146" t="s">
        <v>325</v>
      </c>
      <c r="E10" s="146" t="s">
        <v>326</v>
      </c>
      <c r="F10" s="146">
        <v>9</v>
      </c>
      <c r="G10" s="146">
        <v>64</v>
      </c>
      <c r="H10" s="146" t="s">
        <v>173</v>
      </c>
      <c r="I10" s="146">
        <v>27</v>
      </c>
      <c r="J10" s="146" t="s">
        <v>137</v>
      </c>
      <c r="K10" s="146" t="s">
        <v>339</v>
      </c>
      <c r="L10" s="147" t="s">
        <v>140</v>
      </c>
      <c r="M10" s="149" t="s">
        <v>374</v>
      </c>
      <c r="N10" s="146" t="s">
        <v>139</v>
      </c>
      <c r="O10" s="154" t="s">
        <v>329</v>
      </c>
      <c r="P10" s="146" t="s">
        <v>330</v>
      </c>
      <c r="Q10" s="146">
        <v>50</v>
      </c>
      <c r="R10" s="146">
        <v>50</v>
      </c>
      <c r="S10" s="146" t="s">
        <v>331</v>
      </c>
      <c r="T10" s="146" t="s">
        <v>332</v>
      </c>
      <c r="U10" s="156" t="str">
        <f t="shared" si="2"/>
        <v>DF0061PI-7A1D094/00100209</v>
      </c>
      <c r="V10" s="134">
        <v>0.35311799999999999</v>
      </c>
      <c r="W10" s="158">
        <v>0.35311799999999999</v>
      </c>
      <c r="X10" s="148" t="s">
        <v>356</v>
      </c>
      <c r="Y10" s="134">
        <v>21.093774100000001</v>
      </c>
      <c r="Z10" s="134">
        <v>3.437874061</v>
      </c>
      <c r="AA10" s="156" t="str">
        <f t="shared" si="0"/>
        <v>C023AUSD</v>
      </c>
      <c r="AB10" s="156" t="str">
        <f t="shared" si="1"/>
        <v>加工</v>
      </c>
      <c r="AC10" s="159" t="s">
        <v>351</v>
      </c>
      <c r="AD10" s="142"/>
      <c r="AE10" s="142"/>
    </row>
    <row r="11" spans="1:31" x14ac:dyDescent="0.2">
      <c r="A11" s="145" t="s">
        <v>349</v>
      </c>
      <c r="B11" s="145" t="s">
        <v>350</v>
      </c>
      <c r="C11" s="146" t="s">
        <v>324</v>
      </c>
      <c r="D11" s="146" t="s">
        <v>325</v>
      </c>
      <c r="E11" s="146" t="s">
        <v>326</v>
      </c>
      <c r="F11" s="146">
        <v>10</v>
      </c>
      <c r="G11" s="146">
        <v>64</v>
      </c>
      <c r="H11" s="146" t="s">
        <v>175</v>
      </c>
      <c r="I11" s="146">
        <v>5</v>
      </c>
      <c r="J11" s="146" t="s">
        <v>137</v>
      </c>
      <c r="K11" s="146" t="s">
        <v>340</v>
      </c>
      <c r="L11" s="147" t="s">
        <v>177</v>
      </c>
      <c r="M11" s="149" t="s">
        <v>375</v>
      </c>
      <c r="N11" s="146" t="s">
        <v>139</v>
      </c>
      <c r="O11" s="154" t="s">
        <v>329</v>
      </c>
      <c r="P11" s="146" t="s">
        <v>330</v>
      </c>
      <c r="Q11" s="146">
        <v>50</v>
      </c>
      <c r="R11" s="146">
        <v>50</v>
      </c>
      <c r="S11" s="146" t="s">
        <v>331</v>
      </c>
      <c r="T11" s="146" t="s">
        <v>332</v>
      </c>
      <c r="U11" s="156" t="str">
        <f t="shared" si="2"/>
        <v>DF0061PI-7A1D094/00100209</v>
      </c>
      <c r="V11" s="134">
        <v>6.5392000000000006E-2</v>
      </c>
      <c r="W11" s="158">
        <v>6.5392000000000006E-2</v>
      </c>
      <c r="X11" s="148" t="s">
        <v>356</v>
      </c>
      <c r="Y11" s="134">
        <v>3.9062412000000002</v>
      </c>
      <c r="Z11" s="134">
        <v>0.63664118300000005</v>
      </c>
      <c r="AA11" s="156" t="str">
        <f t="shared" si="0"/>
        <v>CR741USD</v>
      </c>
      <c r="AB11" s="156" t="str">
        <f t="shared" si="1"/>
        <v>加工</v>
      </c>
      <c r="AC11" s="159" t="s">
        <v>351</v>
      </c>
      <c r="AD11" s="142"/>
      <c r="AE11" s="142"/>
    </row>
    <row r="12" spans="1:31" x14ac:dyDescent="0.2">
      <c r="A12" s="145" t="s">
        <v>349</v>
      </c>
      <c r="B12" s="145" t="s">
        <v>350</v>
      </c>
      <c r="C12" s="146" t="s">
        <v>324</v>
      </c>
      <c r="D12" s="146" t="s">
        <v>325</v>
      </c>
      <c r="E12" s="146" t="s">
        <v>326</v>
      </c>
      <c r="F12" s="146">
        <v>11</v>
      </c>
      <c r="G12" s="146">
        <v>64</v>
      </c>
      <c r="H12" s="146" t="s">
        <v>341</v>
      </c>
      <c r="I12" s="146">
        <v>5</v>
      </c>
      <c r="J12" s="146" t="s">
        <v>137</v>
      </c>
      <c r="K12" s="146" t="s">
        <v>342</v>
      </c>
      <c r="L12" s="147" t="s">
        <v>140</v>
      </c>
      <c r="M12" s="149" t="s">
        <v>369</v>
      </c>
      <c r="N12" s="146" t="s">
        <v>139</v>
      </c>
      <c r="O12" s="154" t="s">
        <v>329</v>
      </c>
      <c r="P12" s="146" t="s">
        <v>330</v>
      </c>
      <c r="Q12" s="146">
        <v>50</v>
      </c>
      <c r="R12" s="146">
        <v>50</v>
      </c>
      <c r="S12" s="146" t="s">
        <v>331</v>
      </c>
      <c r="T12" s="146" t="s">
        <v>332</v>
      </c>
      <c r="U12" s="156" t="str">
        <f t="shared" si="2"/>
        <v>DF0061PI-7A1D094/00100209</v>
      </c>
      <c r="V12" s="134">
        <v>6.5392000000000006E-2</v>
      </c>
      <c r="W12" s="158">
        <v>6.5392000000000006E-2</v>
      </c>
      <c r="X12" s="148" t="s">
        <v>356</v>
      </c>
      <c r="Y12" s="134">
        <v>3.9062412000000002</v>
      </c>
      <c r="Z12" s="134">
        <v>0.63664118300000005</v>
      </c>
      <c r="AA12" s="156" t="str">
        <f t="shared" si="0"/>
        <v>C9030PUSD</v>
      </c>
      <c r="AB12" s="156" t="str">
        <f t="shared" si="1"/>
        <v>加工</v>
      </c>
      <c r="AC12" s="159" t="s">
        <v>351</v>
      </c>
      <c r="AD12" s="142"/>
      <c r="AE12" s="142"/>
    </row>
    <row r="13" spans="1:31" x14ac:dyDescent="0.2">
      <c r="A13" s="145" t="s">
        <v>349</v>
      </c>
      <c r="B13" s="145" t="s">
        <v>350</v>
      </c>
      <c r="C13" s="146" t="s">
        <v>324</v>
      </c>
      <c r="D13" s="146" t="s">
        <v>325</v>
      </c>
      <c r="E13" s="146" t="s">
        <v>326</v>
      </c>
      <c r="F13" s="146">
        <v>12</v>
      </c>
      <c r="G13" s="146">
        <v>64</v>
      </c>
      <c r="H13" s="146" t="s">
        <v>343</v>
      </c>
      <c r="I13" s="146">
        <v>21</v>
      </c>
      <c r="J13" s="146" t="s">
        <v>137</v>
      </c>
      <c r="K13" s="146" t="s">
        <v>344</v>
      </c>
      <c r="L13" s="147" t="s">
        <v>362</v>
      </c>
      <c r="M13" s="149" t="s">
        <v>376</v>
      </c>
      <c r="N13" s="146" t="s">
        <v>139</v>
      </c>
      <c r="O13" s="154" t="s">
        <v>329</v>
      </c>
      <c r="P13" s="146" t="s">
        <v>330</v>
      </c>
      <c r="Q13" s="146">
        <v>50</v>
      </c>
      <c r="R13" s="146">
        <v>50</v>
      </c>
      <c r="S13" s="146" t="s">
        <v>331</v>
      </c>
      <c r="T13" s="146" t="s">
        <v>332</v>
      </c>
      <c r="U13" s="156" t="str">
        <f t="shared" si="2"/>
        <v>DF0061PI-7A1D094/00100209</v>
      </c>
      <c r="V13" s="134">
        <v>0.27464699999999997</v>
      </c>
      <c r="W13" s="158">
        <v>0.27464699999999997</v>
      </c>
      <c r="X13" s="148" t="s">
        <v>356</v>
      </c>
      <c r="Y13" s="134">
        <v>16.4062488</v>
      </c>
      <c r="Z13" s="134">
        <v>2.6738987970000001</v>
      </c>
      <c r="AA13" s="156" t="str">
        <f t="shared" si="0"/>
        <v>G514119USD</v>
      </c>
      <c r="AB13" s="156" t="str">
        <f t="shared" si="1"/>
        <v>加工</v>
      </c>
      <c r="AC13" s="159" t="s">
        <v>351</v>
      </c>
      <c r="AD13" s="142"/>
      <c r="AE13" s="142"/>
    </row>
    <row r="14" spans="1:31" x14ac:dyDescent="0.2">
      <c r="A14" s="145" t="s">
        <v>349</v>
      </c>
      <c r="B14" s="145" t="s">
        <v>350</v>
      </c>
      <c r="C14" s="146" t="s">
        <v>324</v>
      </c>
      <c r="D14" s="146" t="s">
        <v>325</v>
      </c>
      <c r="E14" s="146" t="s">
        <v>326</v>
      </c>
      <c r="F14" s="146">
        <v>13</v>
      </c>
      <c r="G14" s="146">
        <v>64</v>
      </c>
      <c r="H14" s="146" t="s">
        <v>345</v>
      </c>
      <c r="I14" s="146">
        <v>0.52</v>
      </c>
      <c r="J14" s="146" t="s">
        <v>137</v>
      </c>
      <c r="K14" s="146" t="s">
        <v>346</v>
      </c>
      <c r="L14" s="147" t="s">
        <v>363</v>
      </c>
      <c r="M14" s="149" t="s">
        <v>369</v>
      </c>
      <c r="N14" s="146" t="s">
        <v>139</v>
      </c>
      <c r="O14" s="154" t="s">
        <v>329</v>
      </c>
      <c r="P14" s="146" t="s">
        <v>330</v>
      </c>
      <c r="Q14" s="146">
        <v>50</v>
      </c>
      <c r="R14" s="146">
        <v>50</v>
      </c>
      <c r="S14" s="146" t="s">
        <v>331</v>
      </c>
      <c r="T14" s="146" t="s">
        <v>332</v>
      </c>
      <c r="U14" s="156" t="str">
        <f t="shared" si="2"/>
        <v>DF0061PI-7A1D094/00100209</v>
      </c>
      <c r="V14" s="134">
        <v>6.8009999999999998E-3</v>
      </c>
      <c r="W14" s="158">
        <v>6.8009999999999998E-3</v>
      </c>
      <c r="X14" s="148" t="s">
        <v>356</v>
      </c>
      <c r="Y14" s="134">
        <v>0.40626289999999998</v>
      </c>
      <c r="Z14" s="134">
        <v>6.6212935000000001E-2</v>
      </c>
      <c r="AA14" s="156" t="str">
        <f t="shared" si="0"/>
        <v>HIWAX110USD</v>
      </c>
      <c r="AB14" s="156" t="str">
        <f t="shared" si="1"/>
        <v>加工</v>
      </c>
      <c r="AC14" s="159" t="s">
        <v>351</v>
      </c>
      <c r="AD14" s="142"/>
      <c r="AE14" s="142"/>
    </row>
    <row r="15" spans="1:31" x14ac:dyDescent="0.2">
      <c r="A15" s="145" t="s">
        <v>349</v>
      </c>
      <c r="B15" s="145" t="s">
        <v>350</v>
      </c>
      <c r="C15" s="146" t="s">
        <v>324</v>
      </c>
      <c r="D15" s="146" t="s">
        <v>325</v>
      </c>
      <c r="E15" s="146" t="s">
        <v>326</v>
      </c>
      <c r="F15" s="146">
        <v>14</v>
      </c>
      <c r="G15" s="146">
        <v>64</v>
      </c>
      <c r="H15" s="146" t="s">
        <v>347</v>
      </c>
      <c r="I15" s="146">
        <v>5.24</v>
      </c>
      <c r="J15" s="146" t="s">
        <v>137</v>
      </c>
      <c r="K15" s="146" t="s">
        <v>348</v>
      </c>
      <c r="L15" s="147" t="s">
        <v>364</v>
      </c>
      <c r="M15" s="149" t="s">
        <v>377</v>
      </c>
      <c r="N15" s="146" t="s">
        <v>139</v>
      </c>
      <c r="O15" s="154" t="s">
        <v>329</v>
      </c>
      <c r="P15" s="146" t="s">
        <v>330</v>
      </c>
      <c r="Q15" s="146">
        <v>50</v>
      </c>
      <c r="R15" s="146">
        <v>50</v>
      </c>
      <c r="S15" s="146" t="s">
        <v>331</v>
      </c>
      <c r="T15" s="146" t="s">
        <v>332</v>
      </c>
      <c r="U15" s="156" t="str">
        <f t="shared" si="2"/>
        <v>DF0061PI-7A1D094/00100209</v>
      </c>
      <c r="V15" s="134">
        <v>6.8530999999999995E-2</v>
      </c>
      <c r="W15" s="158">
        <v>6.8530999999999995E-2</v>
      </c>
      <c r="X15" s="148" t="s">
        <v>356</v>
      </c>
      <c r="Y15" s="134">
        <v>4.0937517000000003</v>
      </c>
      <c r="Z15" s="134">
        <v>0.66720173999999999</v>
      </c>
      <c r="AA15" s="156" t="str">
        <f t="shared" si="0"/>
        <v>TALK-HSTUSD</v>
      </c>
      <c r="AB15" s="156" t="str">
        <f t="shared" si="1"/>
        <v>加工</v>
      </c>
      <c r="AC15" s="159" t="s">
        <v>351</v>
      </c>
      <c r="AD15" s="142"/>
      <c r="AE15" s="142"/>
    </row>
    <row r="16" spans="1:31" x14ac:dyDescent="0.2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</row>
    <row r="17" spans="1:31" x14ac:dyDescent="0.2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</row>
    <row r="18" spans="1:31" ht="15" x14ac:dyDescent="0.25">
      <c r="A18" s="212" t="s">
        <v>352</v>
      </c>
      <c r="B18" s="21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</row>
    <row r="19" spans="1:31" x14ac:dyDescent="0.2">
      <c r="A19" s="20" t="s">
        <v>54</v>
      </c>
      <c r="B19" s="20" t="s">
        <v>55</v>
      </c>
      <c r="C19" s="20" t="s">
        <v>56</v>
      </c>
      <c r="D19" s="20" t="s">
        <v>296</v>
      </c>
      <c r="E19" s="20" t="s">
        <v>297</v>
      </c>
      <c r="F19" s="20" t="s">
        <v>57</v>
      </c>
      <c r="G19" s="20" t="s">
        <v>298</v>
      </c>
      <c r="H19" s="20" t="s">
        <v>299</v>
      </c>
      <c r="I19" s="20" t="s">
        <v>300</v>
      </c>
      <c r="J19" s="20" t="s">
        <v>8</v>
      </c>
      <c r="K19" s="20" t="s">
        <v>301</v>
      </c>
      <c r="L19" s="20" t="s">
        <v>302</v>
      </c>
      <c r="M19" s="20" t="s">
        <v>59</v>
      </c>
      <c r="N19" s="20" t="s">
        <v>60</v>
      </c>
      <c r="O19" s="20" t="s">
        <v>303</v>
      </c>
      <c r="P19" s="20" t="s">
        <v>62</v>
      </c>
      <c r="Q19" s="20" t="s">
        <v>304</v>
      </c>
      <c r="R19" s="20" t="s">
        <v>305</v>
      </c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</row>
    <row r="20" spans="1:31" x14ac:dyDescent="0.2">
      <c r="A20" s="145" t="s">
        <v>349</v>
      </c>
      <c r="B20" s="145" t="s">
        <v>350</v>
      </c>
      <c r="C20" s="146" t="s">
        <v>325</v>
      </c>
      <c r="D20" s="131" t="s">
        <v>119</v>
      </c>
      <c r="E20" s="146" t="s">
        <v>354</v>
      </c>
      <c r="F20" s="146" t="s">
        <v>326</v>
      </c>
      <c r="G20" s="146" t="s">
        <v>332</v>
      </c>
      <c r="H20" s="146" t="s">
        <v>330</v>
      </c>
      <c r="I20" s="146" t="s">
        <v>331</v>
      </c>
      <c r="J20" s="131" t="s">
        <v>119</v>
      </c>
      <c r="K20" s="146">
        <v>50</v>
      </c>
      <c r="L20" s="146">
        <v>50</v>
      </c>
      <c r="M20" s="131" t="s">
        <v>119</v>
      </c>
      <c r="N20" s="131" t="s">
        <v>119</v>
      </c>
      <c r="O20" s="131" t="s">
        <v>119</v>
      </c>
      <c r="P20" s="131" t="s">
        <v>119</v>
      </c>
      <c r="Q20" s="148" t="s">
        <v>356</v>
      </c>
      <c r="R20" s="131" t="s">
        <v>119</v>
      </c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</row>
    <row r="21" spans="1:31" ht="15" x14ac:dyDescent="0.25">
      <c r="A21" s="142"/>
      <c r="B21" s="142"/>
      <c r="C21" s="142"/>
      <c r="D21" s="35" t="s">
        <v>194</v>
      </c>
      <c r="E21" s="142"/>
      <c r="F21" s="142"/>
      <c r="G21" s="142"/>
      <c r="H21" s="142"/>
      <c r="I21" s="142"/>
      <c r="J21" s="35" t="s">
        <v>194</v>
      </c>
      <c r="K21" s="142"/>
      <c r="L21" s="142"/>
      <c r="M21" s="35" t="s">
        <v>194</v>
      </c>
      <c r="N21" s="35" t="s">
        <v>194</v>
      </c>
      <c r="O21" s="35" t="s">
        <v>194</v>
      </c>
      <c r="P21" s="35" t="s">
        <v>194</v>
      </c>
      <c r="Q21" s="142"/>
      <c r="R21" s="35" t="s">
        <v>194</v>
      </c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</row>
    <row r="22" spans="1:31" x14ac:dyDescent="0.2">
      <c r="A22" s="142"/>
      <c r="B22" s="142"/>
      <c r="C22" s="142"/>
      <c r="D22" s="131" t="s">
        <v>382</v>
      </c>
      <c r="E22" s="142"/>
      <c r="F22" s="142"/>
      <c r="G22" s="142"/>
      <c r="H22" s="142"/>
      <c r="I22" s="142"/>
      <c r="J22" s="150" t="s">
        <v>383</v>
      </c>
      <c r="K22" s="142"/>
      <c r="L22" s="142"/>
      <c r="M22" s="213" t="s">
        <v>383</v>
      </c>
      <c r="N22" s="213"/>
      <c r="O22" s="151" t="s">
        <v>380</v>
      </c>
      <c r="P22" s="150" t="s">
        <v>381</v>
      </c>
      <c r="Q22" s="142"/>
      <c r="R22" s="152" t="s">
        <v>307</v>
      </c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</row>
    <row r="23" spans="1:31" ht="15" x14ac:dyDescent="0.25">
      <c r="A23" s="212" t="s">
        <v>357</v>
      </c>
      <c r="B23" s="212"/>
      <c r="C23" s="21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</row>
    <row r="24" spans="1:31" x14ac:dyDescent="0.2">
      <c r="A24" s="20" t="s">
        <v>68</v>
      </c>
      <c r="B24" s="20" t="s">
        <v>297</v>
      </c>
      <c r="C24" s="20" t="s">
        <v>69</v>
      </c>
      <c r="D24" s="20" t="s">
        <v>44</v>
      </c>
      <c r="E24" s="20" t="s">
        <v>45</v>
      </c>
      <c r="F24" s="20" t="s">
        <v>70</v>
      </c>
      <c r="G24" s="20" t="s">
        <v>11</v>
      </c>
      <c r="H24" s="20" t="s">
        <v>12</v>
      </c>
      <c r="I24" s="20" t="s">
        <v>46</v>
      </c>
      <c r="J24" s="20" t="s">
        <v>48</v>
      </c>
      <c r="K24" s="20" t="s">
        <v>47</v>
      </c>
      <c r="L24" s="20" t="s">
        <v>72</v>
      </c>
      <c r="M24" s="20" t="s">
        <v>310</v>
      </c>
      <c r="N24" s="20" t="s">
        <v>311</v>
      </c>
      <c r="O24" s="20" t="s">
        <v>25</v>
      </c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</row>
    <row r="25" spans="1:31" x14ac:dyDescent="0.2">
      <c r="A25" s="146" t="s">
        <v>324</v>
      </c>
      <c r="B25" s="146" t="s">
        <v>354</v>
      </c>
      <c r="C25" s="146">
        <v>1</v>
      </c>
      <c r="D25" s="146" t="s">
        <v>327</v>
      </c>
      <c r="E25" s="146" t="s">
        <v>328</v>
      </c>
      <c r="F25" s="146" t="s">
        <v>137</v>
      </c>
      <c r="G25" s="146" t="s">
        <v>139</v>
      </c>
      <c r="H25" s="147" t="s">
        <v>140</v>
      </c>
      <c r="I25" s="143" t="s">
        <v>371</v>
      </c>
      <c r="J25" s="131" t="s">
        <v>119</v>
      </c>
      <c r="K25" s="131" t="s">
        <v>119</v>
      </c>
      <c r="L25" s="142">
        <v>0.14386299999999999</v>
      </c>
      <c r="M25" s="142">
        <v>8.5937663999999998</v>
      </c>
      <c r="N25" s="142">
        <v>1.400616431</v>
      </c>
      <c r="O25" s="131" t="s">
        <v>119</v>
      </c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</row>
    <row r="26" spans="1:31" x14ac:dyDescent="0.2">
      <c r="A26" s="146" t="s">
        <v>324</v>
      </c>
      <c r="B26" s="146" t="s">
        <v>354</v>
      </c>
      <c r="C26" s="146">
        <v>2</v>
      </c>
      <c r="D26" s="146" t="s">
        <v>151</v>
      </c>
      <c r="E26" s="146" t="s">
        <v>333</v>
      </c>
      <c r="F26" s="146" t="s">
        <v>137</v>
      </c>
      <c r="G26" s="146" t="s">
        <v>139</v>
      </c>
      <c r="H26" s="147" t="s">
        <v>153</v>
      </c>
      <c r="I26" s="143" t="s">
        <v>370</v>
      </c>
      <c r="J26" s="131" t="s">
        <v>119</v>
      </c>
      <c r="K26" s="131" t="s">
        <v>119</v>
      </c>
      <c r="L26" s="142">
        <v>8.2389999999999998E-3</v>
      </c>
      <c r="M26" s="142">
        <v>0.49216300000000002</v>
      </c>
      <c r="N26" s="142">
        <v>8.0212977000000005E-2</v>
      </c>
      <c r="O26" s="131" t="s">
        <v>119</v>
      </c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</row>
    <row r="27" spans="1:31" x14ac:dyDescent="0.2">
      <c r="A27" s="146" t="s">
        <v>324</v>
      </c>
      <c r="B27" s="146" t="s">
        <v>354</v>
      </c>
      <c r="C27" s="146">
        <v>3</v>
      </c>
      <c r="D27" s="146" t="s">
        <v>154</v>
      </c>
      <c r="E27" s="146" t="s">
        <v>155</v>
      </c>
      <c r="F27" s="146" t="s">
        <v>137</v>
      </c>
      <c r="G27" s="146" t="s">
        <v>139</v>
      </c>
      <c r="H27" s="147" t="s">
        <v>150</v>
      </c>
      <c r="I27" s="143" t="s">
        <v>365</v>
      </c>
      <c r="J27" s="131" t="s">
        <v>119</v>
      </c>
      <c r="K27" s="131" t="s">
        <v>119</v>
      </c>
      <c r="L27" s="142">
        <v>1.439E-3</v>
      </c>
      <c r="M27" s="142">
        <v>8.5959800000000003E-2</v>
      </c>
      <c r="N27" s="142">
        <v>1.4009772E-2</v>
      </c>
      <c r="O27" s="131" t="s">
        <v>119</v>
      </c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</row>
    <row r="28" spans="1:31" x14ac:dyDescent="0.2">
      <c r="A28" s="146" t="s">
        <v>324</v>
      </c>
      <c r="B28" s="146" t="s">
        <v>354</v>
      </c>
      <c r="C28" s="146">
        <v>4</v>
      </c>
      <c r="D28" s="146" t="s">
        <v>334</v>
      </c>
      <c r="E28" s="146" t="s">
        <v>335</v>
      </c>
      <c r="F28" s="146" t="s">
        <v>137</v>
      </c>
      <c r="G28" s="146" t="s">
        <v>139</v>
      </c>
      <c r="H28" s="147" t="s">
        <v>359</v>
      </c>
      <c r="I28" s="143" t="s">
        <v>366</v>
      </c>
      <c r="J28" s="131" t="s">
        <v>119</v>
      </c>
      <c r="K28" s="131" t="s">
        <v>119</v>
      </c>
      <c r="L28" s="142">
        <v>8.2389999999999998E-3</v>
      </c>
      <c r="M28" s="142">
        <v>0.49216300000000002</v>
      </c>
      <c r="N28" s="142">
        <v>8.0212977000000005E-2</v>
      </c>
      <c r="O28" s="131" t="s">
        <v>119</v>
      </c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</row>
    <row r="29" spans="1:31" x14ac:dyDescent="0.2">
      <c r="A29" s="146" t="s">
        <v>324</v>
      </c>
      <c r="B29" s="146" t="s">
        <v>354</v>
      </c>
      <c r="C29" s="146">
        <v>5</v>
      </c>
      <c r="D29" s="146" t="s">
        <v>156</v>
      </c>
      <c r="E29" s="146" t="s">
        <v>336</v>
      </c>
      <c r="F29" s="146" t="s">
        <v>137</v>
      </c>
      <c r="G29" s="146" t="s">
        <v>158</v>
      </c>
      <c r="H29" s="147" t="s">
        <v>360</v>
      </c>
      <c r="I29" s="143" t="s">
        <v>372</v>
      </c>
      <c r="J29" s="131" t="s">
        <v>119</v>
      </c>
      <c r="K29" s="131" t="s">
        <v>119</v>
      </c>
      <c r="L29" s="142">
        <v>1.439E-3</v>
      </c>
      <c r="M29" s="142">
        <v>8.5959800000000003E-2</v>
      </c>
      <c r="N29" s="142">
        <v>1.4009772E-2</v>
      </c>
      <c r="O29" s="131" t="s">
        <v>119</v>
      </c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</row>
    <row r="30" spans="1:31" x14ac:dyDescent="0.2">
      <c r="A30" s="146" t="s">
        <v>324</v>
      </c>
      <c r="B30" s="146" t="s">
        <v>354</v>
      </c>
      <c r="C30" s="146">
        <v>6</v>
      </c>
      <c r="D30" s="146" t="s">
        <v>162</v>
      </c>
      <c r="E30" s="146" t="s">
        <v>163</v>
      </c>
      <c r="F30" s="146" t="s">
        <v>137</v>
      </c>
      <c r="G30" s="146" t="s">
        <v>139</v>
      </c>
      <c r="H30" s="147" t="s">
        <v>164</v>
      </c>
      <c r="I30" s="143" t="s">
        <v>373</v>
      </c>
      <c r="J30" s="131" t="s">
        <v>119</v>
      </c>
      <c r="K30" s="131" t="s">
        <v>119</v>
      </c>
      <c r="L30" s="142">
        <v>2.33E-3</v>
      </c>
      <c r="M30" s="142">
        <v>0.13918430000000001</v>
      </c>
      <c r="N30" s="142">
        <v>2.2684328E-2</v>
      </c>
      <c r="O30" s="131" t="s">
        <v>119</v>
      </c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</row>
    <row r="31" spans="1:31" x14ac:dyDescent="0.2">
      <c r="A31" s="146" t="s">
        <v>324</v>
      </c>
      <c r="B31" s="146" t="s">
        <v>354</v>
      </c>
      <c r="C31" s="146">
        <v>7</v>
      </c>
      <c r="D31" s="146" t="s">
        <v>337</v>
      </c>
      <c r="E31" s="146" t="s">
        <v>338</v>
      </c>
      <c r="F31" s="146" t="s">
        <v>137</v>
      </c>
      <c r="G31" s="146" t="s">
        <v>158</v>
      </c>
      <c r="H31" s="147" t="s">
        <v>361</v>
      </c>
      <c r="I31" s="143" t="s">
        <v>367</v>
      </c>
      <c r="J31" s="131" t="s">
        <v>119</v>
      </c>
      <c r="K31" s="131" t="s">
        <v>119</v>
      </c>
      <c r="L31" s="142">
        <v>8.2000000000000001E-5</v>
      </c>
      <c r="M31" s="142">
        <v>4.8983000000000004E-3</v>
      </c>
      <c r="N31" s="142">
        <v>7.9832700000000004E-4</v>
      </c>
      <c r="O31" s="131" t="s">
        <v>119</v>
      </c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</row>
    <row r="32" spans="1:31" x14ac:dyDescent="0.2">
      <c r="A32" s="146" t="s">
        <v>324</v>
      </c>
      <c r="B32" s="146" t="s">
        <v>354</v>
      </c>
      <c r="C32" s="146">
        <v>8</v>
      </c>
      <c r="D32" s="146" t="s">
        <v>170</v>
      </c>
      <c r="E32" s="146" t="s">
        <v>171</v>
      </c>
      <c r="F32" s="146" t="s">
        <v>137</v>
      </c>
      <c r="G32" s="146" t="s">
        <v>139</v>
      </c>
      <c r="H32" s="147" t="s">
        <v>172</v>
      </c>
      <c r="I32" s="143" t="s">
        <v>368</v>
      </c>
      <c r="J32" s="131" t="s">
        <v>119</v>
      </c>
      <c r="K32" s="131" t="s">
        <v>119</v>
      </c>
      <c r="L32" s="142">
        <v>4.8799999999999999E-4</v>
      </c>
      <c r="M32" s="142">
        <v>2.9151099999999999E-2</v>
      </c>
      <c r="N32" s="142">
        <v>4.751061E-3</v>
      </c>
      <c r="O32" s="131" t="s">
        <v>119</v>
      </c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</row>
    <row r="33" spans="1:31" x14ac:dyDescent="0.2">
      <c r="A33" s="146" t="s">
        <v>324</v>
      </c>
      <c r="B33" s="146" t="s">
        <v>354</v>
      </c>
      <c r="C33" s="146">
        <v>9</v>
      </c>
      <c r="D33" s="146" t="s">
        <v>173</v>
      </c>
      <c r="E33" s="146" t="s">
        <v>339</v>
      </c>
      <c r="F33" s="146" t="s">
        <v>137</v>
      </c>
      <c r="G33" s="146" t="s">
        <v>139</v>
      </c>
      <c r="H33" s="147" t="s">
        <v>140</v>
      </c>
      <c r="I33" s="143" t="s">
        <v>374</v>
      </c>
      <c r="J33" s="131" t="s">
        <v>119</v>
      </c>
      <c r="K33" s="131" t="s">
        <v>119</v>
      </c>
      <c r="L33" s="142">
        <v>0.35311799999999999</v>
      </c>
      <c r="M33" s="142">
        <v>21.093774100000001</v>
      </c>
      <c r="N33" s="142">
        <v>3.437874061</v>
      </c>
      <c r="O33" s="131" t="s">
        <v>119</v>
      </c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</row>
    <row r="34" spans="1:31" x14ac:dyDescent="0.2">
      <c r="A34" s="146" t="s">
        <v>324</v>
      </c>
      <c r="B34" s="146" t="s">
        <v>354</v>
      </c>
      <c r="C34" s="146">
        <v>10</v>
      </c>
      <c r="D34" s="146" t="s">
        <v>175</v>
      </c>
      <c r="E34" s="146" t="s">
        <v>340</v>
      </c>
      <c r="F34" s="146" t="s">
        <v>137</v>
      </c>
      <c r="G34" s="146" t="s">
        <v>139</v>
      </c>
      <c r="H34" s="147" t="s">
        <v>177</v>
      </c>
      <c r="I34" s="143" t="s">
        <v>375</v>
      </c>
      <c r="J34" s="131" t="s">
        <v>119</v>
      </c>
      <c r="K34" s="131" t="s">
        <v>119</v>
      </c>
      <c r="L34" s="142">
        <v>6.5392000000000006E-2</v>
      </c>
      <c r="M34" s="142">
        <v>3.9062412000000002</v>
      </c>
      <c r="N34" s="142">
        <v>0.63664118300000005</v>
      </c>
      <c r="O34" s="131" t="s">
        <v>119</v>
      </c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</row>
    <row r="35" spans="1:31" x14ac:dyDescent="0.2">
      <c r="A35" s="146" t="s">
        <v>324</v>
      </c>
      <c r="B35" s="146" t="s">
        <v>354</v>
      </c>
      <c r="C35" s="146">
        <v>11</v>
      </c>
      <c r="D35" s="146" t="s">
        <v>341</v>
      </c>
      <c r="E35" s="146" t="s">
        <v>342</v>
      </c>
      <c r="F35" s="146" t="s">
        <v>137</v>
      </c>
      <c r="G35" s="146" t="s">
        <v>139</v>
      </c>
      <c r="H35" s="147" t="s">
        <v>140</v>
      </c>
      <c r="I35" s="143" t="s">
        <v>369</v>
      </c>
      <c r="J35" s="131" t="s">
        <v>119</v>
      </c>
      <c r="K35" s="131" t="s">
        <v>119</v>
      </c>
      <c r="L35" s="142">
        <v>6.5392000000000006E-2</v>
      </c>
      <c r="M35" s="142">
        <v>3.9062412000000002</v>
      </c>
      <c r="N35" s="142">
        <v>0.63664118300000005</v>
      </c>
      <c r="O35" s="131" t="s">
        <v>119</v>
      </c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</row>
    <row r="36" spans="1:31" x14ac:dyDescent="0.2">
      <c r="A36" s="146" t="s">
        <v>324</v>
      </c>
      <c r="B36" s="146" t="s">
        <v>354</v>
      </c>
      <c r="C36" s="146">
        <v>12</v>
      </c>
      <c r="D36" s="146" t="s">
        <v>343</v>
      </c>
      <c r="E36" s="146" t="s">
        <v>344</v>
      </c>
      <c r="F36" s="146" t="s">
        <v>137</v>
      </c>
      <c r="G36" s="146" t="s">
        <v>139</v>
      </c>
      <c r="H36" s="147" t="s">
        <v>362</v>
      </c>
      <c r="I36" s="143" t="s">
        <v>376</v>
      </c>
      <c r="J36" s="131" t="s">
        <v>119</v>
      </c>
      <c r="K36" s="131" t="s">
        <v>119</v>
      </c>
      <c r="L36" s="142">
        <v>0.27464699999999997</v>
      </c>
      <c r="M36" s="142">
        <v>16.4062488</v>
      </c>
      <c r="N36" s="142">
        <v>2.6738987970000001</v>
      </c>
      <c r="O36" s="131" t="s">
        <v>119</v>
      </c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</row>
    <row r="37" spans="1:31" x14ac:dyDescent="0.2">
      <c r="A37" s="146" t="s">
        <v>324</v>
      </c>
      <c r="B37" s="146" t="s">
        <v>354</v>
      </c>
      <c r="C37" s="146">
        <v>13</v>
      </c>
      <c r="D37" s="146" t="s">
        <v>345</v>
      </c>
      <c r="E37" s="146" t="s">
        <v>346</v>
      </c>
      <c r="F37" s="146" t="s">
        <v>137</v>
      </c>
      <c r="G37" s="146" t="s">
        <v>139</v>
      </c>
      <c r="H37" s="147" t="s">
        <v>363</v>
      </c>
      <c r="I37" s="143" t="s">
        <v>369</v>
      </c>
      <c r="J37" s="131" t="s">
        <v>119</v>
      </c>
      <c r="K37" s="131" t="s">
        <v>119</v>
      </c>
      <c r="L37" s="142">
        <v>6.8009999999999998E-3</v>
      </c>
      <c r="M37" s="142">
        <v>0.40626289999999998</v>
      </c>
      <c r="N37" s="142">
        <v>6.6212935000000001E-2</v>
      </c>
      <c r="O37" s="131" t="s">
        <v>119</v>
      </c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</row>
    <row r="38" spans="1:31" x14ac:dyDescent="0.2">
      <c r="A38" s="146" t="s">
        <v>324</v>
      </c>
      <c r="B38" s="146" t="s">
        <v>354</v>
      </c>
      <c r="C38" s="146">
        <v>14</v>
      </c>
      <c r="D38" s="146" t="s">
        <v>347</v>
      </c>
      <c r="E38" s="146" t="s">
        <v>348</v>
      </c>
      <c r="F38" s="146" t="s">
        <v>137</v>
      </c>
      <c r="G38" s="146" t="s">
        <v>139</v>
      </c>
      <c r="H38" s="147" t="s">
        <v>364</v>
      </c>
      <c r="I38" s="143" t="s">
        <v>377</v>
      </c>
      <c r="J38" s="131" t="s">
        <v>119</v>
      </c>
      <c r="K38" s="131" t="s">
        <v>119</v>
      </c>
      <c r="L38" s="142">
        <v>6.8530999999999995E-2</v>
      </c>
      <c r="M38" s="142">
        <v>4.0937517000000003</v>
      </c>
      <c r="N38" s="142">
        <v>0.66720173999999999</v>
      </c>
      <c r="O38" s="131" t="s">
        <v>119</v>
      </c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</row>
    <row r="39" spans="1:31" ht="15" x14ac:dyDescent="0.25">
      <c r="A39" s="142"/>
      <c r="B39" s="142"/>
      <c r="C39" s="142"/>
      <c r="D39" s="142"/>
      <c r="E39" s="142"/>
      <c r="F39" s="142"/>
      <c r="G39" s="142"/>
      <c r="H39" s="142"/>
      <c r="I39" s="142"/>
      <c r="J39" s="35" t="s">
        <v>194</v>
      </c>
      <c r="K39" s="35" t="s">
        <v>194</v>
      </c>
      <c r="L39" s="142"/>
      <c r="M39" s="142"/>
      <c r="N39" s="142"/>
      <c r="O39" s="35" t="s">
        <v>194</v>
      </c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</row>
    <row r="40" spans="1:31" x14ac:dyDescent="0.2">
      <c r="A40" s="142"/>
      <c r="B40" s="142"/>
      <c r="C40" s="142"/>
      <c r="D40" s="142"/>
      <c r="E40" s="142"/>
      <c r="F40" s="142"/>
      <c r="G40" s="142"/>
      <c r="H40" s="142"/>
      <c r="I40" s="142"/>
      <c r="J40" s="213" t="s">
        <v>384</v>
      </c>
      <c r="K40" s="213"/>
      <c r="L40" s="142"/>
      <c r="M40" s="142"/>
      <c r="N40" s="142"/>
      <c r="O40" s="150" t="s">
        <v>385</v>
      </c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</row>
    <row r="41" spans="1:31" x14ac:dyDescent="0.2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</row>
    <row r="42" spans="1:31" x14ac:dyDescent="0.2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</row>
  </sheetData>
  <mergeCells count="4">
    <mergeCell ref="A18:B18"/>
    <mergeCell ref="A23:C23"/>
    <mergeCell ref="M22:N22"/>
    <mergeCell ref="J40:K4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/>
  </sheetViews>
  <sheetFormatPr defaultRowHeight="15" x14ac:dyDescent="0.25"/>
  <cols>
    <col min="1" max="1" width="7.19921875" style="59" customWidth="1"/>
    <col min="2" max="2" width="6.5" style="59" customWidth="1"/>
    <col min="3" max="3" width="12.09765625" style="59" customWidth="1"/>
    <col min="4" max="4" width="8.796875" style="59" customWidth="1"/>
    <col min="5" max="5" width="10" style="59" customWidth="1"/>
    <col min="6" max="6" width="9.3984375" style="59" customWidth="1"/>
    <col min="7" max="7" width="8.5" style="59" customWidth="1"/>
    <col min="8" max="8" width="9.3984375" style="59" customWidth="1"/>
    <col min="9" max="9" width="11.09765625" style="59" customWidth="1"/>
    <col min="10" max="10" width="8.796875" style="59"/>
    <col min="11" max="11" width="8.59765625" style="59" customWidth="1"/>
    <col min="12" max="12" width="8.5" style="59" customWidth="1"/>
    <col min="13" max="13" width="7.796875" style="59" customWidth="1"/>
    <col min="14" max="14" width="2.69921875" style="59" customWidth="1"/>
    <col min="15" max="15" width="17.59765625" style="59" customWidth="1"/>
    <col min="16" max="16" width="7" style="59" customWidth="1"/>
    <col min="17" max="16384" width="8.796875" style="59"/>
  </cols>
  <sheetData>
    <row r="1" spans="1:19" x14ac:dyDescent="0.25">
      <c r="A1" s="64" t="s">
        <v>207</v>
      </c>
      <c r="H1" s="64" t="s">
        <v>226</v>
      </c>
    </row>
    <row r="2" spans="1:19" ht="30" x14ac:dyDescent="0.25">
      <c r="A2" s="61" t="s">
        <v>198</v>
      </c>
      <c r="B2" s="61" t="s">
        <v>199</v>
      </c>
      <c r="C2" s="51" t="s">
        <v>200</v>
      </c>
      <c r="D2" s="51" t="s">
        <v>72</v>
      </c>
      <c r="E2" s="96" t="s">
        <v>201</v>
      </c>
      <c r="F2" s="75" t="s">
        <v>202</v>
      </c>
      <c r="G2" s="71"/>
      <c r="H2" s="76" t="s">
        <v>203</v>
      </c>
      <c r="I2" s="69" t="s">
        <v>204</v>
      </c>
      <c r="J2" s="69" t="s">
        <v>205</v>
      </c>
      <c r="K2" s="69" t="s">
        <v>64</v>
      </c>
      <c r="L2" s="51" t="s">
        <v>43</v>
      </c>
    </row>
    <row r="3" spans="1:19" ht="21" customHeight="1" x14ac:dyDescent="0.25">
      <c r="A3" s="56">
        <v>100011</v>
      </c>
      <c r="B3" s="56">
        <v>89765</v>
      </c>
      <c r="C3" s="56">
        <v>31233.446400000001</v>
      </c>
      <c r="D3" s="56">
        <v>22419.410510000002</v>
      </c>
      <c r="E3" s="72">
        <v>8623.6758919999993</v>
      </c>
      <c r="F3" s="62">
        <v>190.36</v>
      </c>
      <c r="G3" s="73"/>
      <c r="H3" s="223"/>
      <c r="I3" s="220"/>
      <c r="J3" s="220"/>
      <c r="K3" s="216"/>
      <c r="L3" s="216"/>
      <c r="M3" s="54"/>
      <c r="N3" s="95"/>
      <c r="O3" s="54"/>
      <c r="P3" s="54"/>
      <c r="Q3" s="54"/>
    </row>
    <row r="4" spans="1:19" ht="21" customHeight="1" x14ac:dyDescent="0.25">
      <c r="A4" s="55" t="s">
        <v>105</v>
      </c>
      <c r="B4" s="55" t="s">
        <v>105</v>
      </c>
      <c r="C4" s="55"/>
      <c r="D4" s="55"/>
      <c r="E4" s="214" t="s">
        <v>239</v>
      </c>
      <c r="F4" s="55"/>
      <c r="G4" s="74"/>
      <c r="H4" s="224"/>
      <c r="I4" s="221"/>
      <c r="J4" s="221"/>
      <c r="K4" s="217"/>
      <c r="L4" s="217"/>
      <c r="M4" s="54"/>
      <c r="N4" s="54"/>
      <c r="O4" s="54"/>
      <c r="P4" s="54"/>
      <c r="Q4" s="54"/>
      <c r="R4" s="54"/>
    </row>
    <row r="5" spans="1:19" ht="21" customHeight="1" x14ac:dyDescent="0.25">
      <c r="A5" s="55"/>
      <c r="B5" s="55"/>
      <c r="C5" s="55"/>
      <c r="D5" s="55"/>
      <c r="E5" s="215"/>
      <c r="F5" s="55"/>
      <c r="G5" s="74"/>
      <c r="H5" s="225"/>
      <c r="I5" s="222"/>
      <c r="J5" s="222"/>
      <c r="K5" s="218"/>
      <c r="L5" s="218"/>
      <c r="M5" s="54"/>
      <c r="N5" s="54"/>
      <c r="O5" s="54"/>
      <c r="P5" s="54"/>
      <c r="Q5" s="54"/>
      <c r="R5" s="54"/>
    </row>
    <row r="6" spans="1:19" x14ac:dyDescent="0.25">
      <c r="A6" s="63"/>
      <c r="B6" s="63"/>
      <c r="C6" s="63"/>
      <c r="D6" s="63"/>
      <c r="E6" s="78"/>
      <c r="F6" s="63"/>
      <c r="I6" s="77"/>
    </row>
    <row r="7" spans="1:19" x14ac:dyDescent="0.25">
      <c r="A7" s="63"/>
      <c r="B7" s="63"/>
      <c r="C7" s="63"/>
      <c r="D7" s="63"/>
      <c r="E7" s="106"/>
      <c r="F7" s="63"/>
      <c r="I7" s="77"/>
    </row>
    <row r="8" spans="1:19" customFormat="1" thickBot="1" x14ac:dyDescent="0.25">
      <c r="A8" s="98" t="s">
        <v>249</v>
      </c>
      <c r="B8" s="82"/>
      <c r="C8" s="82"/>
      <c r="P8" s="81"/>
    </row>
    <row r="9" spans="1:19" customFormat="1" ht="51.75" thickBot="1" x14ac:dyDescent="0.25">
      <c r="A9" s="107" t="s">
        <v>217</v>
      </c>
      <c r="B9" s="108" t="s">
        <v>46</v>
      </c>
      <c r="C9" s="109" t="s">
        <v>454</v>
      </c>
      <c r="D9" s="110" t="s">
        <v>218</v>
      </c>
      <c r="E9" s="111" t="s">
        <v>229</v>
      </c>
      <c r="F9" s="111" t="s">
        <v>219</v>
      </c>
      <c r="G9" s="110" t="s">
        <v>220</v>
      </c>
      <c r="H9" s="111" t="s">
        <v>221</v>
      </c>
      <c r="I9" s="119" t="s">
        <v>222</v>
      </c>
      <c r="J9" s="83"/>
    </row>
    <row r="10" spans="1:19" customFormat="1" ht="14.25" x14ac:dyDescent="0.2">
      <c r="A10" s="101">
        <v>100074</v>
      </c>
      <c r="B10" s="102">
        <v>98765</v>
      </c>
      <c r="C10" s="103">
        <v>250</v>
      </c>
      <c r="D10" s="103">
        <v>250</v>
      </c>
      <c r="E10" s="104">
        <v>0</v>
      </c>
      <c r="F10" s="104">
        <v>0</v>
      </c>
      <c r="G10" s="104">
        <v>0</v>
      </c>
      <c r="H10" s="105">
        <v>0</v>
      </c>
      <c r="I10" s="86">
        <v>250</v>
      </c>
      <c r="J10" s="87" t="s">
        <v>223</v>
      </c>
      <c r="O10" s="88"/>
      <c r="P10" s="88"/>
      <c r="Q10" s="88"/>
      <c r="R10" s="88"/>
      <c r="S10" s="88"/>
    </row>
    <row r="11" spans="1:19" customFormat="1" ht="14.25" x14ac:dyDescent="0.2">
      <c r="A11" s="79">
        <v>100074</v>
      </c>
      <c r="B11" s="80">
        <v>98765</v>
      </c>
      <c r="C11" s="80">
        <v>250</v>
      </c>
      <c r="D11" s="89">
        <v>180</v>
      </c>
      <c r="E11" s="84">
        <v>70</v>
      </c>
      <c r="F11" s="85">
        <v>0</v>
      </c>
      <c r="G11" s="85">
        <v>0</v>
      </c>
      <c r="H11" s="89">
        <v>0.7</v>
      </c>
      <c r="I11" s="90">
        <v>250</v>
      </c>
      <c r="J11" s="91" t="s">
        <v>238</v>
      </c>
      <c r="O11" s="88"/>
      <c r="P11" s="88"/>
      <c r="Q11" s="88"/>
      <c r="R11" s="88"/>
      <c r="S11" s="88"/>
    </row>
    <row r="12" spans="1:19" customFormat="1" ht="14.25" x14ac:dyDescent="0.2">
      <c r="A12" s="79">
        <v>100074</v>
      </c>
      <c r="B12" s="80">
        <v>98765</v>
      </c>
      <c r="C12" s="80">
        <v>250</v>
      </c>
      <c r="D12" s="89">
        <v>130</v>
      </c>
      <c r="E12" s="84">
        <v>120</v>
      </c>
      <c r="F12" s="85">
        <v>0</v>
      </c>
      <c r="G12" s="85">
        <v>0</v>
      </c>
      <c r="H12" s="89">
        <v>1.2</v>
      </c>
      <c r="I12" s="90">
        <v>250</v>
      </c>
      <c r="J12" s="91" t="s">
        <v>237</v>
      </c>
      <c r="O12" s="88"/>
      <c r="P12" s="88"/>
      <c r="Q12" s="88"/>
      <c r="R12" s="88"/>
      <c r="S12" s="88"/>
    </row>
    <row r="13" spans="1:19" customFormat="1" ht="14.25" x14ac:dyDescent="0.2">
      <c r="A13" s="79">
        <v>100074</v>
      </c>
      <c r="B13" s="80">
        <v>98765</v>
      </c>
      <c r="C13" s="80">
        <v>240</v>
      </c>
      <c r="D13" s="85">
        <f>D12</f>
        <v>130</v>
      </c>
      <c r="E13" s="92">
        <v>120</v>
      </c>
      <c r="F13" s="89">
        <v>70</v>
      </c>
      <c r="G13" s="85">
        <v>10</v>
      </c>
      <c r="H13" s="100">
        <v>1.2</v>
      </c>
      <c r="I13" s="93">
        <v>250</v>
      </c>
      <c r="J13" s="91" t="s">
        <v>224</v>
      </c>
      <c r="O13" s="88"/>
      <c r="P13" s="88"/>
      <c r="Q13" s="88"/>
      <c r="R13" s="88"/>
      <c r="S13" s="88"/>
    </row>
    <row r="14" spans="1:19" customFormat="1" ht="14.25" x14ac:dyDescent="0.2">
      <c r="A14" s="79">
        <v>100074</v>
      </c>
      <c r="B14" s="80">
        <v>98765</v>
      </c>
      <c r="C14" s="89">
        <v>170</v>
      </c>
      <c r="D14" s="85">
        <f>D13</f>
        <v>130</v>
      </c>
      <c r="E14" s="89">
        <v>50</v>
      </c>
      <c r="F14" s="89">
        <v>0</v>
      </c>
      <c r="G14" s="85">
        <v>10</v>
      </c>
      <c r="H14" s="89">
        <v>0.5</v>
      </c>
      <c r="I14" s="93">
        <v>250</v>
      </c>
      <c r="J14" s="94" t="s">
        <v>225</v>
      </c>
      <c r="O14" s="88"/>
      <c r="P14" s="88"/>
      <c r="Q14" s="88"/>
      <c r="R14" s="88"/>
      <c r="S14" s="88"/>
    </row>
    <row r="17" spans="1:11" x14ac:dyDescent="0.25">
      <c r="A17" s="64" t="s">
        <v>216</v>
      </c>
    </row>
    <row r="18" spans="1:11" s="54" customFormat="1" ht="30" x14ac:dyDescent="0.25">
      <c r="A18" s="68" t="s">
        <v>43</v>
      </c>
      <c r="B18" s="65" t="s">
        <v>44</v>
      </c>
      <c r="C18" s="65" t="s">
        <v>45</v>
      </c>
      <c r="D18" s="52" t="s">
        <v>12</v>
      </c>
      <c r="E18" s="52" t="s">
        <v>46</v>
      </c>
      <c r="F18" s="66" t="s">
        <v>215</v>
      </c>
      <c r="G18" s="67" t="s">
        <v>48</v>
      </c>
      <c r="H18" s="67" t="s">
        <v>49</v>
      </c>
      <c r="I18" s="67" t="s">
        <v>50</v>
      </c>
      <c r="J18" s="97" t="s">
        <v>228</v>
      </c>
      <c r="K18" s="53" t="s">
        <v>206</v>
      </c>
    </row>
    <row r="19" spans="1:11" ht="15" customHeight="1" x14ac:dyDescent="0.25">
      <c r="A19" s="55"/>
      <c r="B19" s="55" t="s">
        <v>210</v>
      </c>
      <c r="C19" s="55">
        <v>101</v>
      </c>
      <c r="D19" s="56">
        <v>100011</v>
      </c>
      <c r="E19" s="56">
        <v>89765</v>
      </c>
      <c r="F19" s="57"/>
      <c r="G19" s="58"/>
      <c r="H19" s="58"/>
      <c r="I19" s="70"/>
      <c r="J19" s="58"/>
      <c r="K19" s="214" t="s">
        <v>213</v>
      </c>
    </row>
    <row r="20" spans="1:11" x14ac:dyDescent="0.25">
      <c r="A20" s="55"/>
      <c r="B20" s="55" t="s">
        <v>211</v>
      </c>
      <c r="C20" s="55">
        <v>201</v>
      </c>
      <c r="D20" s="56">
        <v>100011</v>
      </c>
      <c r="E20" s="56">
        <v>89765</v>
      </c>
      <c r="F20" s="57"/>
      <c r="G20" s="58"/>
      <c r="H20" s="58"/>
      <c r="I20" s="70"/>
      <c r="J20" s="58"/>
      <c r="K20" s="219"/>
    </row>
    <row r="21" spans="1:11" x14ac:dyDescent="0.25">
      <c r="A21" s="55"/>
      <c r="B21" s="55" t="s">
        <v>212</v>
      </c>
      <c r="C21" s="55">
        <v>301</v>
      </c>
      <c r="D21" s="56">
        <v>100011</v>
      </c>
      <c r="E21" s="56">
        <v>89765</v>
      </c>
      <c r="F21" s="57"/>
      <c r="G21" s="58"/>
      <c r="H21" s="58"/>
      <c r="I21" s="70"/>
      <c r="J21" s="58"/>
      <c r="K21" s="215"/>
    </row>
    <row r="22" spans="1:11" x14ac:dyDescent="0.25">
      <c r="A22" s="55"/>
      <c r="B22" s="55"/>
      <c r="C22" s="55"/>
      <c r="D22" s="56"/>
      <c r="E22" s="56"/>
      <c r="F22" s="57"/>
      <c r="G22" s="60"/>
      <c r="H22" s="60"/>
      <c r="I22" s="70"/>
      <c r="J22" s="58"/>
      <c r="K22" s="58"/>
    </row>
  </sheetData>
  <mergeCells count="7">
    <mergeCell ref="E4:E5"/>
    <mergeCell ref="L3:L5"/>
    <mergeCell ref="K19:K21"/>
    <mergeCell ref="I3:I5"/>
    <mergeCell ref="J3:J5"/>
    <mergeCell ref="H3:H5"/>
    <mergeCell ref="K3:K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"/>
  <sheetViews>
    <sheetView workbookViewId="0">
      <selection activeCell="G4" sqref="G4"/>
    </sheetView>
  </sheetViews>
  <sheetFormatPr defaultRowHeight="15" x14ac:dyDescent="0.25"/>
  <cols>
    <col min="1" max="1" width="6.59765625" style="74" customWidth="1"/>
    <col min="2" max="2" width="6.296875" style="74" customWidth="1"/>
    <col min="3" max="3" width="6" style="74" customWidth="1"/>
    <col min="4" max="4" width="4.59765625" style="74" customWidth="1"/>
    <col min="5" max="5" width="5.19921875" style="74" customWidth="1"/>
    <col min="6" max="6" width="2.3984375" style="74" customWidth="1"/>
    <col min="7" max="7" width="30.3984375" style="74" customWidth="1"/>
    <col min="8" max="8" width="10.19921875" style="74" customWidth="1"/>
    <col min="9" max="10" width="7.8984375" style="74" customWidth="1"/>
    <col min="11" max="11" width="7.09765625" customWidth="1"/>
    <col min="15" max="15" width="7.5" style="74" bestFit="1" customWidth="1"/>
    <col min="16" max="16" width="5.09765625" style="74" bestFit="1" customWidth="1"/>
    <col min="17" max="17" width="10.8984375" style="74" customWidth="1"/>
    <col min="18" max="257" width="8.796875" style="74"/>
    <col min="258" max="258" width="8.19921875" style="74" customWidth="1"/>
    <col min="259" max="259" width="13.69921875" style="74" customWidth="1"/>
    <col min="260" max="260" width="9.69921875" style="74" customWidth="1"/>
    <col min="261" max="262" width="9.8984375" style="74" customWidth="1"/>
    <col min="263" max="263" width="8.59765625" style="74" customWidth="1"/>
    <col min="264" max="264" width="8.796875" style="74"/>
    <col min="265" max="265" width="8.09765625" style="74" customWidth="1"/>
    <col min="266" max="266" width="8.3984375" style="74" customWidth="1"/>
    <col min="267" max="267" width="5" style="74" bestFit="1" customWidth="1"/>
    <col min="268" max="268" width="5" style="74" customWidth="1"/>
    <col min="269" max="269" width="6.59765625" style="74" bestFit="1" customWidth="1"/>
    <col min="270" max="270" width="5.8984375" style="74" bestFit="1" customWidth="1"/>
    <col min="271" max="271" width="7.5" style="74" bestFit="1" customWidth="1"/>
    <col min="272" max="272" width="5.09765625" style="74" bestFit="1" customWidth="1"/>
    <col min="273" max="513" width="8.796875" style="74"/>
    <col min="514" max="514" width="8.19921875" style="74" customWidth="1"/>
    <col min="515" max="515" width="13.69921875" style="74" customWidth="1"/>
    <col min="516" max="516" width="9.69921875" style="74" customWidth="1"/>
    <col min="517" max="518" width="9.8984375" style="74" customWidth="1"/>
    <col min="519" max="519" width="8.59765625" style="74" customWidth="1"/>
    <col min="520" max="520" width="8.796875" style="74"/>
    <col min="521" max="521" width="8.09765625" style="74" customWidth="1"/>
    <col min="522" max="522" width="8.3984375" style="74" customWidth="1"/>
    <col min="523" max="523" width="5" style="74" bestFit="1" customWidth="1"/>
    <col min="524" max="524" width="5" style="74" customWidth="1"/>
    <col min="525" max="525" width="6.59765625" style="74" bestFit="1" customWidth="1"/>
    <col min="526" max="526" width="5.8984375" style="74" bestFit="1" customWidth="1"/>
    <col min="527" max="527" width="7.5" style="74" bestFit="1" customWidth="1"/>
    <col min="528" max="528" width="5.09765625" style="74" bestFit="1" customWidth="1"/>
    <col min="529" max="769" width="8.796875" style="74"/>
    <col min="770" max="770" width="8.19921875" style="74" customWidth="1"/>
    <col min="771" max="771" width="13.69921875" style="74" customWidth="1"/>
    <col min="772" max="772" width="9.69921875" style="74" customWidth="1"/>
    <col min="773" max="774" width="9.8984375" style="74" customWidth="1"/>
    <col min="775" max="775" width="8.59765625" style="74" customWidth="1"/>
    <col min="776" max="776" width="8.796875" style="74"/>
    <col min="777" max="777" width="8.09765625" style="74" customWidth="1"/>
    <col min="778" max="778" width="8.3984375" style="74" customWidth="1"/>
    <col min="779" max="779" width="5" style="74" bestFit="1" customWidth="1"/>
    <col min="780" max="780" width="5" style="74" customWidth="1"/>
    <col min="781" max="781" width="6.59765625" style="74" bestFit="1" customWidth="1"/>
    <col min="782" max="782" width="5.8984375" style="74" bestFit="1" customWidth="1"/>
    <col min="783" max="783" width="7.5" style="74" bestFit="1" customWidth="1"/>
    <col min="784" max="784" width="5.09765625" style="74" bestFit="1" customWidth="1"/>
    <col min="785" max="1025" width="8.796875" style="74"/>
    <col min="1026" max="1026" width="8.19921875" style="74" customWidth="1"/>
    <col min="1027" max="1027" width="13.69921875" style="74" customWidth="1"/>
    <col min="1028" max="1028" width="9.69921875" style="74" customWidth="1"/>
    <col min="1029" max="1030" width="9.8984375" style="74" customWidth="1"/>
    <col min="1031" max="1031" width="8.59765625" style="74" customWidth="1"/>
    <col min="1032" max="1032" width="8.796875" style="74"/>
    <col min="1033" max="1033" width="8.09765625" style="74" customWidth="1"/>
    <col min="1034" max="1034" width="8.3984375" style="74" customWidth="1"/>
    <col min="1035" max="1035" width="5" style="74" bestFit="1" customWidth="1"/>
    <col min="1036" max="1036" width="5" style="74" customWidth="1"/>
    <col min="1037" max="1037" width="6.59765625" style="74" bestFit="1" customWidth="1"/>
    <col min="1038" max="1038" width="5.8984375" style="74" bestFit="1" customWidth="1"/>
    <col min="1039" max="1039" width="7.5" style="74" bestFit="1" customWidth="1"/>
    <col min="1040" max="1040" width="5.09765625" style="74" bestFit="1" customWidth="1"/>
    <col min="1041" max="1281" width="8.796875" style="74"/>
    <col min="1282" max="1282" width="8.19921875" style="74" customWidth="1"/>
    <col min="1283" max="1283" width="13.69921875" style="74" customWidth="1"/>
    <col min="1284" max="1284" width="9.69921875" style="74" customWidth="1"/>
    <col min="1285" max="1286" width="9.8984375" style="74" customWidth="1"/>
    <col min="1287" max="1287" width="8.59765625" style="74" customWidth="1"/>
    <col min="1288" max="1288" width="8.796875" style="74"/>
    <col min="1289" max="1289" width="8.09765625" style="74" customWidth="1"/>
    <col min="1290" max="1290" width="8.3984375" style="74" customWidth="1"/>
    <col min="1291" max="1291" width="5" style="74" bestFit="1" customWidth="1"/>
    <col min="1292" max="1292" width="5" style="74" customWidth="1"/>
    <col min="1293" max="1293" width="6.59765625" style="74" bestFit="1" customWidth="1"/>
    <col min="1294" max="1294" width="5.8984375" style="74" bestFit="1" customWidth="1"/>
    <col min="1295" max="1295" width="7.5" style="74" bestFit="1" customWidth="1"/>
    <col min="1296" max="1296" width="5.09765625" style="74" bestFit="1" customWidth="1"/>
    <col min="1297" max="1537" width="8.796875" style="74"/>
    <col min="1538" max="1538" width="8.19921875" style="74" customWidth="1"/>
    <col min="1539" max="1539" width="13.69921875" style="74" customWidth="1"/>
    <col min="1540" max="1540" width="9.69921875" style="74" customWidth="1"/>
    <col min="1541" max="1542" width="9.8984375" style="74" customWidth="1"/>
    <col min="1543" max="1543" width="8.59765625" style="74" customWidth="1"/>
    <col min="1544" max="1544" width="8.796875" style="74"/>
    <col min="1545" max="1545" width="8.09765625" style="74" customWidth="1"/>
    <col min="1546" max="1546" width="8.3984375" style="74" customWidth="1"/>
    <col min="1547" max="1547" width="5" style="74" bestFit="1" customWidth="1"/>
    <col min="1548" max="1548" width="5" style="74" customWidth="1"/>
    <col min="1549" max="1549" width="6.59765625" style="74" bestFit="1" customWidth="1"/>
    <col min="1550" max="1550" width="5.8984375" style="74" bestFit="1" customWidth="1"/>
    <col min="1551" max="1551" width="7.5" style="74" bestFit="1" customWidth="1"/>
    <col min="1552" max="1552" width="5.09765625" style="74" bestFit="1" customWidth="1"/>
    <col min="1553" max="1793" width="8.796875" style="74"/>
    <col min="1794" max="1794" width="8.19921875" style="74" customWidth="1"/>
    <col min="1795" max="1795" width="13.69921875" style="74" customWidth="1"/>
    <col min="1796" max="1796" width="9.69921875" style="74" customWidth="1"/>
    <col min="1797" max="1798" width="9.8984375" style="74" customWidth="1"/>
    <col min="1799" max="1799" width="8.59765625" style="74" customWidth="1"/>
    <col min="1800" max="1800" width="8.796875" style="74"/>
    <col min="1801" max="1801" width="8.09765625" style="74" customWidth="1"/>
    <col min="1802" max="1802" width="8.3984375" style="74" customWidth="1"/>
    <col min="1803" max="1803" width="5" style="74" bestFit="1" customWidth="1"/>
    <col min="1804" max="1804" width="5" style="74" customWidth="1"/>
    <col min="1805" max="1805" width="6.59765625" style="74" bestFit="1" customWidth="1"/>
    <col min="1806" max="1806" width="5.8984375" style="74" bestFit="1" customWidth="1"/>
    <col min="1807" max="1807" width="7.5" style="74" bestFit="1" customWidth="1"/>
    <col min="1808" max="1808" width="5.09765625" style="74" bestFit="1" customWidth="1"/>
    <col min="1809" max="2049" width="8.796875" style="74"/>
    <col min="2050" max="2050" width="8.19921875" style="74" customWidth="1"/>
    <col min="2051" max="2051" width="13.69921875" style="74" customWidth="1"/>
    <col min="2052" max="2052" width="9.69921875" style="74" customWidth="1"/>
    <col min="2053" max="2054" width="9.8984375" style="74" customWidth="1"/>
    <col min="2055" max="2055" width="8.59765625" style="74" customWidth="1"/>
    <col min="2056" max="2056" width="8.796875" style="74"/>
    <col min="2057" max="2057" width="8.09765625" style="74" customWidth="1"/>
    <col min="2058" max="2058" width="8.3984375" style="74" customWidth="1"/>
    <col min="2059" max="2059" width="5" style="74" bestFit="1" customWidth="1"/>
    <col min="2060" max="2060" width="5" style="74" customWidth="1"/>
    <col min="2061" max="2061" width="6.59765625" style="74" bestFit="1" customWidth="1"/>
    <col min="2062" max="2062" width="5.8984375" style="74" bestFit="1" customWidth="1"/>
    <col min="2063" max="2063" width="7.5" style="74" bestFit="1" customWidth="1"/>
    <col min="2064" max="2064" width="5.09765625" style="74" bestFit="1" customWidth="1"/>
    <col min="2065" max="2305" width="8.796875" style="74"/>
    <col min="2306" max="2306" width="8.19921875" style="74" customWidth="1"/>
    <col min="2307" max="2307" width="13.69921875" style="74" customWidth="1"/>
    <col min="2308" max="2308" width="9.69921875" style="74" customWidth="1"/>
    <col min="2309" max="2310" width="9.8984375" style="74" customWidth="1"/>
    <col min="2311" max="2311" width="8.59765625" style="74" customWidth="1"/>
    <col min="2312" max="2312" width="8.796875" style="74"/>
    <col min="2313" max="2313" width="8.09765625" style="74" customWidth="1"/>
    <col min="2314" max="2314" width="8.3984375" style="74" customWidth="1"/>
    <col min="2315" max="2315" width="5" style="74" bestFit="1" customWidth="1"/>
    <col min="2316" max="2316" width="5" style="74" customWidth="1"/>
    <col min="2317" max="2317" width="6.59765625" style="74" bestFit="1" customWidth="1"/>
    <col min="2318" max="2318" width="5.8984375" style="74" bestFit="1" customWidth="1"/>
    <col min="2319" max="2319" width="7.5" style="74" bestFit="1" customWidth="1"/>
    <col min="2320" max="2320" width="5.09765625" style="74" bestFit="1" customWidth="1"/>
    <col min="2321" max="2561" width="8.796875" style="74"/>
    <col min="2562" max="2562" width="8.19921875" style="74" customWidth="1"/>
    <col min="2563" max="2563" width="13.69921875" style="74" customWidth="1"/>
    <col min="2564" max="2564" width="9.69921875" style="74" customWidth="1"/>
    <col min="2565" max="2566" width="9.8984375" style="74" customWidth="1"/>
    <col min="2567" max="2567" width="8.59765625" style="74" customWidth="1"/>
    <col min="2568" max="2568" width="8.796875" style="74"/>
    <col min="2569" max="2569" width="8.09765625" style="74" customWidth="1"/>
    <col min="2570" max="2570" width="8.3984375" style="74" customWidth="1"/>
    <col min="2571" max="2571" width="5" style="74" bestFit="1" customWidth="1"/>
    <col min="2572" max="2572" width="5" style="74" customWidth="1"/>
    <col min="2573" max="2573" width="6.59765625" style="74" bestFit="1" customWidth="1"/>
    <col min="2574" max="2574" width="5.8984375" style="74" bestFit="1" customWidth="1"/>
    <col min="2575" max="2575" width="7.5" style="74" bestFit="1" customWidth="1"/>
    <col min="2576" max="2576" width="5.09765625" style="74" bestFit="1" customWidth="1"/>
    <col min="2577" max="2817" width="8.796875" style="74"/>
    <col min="2818" max="2818" width="8.19921875" style="74" customWidth="1"/>
    <col min="2819" max="2819" width="13.69921875" style="74" customWidth="1"/>
    <col min="2820" max="2820" width="9.69921875" style="74" customWidth="1"/>
    <col min="2821" max="2822" width="9.8984375" style="74" customWidth="1"/>
    <col min="2823" max="2823" width="8.59765625" style="74" customWidth="1"/>
    <col min="2824" max="2824" width="8.796875" style="74"/>
    <col min="2825" max="2825" width="8.09765625" style="74" customWidth="1"/>
    <col min="2826" max="2826" width="8.3984375" style="74" customWidth="1"/>
    <col min="2827" max="2827" width="5" style="74" bestFit="1" customWidth="1"/>
    <col min="2828" max="2828" width="5" style="74" customWidth="1"/>
    <col min="2829" max="2829" width="6.59765625" style="74" bestFit="1" customWidth="1"/>
    <col min="2830" max="2830" width="5.8984375" style="74" bestFit="1" customWidth="1"/>
    <col min="2831" max="2831" width="7.5" style="74" bestFit="1" customWidth="1"/>
    <col min="2832" max="2832" width="5.09765625" style="74" bestFit="1" customWidth="1"/>
    <col min="2833" max="3073" width="8.796875" style="74"/>
    <col min="3074" max="3074" width="8.19921875" style="74" customWidth="1"/>
    <col min="3075" max="3075" width="13.69921875" style="74" customWidth="1"/>
    <col min="3076" max="3076" width="9.69921875" style="74" customWidth="1"/>
    <col min="3077" max="3078" width="9.8984375" style="74" customWidth="1"/>
    <col min="3079" max="3079" width="8.59765625" style="74" customWidth="1"/>
    <col min="3080" max="3080" width="8.796875" style="74"/>
    <col min="3081" max="3081" width="8.09765625" style="74" customWidth="1"/>
    <col min="3082" max="3082" width="8.3984375" style="74" customWidth="1"/>
    <col min="3083" max="3083" width="5" style="74" bestFit="1" customWidth="1"/>
    <col min="3084" max="3084" width="5" style="74" customWidth="1"/>
    <col min="3085" max="3085" width="6.59765625" style="74" bestFit="1" customWidth="1"/>
    <col min="3086" max="3086" width="5.8984375" style="74" bestFit="1" customWidth="1"/>
    <col min="3087" max="3087" width="7.5" style="74" bestFit="1" customWidth="1"/>
    <col min="3088" max="3088" width="5.09765625" style="74" bestFit="1" customWidth="1"/>
    <col min="3089" max="3329" width="8.796875" style="74"/>
    <col min="3330" max="3330" width="8.19921875" style="74" customWidth="1"/>
    <col min="3331" max="3331" width="13.69921875" style="74" customWidth="1"/>
    <col min="3332" max="3332" width="9.69921875" style="74" customWidth="1"/>
    <col min="3333" max="3334" width="9.8984375" style="74" customWidth="1"/>
    <col min="3335" max="3335" width="8.59765625" style="74" customWidth="1"/>
    <col min="3336" max="3336" width="8.796875" style="74"/>
    <col min="3337" max="3337" width="8.09765625" style="74" customWidth="1"/>
    <col min="3338" max="3338" width="8.3984375" style="74" customWidth="1"/>
    <col min="3339" max="3339" width="5" style="74" bestFit="1" customWidth="1"/>
    <col min="3340" max="3340" width="5" style="74" customWidth="1"/>
    <col min="3341" max="3341" width="6.59765625" style="74" bestFit="1" customWidth="1"/>
    <col min="3342" max="3342" width="5.8984375" style="74" bestFit="1" customWidth="1"/>
    <col min="3343" max="3343" width="7.5" style="74" bestFit="1" customWidth="1"/>
    <col min="3344" max="3344" width="5.09765625" style="74" bestFit="1" customWidth="1"/>
    <col min="3345" max="3585" width="8.796875" style="74"/>
    <col min="3586" max="3586" width="8.19921875" style="74" customWidth="1"/>
    <col min="3587" max="3587" width="13.69921875" style="74" customWidth="1"/>
    <col min="3588" max="3588" width="9.69921875" style="74" customWidth="1"/>
    <col min="3589" max="3590" width="9.8984375" style="74" customWidth="1"/>
    <col min="3591" max="3591" width="8.59765625" style="74" customWidth="1"/>
    <col min="3592" max="3592" width="8.796875" style="74"/>
    <col min="3593" max="3593" width="8.09765625" style="74" customWidth="1"/>
    <col min="3594" max="3594" width="8.3984375" style="74" customWidth="1"/>
    <col min="3595" max="3595" width="5" style="74" bestFit="1" customWidth="1"/>
    <col min="3596" max="3596" width="5" style="74" customWidth="1"/>
    <col min="3597" max="3597" width="6.59765625" style="74" bestFit="1" customWidth="1"/>
    <col min="3598" max="3598" width="5.8984375" style="74" bestFit="1" customWidth="1"/>
    <col min="3599" max="3599" width="7.5" style="74" bestFit="1" customWidth="1"/>
    <col min="3600" max="3600" width="5.09765625" style="74" bestFit="1" customWidth="1"/>
    <col min="3601" max="3841" width="8.796875" style="74"/>
    <col min="3842" max="3842" width="8.19921875" style="74" customWidth="1"/>
    <col min="3843" max="3843" width="13.69921875" style="74" customWidth="1"/>
    <col min="3844" max="3844" width="9.69921875" style="74" customWidth="1"/>
    <col min="3845" max="3846" width="9.8984375" style="74" customWidth="1"/>
    <col min="3847" max="3847" width="8.59765625" style="74" customWidth="1"/>
    <col min="3848" max="3848" width="8.796875" style="74"/>
    <col min="3849" max="3849" width="8.09765625" style="74" customWidth="1"/>
    <col min="3850" max="3850" width="8.3984375" style="74" customWidth="1"/>
    <col min="3851" max="3851" width="5" style="74" bestFit="1" customWidth="1"/>
    <col min="3852" max="3852" width="5" style="74" customWidth="1"/>
    <col min="3853" max="3853" width="6.59765625" style="74" bestFit="1" customWidth="1"/>
    <col min="3854" max="3854" width="5.8984375" style="74" bestFit="1" customWidth="1"/>
    <col min="3855" max="3855" width="7.5" style="74" bestFit="1" customWidth="1"/>
    <col min="3856" max="3856" width="5.09765625" style="74" bestFit="1" customWidth="1"/>
    <col min="3857" max="4097" width="8.796875" style="74"/>
    <col min="4098" max="4098" width="8.19921875" style="74" customWidth="1"/>
    <col min="4099" max="4099" width="13.69921875" style="74" customWidth="1"/>
    <col min="4100" max="4100" width="9.69921875" style="74" customWidth="1"/>
    <col min="4101" max="4102" width="9.8984375" style="74" customWidth="1"/>
    <col min="4103" max="4103" width="8.59765625" style="74" customWidth="1"/>
    <col min="4104" max="4104" width="8.796875" style="74"/>
    <col min="4105" max="4105" width="8.09765625" style="74" customWidth="1"/>
    <col min="4106" max="4106" width="8.3984375" style="74" customWidth="1"/>
    <col min="4107" max="4107" width="5" style="74" bestFit="1" customWidth="1"/>
    <col min="4108" max="4108" width="5" style="74" customWidth="1"/>
    <col min="4109" max="4109" width="6.59765625" style="74" bestFit="1" customWidth="1"/>
    <col min="4110" max="4110" width="5.8984375" style="74" bestFit="1" customWidth="1"/>
    <col min="4111" max="4111" width="7.5" style="74" bestFit="1" customWidth="1"/>
    <col min="4112" max="4112" width="5.09765625" style="74" bestFit="1" customWidth="1"/>
    <col min="4113" max="4353" width="8.796875" style="74"/>
    <col min="4354" max="4354" width="8.19921875" style="74" customWidth="1"/>
    <col min="4355" max="4355" width="13.69921875" style="74" customWidth="1"/>
    <col min="4356" max="4356" width="9.69921875" style="74" customWidth="1"/>
    <col min="4357" max="4358" width="9.8984375" style="74" customWidth="1"/>
    <col min="4359" max="4359" width="8.59765625" style="74" customWidth="1"/>
    <col min="4360" max="4360" width="8.796875" style="74"/>
    <col min="4361" max="4361" width="8.09765625" style="74" customWidth="1"/>
    <col min="4362" max="4362" width="8.3984375" style="74" customWidth="1"/>
    <col min="4363" max="4363" width="5" style="74" bestFit="1" customWidth="1"/>
    <col min="4364" max="4364" width="5" style="74" customWidth="1"/>
    <col min="4365" max="4365" width="6.59765625" style="74" bestFit="1" customWidth="1"/>
    <col min="4366" max="4366" width="5.8984375" style="74" bestFit="1" customWidth="1"/>
    <col min="4367" max="4367" width="7.5" style="74" bestFit="1" customWidth="1"/>
    <col min="4368" max="4368" width="5.09765625" style="74" bestFit="1" customWidth="1"/>
    <col min="4369" max="4609" width="8.796875" style="74"/>
    <col min="4610" max="4610" width="8.19921875" style="74" customWidth="1"/>
    <col min="4611" max="4611" width="13.69921875" style="74" customWidth="1"/>
    <col min="4612" max="4612" width="9.69921875" style="74" customWidth="1"/>
    <col min="4613" max="4614" width="9.8984375" style="74" customWidth="1"/>
    <col min="4615" max="4615" width="8.59765625" style="74" customWidth="1"/>
    <col min="4616" max="4616" width="8.796875" style="74"/>
    <col min="4617" max="4617" width="8.09765625" style="74" customWidth="1"/>
    <col min="4618" max="4618" width="8.3984375" style="74" customWidth="1"/>
    <col min="4619" max="4619" width="5" style="74" bestFit="1" customWidth="1"/>
    <col min="4620" max="4620" width="5" style="74" customWidth="1"/>
    <col min="4621" max="4621" width="6.59765625" style="74" bestFit="1" customWidth="1"/>
    <col min="4622" max="4622" width="5.8984375" style="74" bestFit="1" customWidth="1"/>
    <col min="4623" max="4623" width="7.5" style="74" bestFit="1" customWidth="1"/>
    <col min="4624" max="4624" width="5.09765625" style="74" bestFit="1" customWidth="1"/>
    <col min="4625" max="4865" width="8.796875" style="74"/>
    <col min="4866" max="4866" width="8.19921875" style="74" customWidth="1"/>
    <col min="4867" max="4867" width="13.69921875" style="74" customWidth="1"/>
    <col min="4868" max="4868" width="9.69921875" style="74" customWidth="1"/>
    <col min="4869" max="4870" width="9.8984375" style="74" customWidth="1"/>
    <col min="4871" max="4871" width="8.59765625" style="74" customWidth="1"/>
    <col min="4872" max="4872" width="8.796875" style="74"/>
    <col min="4873" max="4873" width="8.09765625" style="74" customWidth="1"/>
    <col min="4874" max="4874" width="8.3984375" style="74" customWidth="1"/>
    <col min="4875" max="4875" width="5" style="74" bestFit="1" customWidth="1"/>
    <col min="4876" max="4876" width="5" style="74" customWidth="1"/>
    <col min="4877" max="4877" width="6.59765625" style="74" bestFit="1" customWidth="1"/>
    <col min="4878" max="4878" width="5.8984375" style="74" bestFit="1" customWidth="1"/>
    <col min="4879" max="4879" width="7.5" style="74" bestFit="1" customWidth="1"/>
    <col min="4880" max="4880" width="5.09765625" style="74" bestFit="1" customWidth="1"/>
    <col min="4881" max="5121" width="8.796875" style="74"/>
    <col min="5122" max="5122" width="8.19921875" style="74" customWidth="1"/>
    <col min="5123" max="5123" width="13.69921875" style="74" customWidth="1"/>
    <col min="5124" max="5124" width="9.69921875" style="74" customWidth="1"/>
    <col min="5125" max="5126" width="9.8984375" style="74" customWidth="1"/>
    <col min="5127" max="5127" width="8.59765625" style="74" customWidth="1"/>
    <col min="5128" max="5128" width="8.796875" style="74"/>
    <col min="5129" max="5129" width="8.09765625" style="74" customWidth="1"/>
    <col min="5130" max="5130" width="8.3984375" style="74" customWidth="1"/>
    <col min="5131" max="5131" width="5" style="74" bestFit="1" customWidth="1"/>
    <col min="5132" max="5132" width="5" style="74" customWidth="1"/>
    <col min="5133" max="5133" width="6.59765625" style="74" bestFit="1" customWidth="1"/>
    <col min="5134" max="5134" width="5.8984375" style="74" bestFit="1" customWidth="1"/>
    <col min="5135" max="5135" width="7.5" style="74" bestFit="1" customWidth="1"/>
    <col min="5136" max="5136" width="5.09765625" style="74" bestFit="1" customWidth="1"/>
    <col min="5137" max="5377" width="8.796875" style="74"/>
    <col min="5378" max="5378" width="8.19921875" style="74" customWidth="1"/>
    <col min="5379" max="5379" width="13.69921875" style="74" customWidth="1"/>
    <col min="5380" max="5380" width="9.69921875" style="74" customWidth="1"/>
    <col min="5381" max="5382" width="9.8984375" style="74" customWidth="1"/>
    <col min="5383" max="5383" width="8.59765625" style="74" customWidth="1"/>
    <col min="5384" max="5384" width="8.796875" style="74"/>
    <col min="5385" max="5385" width="8.09765625" style="74" customWidth="1"/>
    <col min="5386" max="5386" width="8.3984375" style="74" customWidth="1"/>
    <col min="5387" max="5387" width="5" style="74" bestFit="1" customWidth="1"/>
    <col min="5388" max="5388" width="5" style="74" customWidth="1"/>
    <col min="5389" max="5389" width="6.59765625" style="74" bestFit="1" customWidth="1"/>
    <col min="5390" max="5390" width="5.8984375" style="74" bestFit="1" customWidth="1"/>
    <col min="5391" max="5391" width="7.5" style="74" bestFit="1" customWidth="1"/>
    <col min="5392" max="5392" width="5.09765625" style="74" bestFit="1" customWidth="1"/>
    <col min="5393" max="5633" width="8.796875" style="74"/>
    <col min="5634" max="5634" width="8.19921875" style="74" customWidth="1"/>
    <col min="5635" max="5635" width="13.69921875" style="74" customWidth="1"/>
    <col min="5636" max="5636" width="9.69921875" style="74" customWidth="1"/>
    <col min="5637" max="5638" width="9.8984375" style="74" customWidth="1"/>
    <col min="5639" max="5639" width="8.59765625" style="74" customWidth="1"/>
    <col min="5640" max="5640" width="8.796875" style="74"/>
    <col min="5641" max="5641" width="8.09765625" style="74" customWidth="1"/>
    <col min="5642" max="5642" width="8.3984375" style="74" customWidth="1"/>
    <col min="5643" max="5643" width="5" style="74" bestFit="1" customWidth="1"/>
    <col min="5644" max="5644" width="5" style="74" customWidth="1"/>
    <col min="5645" max="5645" width="6.59765625" style="74" bestFit="1" customWidth="1"/>
    <col min="5646" max="5646" width="5.8984375" style="74" bestFit="1" customWidth="1"/>
    <col min="5647" max="5647" width="7.5" style="74" bestFit="1" customWidth="1"/>
    <col min="5648" max="5648" width="5.09765625" style="74" bestFit="1" customWidth="1"/>
    <col min="5649" max="5889" width="8.796875" style="74"/>
    <col min="5890" max="5890" width="8.19921875" style="74" customWidth="1"/>
    <col min="5891" max="5891" width="13.69921875" style="74" customWidth="1"/>
    <col min="5892" max="5892" width="9.69921875" style="74" customWidth="1"/>
    <col min="5893" max="5894" width="9.8984375" style="74" customWidth="1"/>
    <col min="5895" max="5895" width="8.59765625" style="74" customWidth="1"/>
    <col min="5896" max="5896" width="8.796875" style="74"/>
    <col min="5897" max="5897" width="8.09765625" style="74" customWidth="1"/>
    <col min="5898" max="5898" width="8.3984375" style="74" customWidth="1"/>
    <col min="5899" max="5899" width="5" style="74" bestFit="1" customWidth="1"/>
    <col min="5900" max="5900" width="5" style="74" customWidth="1"/>
    <col min="5901" max="5901" width="6.59765625" style="74" bestFit="1" customWidth="1"/>
    <col min="5902" max="5902" width="5.8984375" style="74" bestFit="1" customWidth="1"/>
    <col min="5903" max="5903" width="7.5" style="74" bestFit="1" customWidth="1"/>
    <col min="5904" max="5904" width="5.09765625" style="74" bestFit="1" customWidth="1"/>
    <col min="5905" max="6145" width="8.796875" style="74"/>
    <col min="6146" max="6146" width="8.19921875" style="74" customWidth="1"/>
    <col min="6147" max="6147" width="13.69921875" style="74" customWidth="1"/>
    <col min="6148" max="6148" width="9.69921875" style="74" customWidth="1"/>
    <col min="6149" max="6150" width="9.8984375" style="74" customWidth="1"/>
    <col min="6151" max="6151" width="8.59765625" style="74" customWidth="1"/>
    <col min="6152" max="6152" width="8.796875" style="74"/>
    <col min="6153" max="6153" width="8.09765625" style="74" customWidth="1"/>
    <col min="6154" max="6154" width="8.3984375" style="74" customWidth="1"/>
    <col min="6155" max="6155" width="5" style="74" bestFit="1" customWidth="1"/>
    <col min="6156" max="6156" width="5" style="74" customWidth="1"/>
    <col min="6157" max="6157" width="6.59765625" style="74" bestFit="1" customWidth="1"/>
    <col min="6158" max="6158" width="5.8984375" style="74" bestFit="1" customWidth="1"/>
    <col min="6159" max="6159" width="7.5" style="74" bestFit="1" customWidth="1"/>
    <col min="6160" max="6160" width="5.09765625" style="74" bestFit="1" customWidth="1"/>
    <col min="6161" max="6401" width="8.796875" style="74"/>
    <col min="6402" max="6402" width="8.19921875" style="74" customWidth="1"/>
    <col min="6403" max="6403" width="13.69921875" style="74" customWidth="1"/>
    <col min="6404" max="6404" width="9.69921875" style="74" customWidth="1"/>
    <col min="6405" max="6406" width="9.8984375" style="74" customWidth="1"/>
    <col min="6407" max="6407" width="8.59765625" style="74" customWidth="1"/>
    <col min="6408" max="6408" width="8.796875" style="74"/>
    <col min="6409" max="6409" width="8.09765625" style="74" customWidth="1"/>
    <col min="6410" max="6410" width="8.3984375" style="74" customWidth="1"/>
    <col min="6411" max="6411" width="5" style="74" bestFit="1" customWidth="1"/>
    <col min="6412" max="6412" width="5" style="74" customWidth="1"/>
    <col min="6413" max="6413" width="6.59765625" style="74" bestFit="1" customWidth="1"/>
    <col min="6414" max="6414" width="5.8984375" style="74" bestFit="1" customWidth="1"/>
    <col min="6415" max="6415" width="7.5" style="74" bestFit="1" customWidth="1"/>
    <col min="6416" max="6416" width="5.09765625" style="74" bestFit="1" customWidth="1"/>
    <col min="6417" max="6657" width="8.796875" style="74"/>
    <col min="6658" max="6658" width="8.19921875" style="74" customWidth="1"/>
    <col min="6659" max="6659" width="13.69921875" style="74" customWidth="1"/>
    <col min="6660" max="6660" width="9.69921875" style="74" customWidth="1"/>
    <col min="6661" max="6662" width="9.8984375" style="74" customWidth="1"/>
    <col min="6663" max="6663" width="8.59765625" style="74" customWidth="1"/>
    <col min="6664" max="6664" width="8.796875" style="74"/>
    <col min="6665" max="6665" width="8.09765625" style="74" customWidth="1"/>
    <col min="6666" max="6666" width="8.3984375" style="74" customWidth="1"/>
    <col min="6667" max="6667" width="5" style="74" bestFit="1" customWidth="1"/>
    <col min="6668" max="6668" width="5" style="74" customWidth="1"/>
    <col min="6669" max="6669" width="6.59765625" style="74" bestFit="1" customWidth="1"/>
    <col min="6670" max="6670" width="5.8984375" style="74" bestFit="1" customWidth="1"/>
    <col min="6671" max="6671" width="7.5" style="74" bestFit="1" customWidth="1"/>
    <col min="6672" max="6672" width="5.09765625" style="74" bestFit="1" customWidth="1"/>
    <col min="6673" max="6913" width="8.796875" style="74"/>
    <col min="6914" max="6914" width="8.19921875" style="74" customWidth="1"/>
    <col min="6915" max="6915" width="13.69921875" style="74" customWidth="1"/>
    <col min="6916" max="6916" width="9.69921875" style="74" customWidth="1"/>
    <col min="6917" max="6918" width="9.8984375" style="74" customWidth="1"/>
    <col min="6919" max="6919" width="8.59765625" style="74" customWidth="1"/>
    <col min="6920" max="6920" width="8.796875" style="74"/>
    <col min="6921" max="6921" width="8.09765625" style="74" customWidth="1"/>
    <col min="6922" max="6922" width="8.3984375" style="74" customWidth="1"/>
    <col min="6923" max="6923" width="5" style="74" bestFit="1" customWidth="1"/>
    <col min="6924" max="6924" width="5" style="74" customWidth="1"/>
    <col min="6925" max="6925" width="6.59765625" style="74" bestFit="1" customWidth="1"/>
    <col min="6926" max="6926" width="5.8984375" style="74" bestFit="1" customWidth="1"/>
    <col min="6927" max="6927" width="7.5" style="74" bestFit="1" customWidth="1"/>
    <col min="6928" max="6928" width="5.09765625" style="74" bestFit="1" customWidth="1"/>
    <col min="6929" max="7169" width="8.796875" style="74"/>
    <col min="7170" max="7170" width="8.19921875" style="74" customWidth="1"/>
    <col min="7171" max="7171" width="13.69921875" style="74" customWidth="1"/>
    <col min="7172" max="7172" width="9.69921875" style="74" customWidth="1"/>
    <col min="7173" max="7174" width="9.8984375" style="74" customWidth="1"/>
    <col min="7175" max="7175" width="8.59765625" style="74" customWidth="1"/>
    <col min="7176" max="7176" width="8.796875" style="74"/>
    <col min="7177" max="7177" width="8.09765625" style="74" customWidth="1"/>
    <col min="7178" max="7178" width="8.3984375" style="74" customWidth="1"/>
    <col min="7179" max="7179" width="5" style="74" bestFit="1" customWidth="1"/>
    <col min="7180" max="7180" width="5" style="74" customWidth="1"/>
    <col min="7181" max="7181" width="6.59765625" style="74" bestFit="1" customWidth="1"/>
    <col min="7182" max="7182" width="5.8984375" style="74" bestFit="1" customWidth="1"/>
    <col min="7183" max="7183" width="7.5" style="74" bestFit="1" customWidth="1"/>
    <col min="7184" max="7184" width="5.09765625" style="74" bestFit="1" customWidth="1"/>
    <col min="7185" max="7425" width="8.796875" style="74"/>
    <col min="7426" max="7426" width="8.19921875" style="74" customWidth="1"/>
    <col min="7427" max="7427" width="13.69921875" style="74" customWidth="1"/>
    <col min="7428" max="7428" width="9.69921875" style="74" customWidth="1"/>
    <col min="7429" max="7430" width="9.8984375" style="74" customWidth="1"/>
    <col min="7431" max="7431" width="8.59765625" style="74" customWidth="1"/>
    <col min="7432" max="7432" width="8.796875" style="74"/>
    <col min="7433" max="7433" width="8.09765625" style="74" customWidth="1"/>
    <col min="7434" max="7434" width="8.3984375" style="74" customWidth="1"/>
    <col min="7435" max="7435" width="5" style="74" bestFit="1" customWidth="1"/>
    <col min="7436" max="7436" width="5" style="74" customWidth="1"/>
    <col min="7437" max="7437" width="6.59765625" style="74" bestFit="1" customWidth="1"/>
    <col min="7438" max="7438" width="5.8984375" style="74" bestFit="1" customWidth="1"/>
    <col min="7439" max="7439" width="7.5" style="74" bestFit="1" customWidth="1"/>
    <col min="7440" max="7440" width="5.09765625" style="74" bestFit="1" customWidth="1"/>
    <col min="7441" max="7681" width="8.796875" style="74"/>
    <col min="7682" max="7682" width="8.19921875" style="74" customWidth="1"/>
    <col min="7683" max="7683" width="13.69921875" style="74" customWidth="1"/>
    <col min="7684" max="7684" width="9.69921875" style="74" customWidth="1"/>
    <col min="7685" max="7686" width="9.8984375" style="74" customWidth="1"/>
    <col min="7687" max="7687" width="8.59765625" style="74" customWidth="1"/>
    <col min="7688" max="7688" width="8.796875" style="74"/>
    <col min="7689" max="7689" width="8.09765625" style="74" customWidth="1"/>
    <col min="7690" max="7690" width="8.3984375" style="74" customWidth="1"/>
    <col min="7691" max="7691" width="5" style="74" bestFit="1" customWidth="1"/>
    <col min="7692" max="7692" width="5" style="74" customWidth="1"/>
    <col min="7693" max="7693" width="6.59765625" style="74" bestFit="1" customWidth="1"/>
    <col min="7694" max="7694" width="5.8984375" style="74" bestFit="1" customWidth="1"/>
    <col min="7695" max="7695" width="7.5" style="74" bestFit="1" customWidth="1"/>
    <col min="7696" max="7696" width="5.09765625" style="74" bestFit="1" customWidth="1"/>
    <col min="7697" max="7937" width="8.796875" style="74"/>
    <col min="7938" max="7938" width="8.19921875" style="74" customWidth="1"/>
    <col min="7939" max="7939" width="13.69921875" style="74" customWidth="1"/>
    <col min="7940" max="7940" width="9.69921875" style="74" customWidth="1"/>
    <col min="7941" max="7942" width="9.8984375" style="74" customWidth="1"/>
    <col min="7943" max="7943" width="8.59765625" style="74" customWidth="1"/>
    <col min="7944" max="7944" width="8.796875" style="74"/>
    <col min="7945" max="7945" width="8.09765625" style="74" customWidth="1"/>
    <col min="7946" max="7946" width="8.3984375" style="74" customWidth="1"/>
    <col min="7947" max="7947" width="5" style="74" bestFit="1" customWidth="1"/>
    <col min="7948" max="7948" width="5" style="74" customWidth="1"/>
    <col min="7949" max="7949" width="6.59765625" style="74" bestFit="1" customWidth="1"/>
    <col min="7950" max="7950" width="5.8984375" style="74" bestFit="1" customWidth="1"/>
    <col min="7951" max="7951" width="7.5" style="74" bestFit="1" customWidth="1"/>
    <col min="7952" max="7952" width="5.09765625" style="74" bestFit="1" customWidth="1"/>
    <col min="7953" max="8193" width="8.796875" style="74"/>
    <col min="8194" max="8194" width="8.19921875" style="74" customWidth="1"/>
    <col min="8195" max="8195" width="13.69921875" style="74" customWidth="1"/>
    <col min="8196" max="8196" width="9.69921875" style="74" customWidth="1"/>
    <col min="8197" max="8198" width="9.8984375" style="74" customWidth="1"/>
    <col min="8199" max="8199" width="8.59765625" style="74" customWidth="1"/>
    <col min="8200" max="8200" width="8.796875" style="74"/>
    <col min="8201" max="8201" width="8.09765625" style="74" customWidth="1"/>
    <col min="8202" max="8202" width="8.3984375" style="74" customWidth="1"/>
    <col min="8203" max="8203" width="5" style="74" bestFit="1" customWidth="1"/>
    <col min="8204" max="8204" width="5" style="74" customWidth="1"/>
    <col min="8205" max="8205" width="6.59765625" style="74" bestFit="1" customWidth="1"/>
    <col min="8206" max="8206" width="5.8984375" style="74" bestFit="1" customWidth="1"/>
    <col min="8207" max="8207" width="7.5" style="74" bestFit="1" customWidth="1"/>
    <col min="8208" max="8208" width="5.09765625" style="74" bestFit="1" customWidth="1"/>
    <col min="8209" max="8449" width="8.796875" style="74"/>
    <col min="8450" max="8450" width="8.19921875" style="74" customWidth="1"/>
    <col min="8451" max="8451" width="13.69921875" style="74" customWidth="1"/>
    <col min="8452" max="8452" width="9.69921875" style="74" customWidth="1"/>
    <col min="8453" max="8454" width="9.8984375" style="74" customWidth="1"/>
    <col min="8455" max="8455" width="8.59765625" style="74" customWidth="1"/>
    <col min="8456" max="8456" width="8.796875" style="74"/>
    <col min="8457" max="8457" width="8.09765625" style="74" customWidth="1"/>
    <col min="8458" max="8458" width="8.3984375" style="74" customWidth="1"/>
    <col min="8459" max="8459" width="5" style="74" bestFit="1" customWidth="1"/>
    <col min="8460" max="8460" width="5" style="74" customWidth="1"/>
    <col min="8461" max="8461" width="6.59765625" style="74" bestFit="1" customWidth="1"/>
    <col min="8462" max="8462" width="5.8984375" style="74" bestFit="1" customWidth="1"/>
    <col min="8463" max="8463" width="7.5" style="74" bestFit="1" customWidth="1"/>
    <col min="8464" max="8464" width="5.09765625" style="74" bestFit="1" customWidth="1"/>
    <col min="8465" max="8705" width="8.796875" style="74"/>
    <col min="8706" max="8706" width="8.19921875" style="74" customWidth="1"/>
    <col min="8707" max="8707" width="13.69921875" style="74" customWidth="1"/>
    <col min="8708" max="8708" width="9.69921875" style="74" customWidth="1"/>
    <col min="8709" max="8710" width="9.8984375" style="74" customWidth="1"/>
    <col min="8711" max="8711" width="8.59765625" style="74" customWidth="1"/>
    <col min="8712" max="8712" width="8.796875" style="74"/>
    <col min="8713" max="8713" width="8.09765625" style="74" customWidth="1"/>
    <col min="8714" max="8714" width="8.3984375" style="74" customWidth="1"/>
    <col min="8715" max="8715" width="5" style="74" bestFit="1" customWidth="1"/>
    <col min="8716" max="8716" width="5" style="74" customWidth="1"/>
    <col min="8717" max="8717" width="6.59765625" style="74" bestFit="1" customWidth="1"/>
    <col min="8718" max="8718" width="5.8984375" style="74" bestFit="1" customWidth="1"/>
    <col min="8719" max="8719" width="7.5" style="74" bestFit="1" customWidth="1"/>
    <col min="8720" max="8720" width="5.09765625" style="74" bestFit="1" customWidth="1"/>
    <col min="8721" max="8961" width="8.796875" style="74"/>
    <col min="8962" max="8962" width="8.19921875" style="74" customWidth="1"/>
    <col min="8963" max="8963" width="13.69921875" style="74" customWidth="1"/>
    <col min="8964" max="8964" width="9.69921875" style="74" customWidth="1"/>
    <col min="8965" max="8966" width="9.8984375" style="74" customWidth="1"/>
    <col min="8967" max="8967" width="8.59765625" style="74" customWidth="1"/>
    <col min="8968" max="8968" width="8.796875" style="74"/>
    <col min="8969" max="8969" width="8.09765625" style="74" customWidth="1"/>
    <col min="8970" max="8970" width="8.3984375" style="74" customWidth="1"/>
    <col min="8971" max="8971" width="5" style="74" bestFit="1" customWidth="1"/>
    <col min="8972" max="8972" width="5" style="74" customWidth="1"/>
    <col min="8973" max="8973" width="6.59765625" style="74" bestFit="1" customWidth="1"/>
    <col min="8974" max="8974" width="5.8984375" style="74" bestFit="1" customWidth="1"/>
    <col min="8975" max="8975" width="7.5" style="74" bestFit="1" customWidth="1"/>
    <col min="8976" max="8976" width="5.09765625" style="74" bestFit="1" customWidth="1"/>
    <col min="8977" max="9217" width="8.796875" style="74"/>
    <col min="9218" max="9218" width="8.19921875" style="74" customWidth="1"/>
    <col min="9219" max="9219" width="13.69921875" style="74" customWidth="1"/>
    <col min="9220" max="9220" width="9.69921875" style="74" customWidth="1"/>
    <col min="9221" max="9222" width="9.8984375" style="74" customWidth="1"/>
    <col min="9223" max="9223" width="8.59765625" style="74" customWidth="1"/>
    <col min="9224" max="9224" width="8.796875" style="74"/>
    <col min="9225" max="9225" width="8.09765625" style="74" customWidth="1"/>
    <col min="9226" max="9226" width="8.3984375" style="74" customWidth="1"/>
    <col min="9227" max="9227" width="5" style="74" bestFit="1" customWidth="1"/>
    <col min="9228" max="9228" width="5" style="74" customWidth="1"/>
    <col min="9229" max="9229" width="6.59765625" style="74" bestFit="1" customWidth="1"/>
    <col min="9230" max="9230" width="5.8984375" style="74" bestFit="1" customWidth="1"/>
    <col min="9231" max="9231" width="7.5" style="74" bestFit="1" customWidth="1"/>
    <col min="9232" max="9232" width="5.09765625" style="74" bestFit="1" customWidth="1"/>
    <col min="9233" max="9473" width="8.796875" style="74"/>
    <col min="9474" max="9474" width="8.19921875" style="74" customWidth="1"/>
    <col min="9475" max="9475" width="13.69921875" style="74" customWidth="1"/>
    <col min="9476" max="9476" width="9.69921875" style="74" customWidth="1"/>
    <col min="9477" max="9478" width="9.8984375" style="74" customWidth="1"/>
    <col min="9479" max="9479" width="8.59765625" style="74" customWidth="1"/>
    <col min="9480" max="9480" width="8.796875" style="74"/>
    <col min="9481" max="9481" width="8.09765625" style="74" customWidth="1"/>
    <col min="9482" max="9482" width="8.3984375" style="74" customWidth="1"/>
    <col min="9483" max="9483" width="5" style="74" bestFit="1" customWidth="1"/>
    <col min="9484" max="9484" width="5" style="74" customWidth="1"/>
    <col min="9485" max="9485" width="6.59765625" style="74" bestFit="1" customWidth="1"/>
    <col min="9486" max="9486" width="5.8984375" style="74" bestFit="1" customWidth="1"/>
    <col min="9487" max="9487" width="7.5" style="74" bestFit="1" customWidth="1"/>
    <col min="9488" max="9488" width="5.09765625" style="74" bestFit="1" customWidth="1"/>
    <col min="9489" max="9729" width="8.796875" style="74"/>
    <col min="9730" max="9730" width="8.19921875" style="74" customWidth="1"/>
    <col min="9731" max="9731" width="13.69921875" style="74" customWidth="1"/>
    <col min="9732" max="9732" width="9.69921875" style="74" customWidth="1"/>
    <col min="9733" max="9734" width="9.8984375" style="74" customWidth="1"/>
    <col min="9735" max="9735" width="8.59765625" style="74" customWidth="1"/>
    <col min="9736" max="9736" width="8.796875" style="74"/>
    <col min="9737" max="9737" width="8.09765625" style="74" customWidth="1"/>
    <col min="9738" max="9738" width="8.3984375" style="74" customWidth="1"/>
    <col min="9739" max="9739" width="5" style="74" bestFit="1" customWidth="1"/>
    <col min="9740" max="9740" width="5" style="74" customWidth="1"/>
    <col min="9741" max="9741" width="6.59765625" style="74" bestFit="1" customWidth="1"/>
    <col min="9742" max="9742" width="5.8984375" style="74" bestFit="1" customWidth="1"/>
    <col min="9743" max="9743" width="7.5" style="74" bestFit="1" customWidth="1"/>
    <col min="9744" max="9744" width="5.09765625" style="74" bestFit="1" customWidth="1"/>
    <col min="9745" max="9985" width="8.796875" style="74"/>
    <col min="9986" max="9986" width="8.19921875" style="74" customWidth="1"/>
    <col min="9987" max="9987" width="13.69921875" style="74" customWidth="1"/>
    <col min="9988" max="9988" width="9.69921875" style="74" customWidth="1"/>
    <col min="9989" max="9990" width="9.8984375" style="74" customWidth="1"/>
    <col min="9991" max="9991" width="8.59765625" style="74" customWidth="1"/>
    <col min="9992" max="9992" width="8.796875" style="74"/>
    <col min="9993" max="9993" width="8.09765625" style="74" customWidth="1"/>
    <col min="9994" max="9994" width="8.3984375" style="74" customWidth="1"/>
    <col min="9995" max="9995" width="5" style="74" bestFit="1" customWidth="1"/>
    <col min="9996" max="9996" width="5" style="74" customWidth="1"/>
    <col min="9997" max="9997" width="6.59765625" style="74" bestFit="1" customWidth="1"/>
    <col min="9998" max="9998" width="5.8984375" style="74" bestFit="1" customWidth="1"/>
    <col min="9999" max="9999" width="7.5" style="74" bestFit="1" customWidth="1"/>
    <col min="10000" max="10000" width="5.09765625" style="74" bestFit="1" customWidth="1"/>
    <col min="10001" max="10241" width="8.796875" style="74"/>
    <col min="10242" max="10242" width="8.19921875" style="74" customWidth="1"/>
    <col min="10243" max="10243" width="13.69921875" style="74" customWidth="1"/>
    <col min="10244" max="10244" width="9.69921875" style="74" customWidth="1"/>
    <col min="10245" max="10246" width="9.8984375" style="74" customWidth="1"/>
    <col min="10247" max="10247" width="8.59765625" style="74" customWidth="1"/>
    <col min="10248" max="10248" width="8.796875" style="74"/>
    <col min="10249" max="10249" width="8.09765625" style="74" customWidth="1"/>
    <col min="10250" max="10250" width="8.3984375" style="74" customWidth="1"/>
    <col min="10251" max="10251" width="5" style="74" bestFit="1" customWidth="1"/>
    <col min="10252" max="10252" width="5" style="74" customWidth="1"/>
    <col min="10253" max="10253" width="6.59765625" style="74" bestFit="1" customWidth="1"/>
    <col min="10254" max="10254" width="5.8984375" style="74" bestFit="1" customWidth="1"/>
    <col min="10255" max="10255" width="7.5" style="74" bestFit="1" customWidth="1"/>
    <col min="10256" max="10256" width="5.09765625" style="74" bestFit="1" customWidth="1"/>
    <col min="10257" max="10497" width="8.796875" style="74"/>
    <col min="10498" max="10498" width="8.19921875" style="74" customWidth="1"/>
    <col min="10499" max="10499" width="13.69921875" style="74" customWidth="1"/>
    <col min="10500" max="10500" width="9.69921875" style="74" customWidth="1"/>
    <col min="10501" max="10502" width="9.8984375" style="74" customWidth="1"/>
    <col min="10503" max="10503" width="8.59765625" style="74" customWidth="1"/>
    <col min="10504" max="10504" width="8.796875" style="74"/>
    <col min="10505" max="10505" width="8.09765625" style="74" customWidth="1"/>
    <col min="10506" max="10506" width="8.3984375" style="74" customWidth="1"/>
    <col min="10507" max="10507" width="5" style="74" bestFit="1" customWidth="1"/>
    <col min="10508" max="10508" width="5" style="74" customWidth="1"/>
    <col min="10509" max="10509" width="6.59765625" style="74" bestFit="1" customWidth="1"/>
    <col min="10510" max="10510" width="5.8984375" style="74" bestFit="1" customWidth="1"/>
    <col min="10511" max="10511" width="7.5" style="74" bestFit="1" customWidth="1"/>
    <col min="10512" max="10512" width="5.09765625" style="74" bestFit="1" customWidth="1"/>
    <col min="10513" max="10753" width="8.796875" style="74"/>
    <col min="10754" max="10754" width="8.19921875" style="74" customWidth="1"/>
    <col min="10755" max="10755" width="13.69921875" style="74" customWidth="1"/>
    <col min="10756" max="10756" width="9.69921875" style="74" customWidth="1"/>
    <col min="10757" max="10758" width="9.8984375" style="74" customWidth="1"/>
    <col min="10759" max="10759" width="8.59765625" style="74" customWidth="1"/>
    <col min="10760" max="10760" width="8.796875" style="74"/>
    <col min="10761" max="10761" width="8.09765625" style="74" customWidth="1"/>
    <col min="10762" max="10762" width="8.3984375" style="74" customWidth="1"/>
    <col min="10763" max="10763" width="5" style="74" bestFit="1" customWidth="1"/>
    <col min="10764" max="10764" width="5" style="74" customWidth="1"/>
    <col min="10765" max="10765" width="6.59765625" style="74" bestFit="1" customWidth="1"/>
    <col min="10766" max="10766" width="5.8984375" style="74" bestFit="1" customWidth="1"/>
    <col min="10767" max="10767" width="7.5" style="74" bestFit="1" customWidth="1"/>
    <col min="10768" max="10768" width="5.09765625" style="74" bestFit="1" customWidth="1"/>
    <col min="10769" max="11009" width="8.796875" style="74"/>
    <col min="11010" max="11010" width="8.19921875" style="74" customWidth="1"/>
    <col min="11011" max="11011" width="13.69921875" style="74" customWidth="1"/>
    <col min="11012" max="11012" width="9.69921875" style="74" customWidth="1"/>
    <col min="11013" max="11014" width="9.8984375" style="74" customWidth="1"/>
    <col min="11015" max="11015" width="8.59765625" style="74" customWidth="1"/>
    <col min="11016" max="11016" width="8.796875" style="74"/>
    <col min="11017" max="11017" width="8.09765625" style="74" customWidth="1"/>
    <col min="11018" max="11018" width="8.3984375" style="74" customWidth="1"/>
    <col min="11019" max="11019" width="5" style="74" bestFit="1" customWidth="1"/>
    <col min="11020" max="11020" width="5" style="74" customWidth="1"/>
    <col min="11021" max="11021" width="6.59765625" style="74" bestFit="1" customWidth="1"/>
    <col min="11022" max="11022" width="5.8984375" style="74" bestFit="1" customWidth="1"/>
    <col min="11023" max="11023" width="7.5" style="74" bestFit="1" customWidth="1"/>
    <col min="11024" max="11024" width="5.09765625" style="74" bestFit="1" customWidth="1"/>
    <col min="11025" max="11265" width="8.796875" style="74"/>
    <col min="11266" max="11266" width="8.19921875" style="74" customWidth="1"/>
    <col min="11267" max="11267" width="13.69921875" style="74" customWidth="1"/>
    <col min="11268" max="11268" width="9.69921875" style="74" customWidth="1"/>
    <col min="11269" max="11270" width="9.8984375" style="74" customWidth="1"/>
    <col min="11271" max="11271" width="8.59765625" style="74" customWidth="1"/>
    <col min="11272" max="11272" width="8.796875" style="74"/>
    <col min="11273" max="11273" width="8.09765625" style="74" customWidth="1"/>
    <col min="11274" max="11274" width="8.3984375" style="74" customWidth="1"/>
    <col min="11275" max="11275" width="5" style="74" bestFit="1" customWidth="1"/>
    <col min="11276" max="11276" width="5" style="74" customWidth="1"/>
    <col min="11277" max="11277" width="6.59765625" style="74" bestFit="1" customWidth="1"/>
    <col min="11278" max="11278" width="5.8984375" style="74" bestFit="1" customWidth="1"/>
    <col min="11279" max="11279" width="7.5" style="74" bestFit="1" customWidth="1"/>
    <col min="11280" max="11280" width="5.09765625" style="74" bestFit="1" customWidth="1"/>
    <col min="11281" max="11521" width="8.796875" style="74"/>
    <col min="11522" max="11522" width="8.19921875" style="74" customWidth="1"/>
    <col min="11523" max="11523" width="13.69921875" style="74" customWidth="1"/>
    <col min="11524" max="11524" width="9.69921875" style="74" customWidth="1"/>
    <col min="11525" max="11526" width="9.8984375" style="74" customWidth="1"/>
    <col min="11527" max="11527" width="8.59765625" style="74" customWidth="1"/>
    <col min="11528" max="11528" width="8.796875" style="74"/>
    <col min="11529" max="11529" width="8.09765625" style="74" customWidth="1"/>
    <col min="11530" max="11530" width="8.3984375" style="74" customWidth="1"/>
    <col min="11531" max="11531" width="5" style="74" bestFit="1" customWidth="1"/>
    <col min="11532" max="11532" width="5" style="74" customWidth="1"/>
    <col min="11533" max="11533" width="6.59765625" style="74" bestFit="1" customWidth="1"/>
    <col min="11534" max="11534" width="5.8984375" style="74" bestFit="1" customWidth="1"/>
    <col min="11535" max="11535" width="7.5" style="74" bestFit="1" customWidth="1"/>
    <col min="11536" max="11536" width="5.09765625" style="74" bestFit="1" customWidth="1"/>
    <col min="11537" max="11777" width="8.796875" style="74"/>
    <col min="11778" max="11778" width="8.19921875" style="74" customWidth="1"/>
    <col min="11779" max="11779" width="13.69921875" style="74" customWidth="1"/>
    <col min="11780" max="11780" width="9.69921875" style="74" customWidth="1"/>
    <col min="11781" max="11782" width="9.8984375" style="74" customWidth="1"/>
    <col min="11783" max="11783" width="8.59765625" style="74" customWidth="1"/>
    <col min="11784" max="11784" width="8.796875" style="74"/>
    <col min="11785" max="11785" width="8.09765625" style="74" customWidth="1"/>
    <col min="11786" max="11786" width="8.3984375" style="74" customWidth="1"/>
    <col min="11787" max="11787" width="5" style="74" bestFit="1" customWidth="1"/>
    <col min="11788" max="11788" width="5" style="74" customWidth="1"/>
    <col min="11789" max="11789" width="6.59765625" style="74" bestFit="1" customWidth="1"/>
    <col min="11790" max="11790" width="5.8984375" style="74" bestFit="1" customWidth="1"/>
    <col min="11791" max="11791" width="7.5" style="74" bestFit="1" customWidth="1"/>
    <col min="11792" max="11792" width="5.09765625" style="74" bestFit="1" customWidth="1"/>
    <col min="11793" max="12033" width="8.796875" style="74"/>
    <col min="12034" max="12034" width="8.19921875" style="74" customWidth="1"/>
    <col min="12035" max="12035" width="13.69921875" style="74" customWidth="1"/>
    <col min="12036" max="12036" width="9.69921875" style="74" customWidth="1"/>
    <col min="12037" max="12038" width="9.8984375" style="74" customWidth="1"/>
    <col min="12039" max="12039" width="8.59765625" style="74" customWidth="1"/>
    <col min="12040" max="12040" width="8.796875" style="74"/>
    <col min="12041" max="12041" width="8.09765625" style="74" customWidth="1"/>
    <col min="12042" max="12042" width="8.3984375" style="74" customWidth="1"/>
    <col min="12043" max="12043" width="5" style="74" bestFit="1" customWidth="1"/>
    <col min="12044" max="12044" width="5" style="74" customWidth="1"/>
    <col min="12045" max="12045" width="6.59765625" style="74" bestFit="1" customWidth="1"/>
    <col min="12046" max="12046" width="5.8984375" style="74" bestFit="1" customWidth="1"/>
    <col min="12047" max="12047" width="7.5" style="74" bestFit="1" customWidth="1"/>
    <col min="12048" max="12048" width="5.09765625" style="74" bestFit="1" customWidth="1"/>
    <col min="12049" max="12289" width="8.796875" style="74"/>
    <col min="12290" max="12290" width="8.19921875" style="74" customWidth="1"/>
    <col min="12291" max="12291" width="13.69921875" style="74" customWidth="1"/>
    <col min="12292" max="12292" width="9.69921875" style="74" customWidth="1"/>
    <col min="12293" max="12294" width="9.8984375" style="74" customWidth="1"/>
    <col min="12295" max="12295" width="8.59765625" style="74" customWidth="1"/>
    <col min="12296" max="12296" width="8.796875" style="74"/>
    <col min="12297" max="12297" width="8.09765625" style="74" customWidth="1"/>
    <col min="12298" max="12298" width="8.3984375" style="74" customWidth="1"/>
    <col min="12299" max="12299" width="5" style="74" bestFit="1" customWidth="1"/>
    <col min="12300" max="12300" width="5" style="74" customWidth="1"/>
    <col min="12301" max="12301" width="6.59765625" style="74" bestFit="1" customWidth="1"/>
    <col min="12302" max="12302" width="5.8984375" style="74" bestFit="1" customWidth="1"/>
    <col min="12303" max="12303" width="7.5" style="74" bestFit="1" customWidth="1"/>
    <col min="12304" max="12304" width="5.09765625" style="74" bestFit="1" customWidth="1"/>
    <col min="12305" max="12545" width="8.796875" style="74"/>
    <col min="12546" max="12546" width="8.19921875" style="74" customWidth="1"/>
    <col min="12547" max="12547" width="13.69921875" style="74" customWidth="1"/>
    <col min="12548" max="12548" width="9.69921875" style="74" customWidth="1"/>
    <col min="12549" max="12550" width="9.8984375" style="74" customWidth="1"/>
    <col min="12551" max="12551" width="8.59765625" style="74" customWidth="1"/>
    <col min="12552" max="12552" width="8.796875" style="74"/>
    <col min="12553" max="12553" width="8.09765625" style="74" customWidth="1"/>
    <col min="12554" max="12554" width="8.3984375" style="74" customWidth="1"/>
    <col min="12555" max="12555" width="5" style="74" bestFit="1" customWidth="1"/>
    <col min="12556" max="12556" width="5" style="74" customWidth="1"/>
    <col min="12557" max="12557" width="6.59765625" style="74" bestFit="1" customWidth="1"/>
    <col min="12558" max="12558" width="5.8984375" style="74" bestFit="1" customWidth="1"/>
    <col min="12559" max="12559" width="7.5" style="74" bestFit="1" customWidth="1"/>
    <col min="12560" max="12560" width="5.09765625" style="74" bestFit="1" customWidth="1"/>
    <col min="12561" max="12801" width="8.796875" style="74"/>
    <col min="12802" max="12802" width="8.19921875" style="74" customWidth="1"/>
    <col min="12803" max="12803" width="13.69921875" style="74" customWidth="1"/>
    <col min="12804" max="12804" width="9.69921875" style="74" customWidth="1"/>
    <col min="12805" max="12806" width="9.8984375" style="74" customWidth="1"/>
    <col min="12807" max="12807" width="8.59765625" style="74" customWidth="1"/>
    <col min="12808" max="12808" width="8.796875" style="74"/>
    <col min="12809" max="12809" width="8.09765625" style="74" customWidth="1"/>
    <col min="12810" max="12810" width="8.3984375" style="74" customWidth="1"/>
    <col min="12811" max="12811" width="5" style="74" bestFit="1" customWidth="1"/>
    <col min="12812" max="12812" width="5" style="74" customWidth="1"/>
    <col min="12813" max="12813" width="6.59765625" style="74" bestFit="1" customWidth="1"/>
    <col min="12814" max="12814" width="5.8984375" style="74" bestFit="1" customWidth="1"/>
    <col min="12815" max="12815" width="7.5" style="74" bestFit="1" customWidth="1"/>
    <col min="12816" max="12816" width="5.09765625" style="74" bestFit="1" customWidth="1"/>
    <col min="12817" max="13057" width="8.796875" style="74"/>
    <col min="13058" max="13058" width="8.19921875" style="74" customWidth="1"/>
    <col min="13059" max="13059" width="13.69921875" style="74" customWidth="1"/>
    <col min="13060" max="13060" width="9.69921875" style="74" customWidth="1"/>
    <col min="13061" max="13062" width="9.8984375" style="74" customWidth="1"/>
    <col min="13063" max="13063" width="8.59765625" style="74" customWidth="1"/>
    <col min="13064" max="13064" width="8.796875" style="74"/>
    <col min="13065" max="13065" width="8.09765625" style="74" customWidth="1"/>
    <col min="13066" max="13066" width="8.3984375" style="74" customWidth="1"/>
    <col min="13067" max="13067" width="5" style="74" bestFit="1" customWidth="1"/>
    <col min="13068" max="13068" width="5" style="74" customWidth="1"/>
    <col min="13069" max="13069" width="6.59765625" style="74" bestFit="1" customWidth="1"/>
    <col min="13070" max="13070" width="5.8984375" style="74" bestFit="1" customWidth="1"/>
    <col min="13071" max="13071" width="7.5" style="74" bestFit="1" customWidth="1"/>
    <col min="13072" max="13072" width="5.09765625" style="74" bestFit="1" customWidth="1"/>
    <col min="13073" max="13313" width="8.796875" style="74"/>
    <col min="13314" max="13314" width="8.19921875" style="74" customWidth="1"/>
    <col min="13315" max="13315" width="13.69921875" style="74" customWidth="1"/>
    <col min="13316" max="13316" width="9.69921875" style="74" customWidth="1"/>
    <col min="13317" max="13318" width="9.8984375" style="74" customWidth="1"/>
    <col min="13319" max="13319" width="8.59765625" style="74" customWidth="1"/>
    <col min="13320" max="13320" width="8.796875" style="74"/>
    <col min="13321" max="13321" width="8.09765625" style="74" customWidth="1"/>
    <col min="13322" max="13322" width="8.3984375" style="74" customWidth="1"/>
    <col min="13323" max="13323" width="5" style="74" bestFit="1" customWidth="1"/>
    <col min="13324" max="13324" width="5" style="74" customWidth="1"/>
    <col min="13325" max="13325" width="6.59765625" style="74" bestFit="1" customWidth="1"/>
    <col min="13326" max="13326" width="5.8984375" style="74" bestFit="1" customWidth="1"/>
    <col min="13327" max="13327" width="7.5" style="74" bestFit="1" customWidth="1"/>
    <col min="13328" max="13328" width="5.09765625" style="74" bestFit="1" customWidth="1"/>
    <col min="13329" max="13569" width="8.796875" style="74"/>
    <col min="13570" max="13570" width="8.19921875" style="74" customWidth="1"/>
    <col min="13571" max="13571" width="13.69921875" style="74" customWidth="1"/>
    <col min="13572" max="13572" width="9.69921875" style="74" customWidth="1"/>
    <col min="13573" max="13574" width="9.8984375" style="74" customWidth="1"/>
    <col min="13575" max="13575" width="8.59765625" style="74" customWidth="1"/>
    <col min="13576" max="13576" width="8.796875" style="74"/>
    <col min="13577" max="13577" width="8.09765625" style="74" customWidth="1"/>
    <col min="13578" max="13578" width="8.3984375" style="74" customWidth="1"/>
    <col min="13579" max="13579" width="5" style="74" bestFit="1" customWidth="1"/>
    <col min="13580" max="13580" width="5" style="74" customWidth="1"/>
    <col min="13581" max="13581" width="6.59765625" style="74" bestFit="1" customWidth="1"/>
    <col min="13582" max="13582" width="5.8984375" style="74" bestFit="1" customWidth="1"/>
    <col min="13583" max="13583" width="7.5" style="74" bestFit="1" customWidth="1"/>
    <col min="13584" max="13584" width="5.09765625" style="74" bestFit="1" customWidth="1"/>
    <col min="13585" max="13825" width="8.796875" style="74"/>
    <col min="13826" max="13826" width="8.19921875" style="74" customWidth="1"/>
    <col min="13827" max="13827" width="13.69921875" style="74" customWidth="1"/>
    <col min="13828" max="13828" width="9.69921875" style="74" customWidth="1"/>
    <col min="13829" max="13830" width="9.8984375" style="74" customWidth="1"/>
    <col min="13831" max="13831" width="8.59765625" style="74" customWidth="1"/>
    <col min="13832" max="13832" width="8.796875" style="74"/>
    <col min="13833" max="13833" width="8.09765625" style="74" customWidth="1"/>
    <col min="13834" max="13834" width="8.3984375" style="74" customWidth="1"/>
    <col min="13835" max="13835" width="5" style="74" bestFit="1" customWidth="1"/>
    <col min="13836" max="13836" width="5" style="74" customWidth="1"/>
    <col min="13837" max="13837" width="6.59765625" style="74" bestFit="1" customWidth="1"/>
    <col min="13838" max="13838" width="5.8984375" style="74" bestFit="1" customWidth="1"/>
    <col min="13839" max="13839" width="7.5" style="74" bestFit="1" customWidth="1"/>
    <col min="13840" max="13840" width="5.09765625" style="74" bestFit="1" customWidth="1"/>
    <col min="13841" max="14081" width="8.796875" style="74"/>
    <col min="14082" max="14082" width="8.19921875" style="74" customWidth="1"/>
    <col min="14083" max="14083" width="13.69921875" style="74" customWidth="1"/>
    <col min="14084" max="14084" width="9.69921875" style="74" customWidth="1"/>
    <col min="14085" max="14086" width="9.8984375" style="74" customWidth="1"/>
    <col min="14087" max="14087" width="8.59765625" style="74" customWidth="1"/>
    <col min="14088" max="14088" width="8.796875" style="74"/>
    <col min="14089" max="14089" width="8.09765625" style="74" customWidth="1"/>
    <col min="14090" max="14090" width="8.3984375" style="74" customWidth="1"/>
    <col min="14091" max="14091" width="5" style="74" bestFit="1" customWidth="1"/>
    <col min="14092" max="14092" width="5" style="74" customWidth="1"/>
    <col min="14093" max="14093" width="6.59765625" style="74" bestFit="1" customWidth="1"/>
    <col min="14094" max="14094" width="5.8984375" style="74" bestFit="1" customWidth="1"/>
    <col min="14095" max="14095" width="7.5" style="74" bestFit="1" customWidth="1"/>
    <col min="14096" max="14096" width="5.09765625" style="74" bestFit="1" customWidth="1"/>
    <col min="14097" max="14337" width="8.796875" style="74"/>
    <col min="14338" max="14338" width="8.19921875" style="74" customWidth="1"/>
    <col min="14339" max="14339" width="13.69921875" style="74" customWidth="1"/>
    <col min="14340" max="14340" width="9.69921875" style="74" customWidth="1"/>
    <col min="14341" max="14342" width="9.8984375" style="74" customWidth="1"/>
    <col min="14343" max="14343" width="8.59765625" style="74" customWidth="1"/>
    <col min="14344" max="14344" width="8.796875" style="74"/>
    <col min="14345" max="14345" width="8.09765625" style="74" customWidth="1"/>
    <col min="14346" max="14346" width="8.3984375" style="74" customWidth="1"/>
    <col min="14347" max="14347" width="5" style="74" bestFit="1" customWidth="1"/>
    <col min="14348" max="14348" width="5" style="74" customWidth="1"/>
    <col min="14349" max="14349" width="6.59765625" style="74" bestFit="1" customWidth="1"/>
    <col min="14350" max="14350" width="5.8984375" style="74" bestFit="1" customWidth="1"/>
    <col min="14351" max="14351" width="7.5" style="74" bestFit="1" customWidth="1"/>
    <col min="14352" max="14352" width="5.09765625" style="74" bestFit="1" customWidth="1"/>
    <col min="14353" max="14593" width="8.796875" style="74"/>
    <col min="14594" max="14594" width="8.19921875" style="74" customWidth="1"/>
    <col min="14595" max="14595" width="13.69921875" style="74" customWidth="1"/>
    <col min="14596" max="14596" width="9.69921875" style="74" customWidth="1"/>
    <col min="14597" max="14598" width="9.8984375" style="74" customWidth="1"/>
    <col min="14599" max="14599" width="8.59765625" style="74" customWidth="1"/>
    <col min="14600" max="14600" width="8.796875" style="74"/>
    <col min="14601" max="14601" width="8.09765625" style="74" customWidth="1"/>
    <col min="14602" max="14602" width="8.3984375" style="74" customWidth="1"/>
    <col min="14603" max="14603" width="5" style="74" bestFit="1" customWidth="1"/>
    <col min="14604" max="14604" width="5" style="74" customWidth="1"/>
    <col min="14605" max="14605" width="6.59765625" style="74" bestFit="1" customWidth="1"/>
    <col min="14606" max="14606" width="5.8984375" style="74" bestFit="1" customWidth="1"/>
    <col min="14607" max="14607" width="7.5" style="74" bestFit="1" customWidth="1"/>
    <col min="14608" max="14608" width="5.09765625" style="74" bestFit="1" customWidth="1"/>
    <col min="14609" max="14849" width="8.796875" style="74"/>
    <col min="14850" max="14850" width="8.19921875" style="74" customWidth="1"/>
    <col min="14851" max="14851" width="13.69921875" style="74" customWidth="1"/>
    <col min="14852" max="14852" width="9.69921875" style="74" customWidth="1"/>
    <col min="14853" max="14854" width="9.8984375" style="74" customWidth="1"/>
    <col min="14855" max="14855" width="8.59765625" style="74" customWidth="1"/>
    <col min="14856" max="14856" width="8.796875" style="74"/>
    <col min="14857" max="14857" width="8.09765625" style="74" customWidth="1"/>
    <col min="14858" max="14858" width="8.3984375" style="74" customWidth="1"/>
    <col min="14859" max="14859" width="5" style="74" bestFit="1" customWidth="1"/>
    <col min="14860" max="14860" width="5" style="74" customWidth="1"/>
    <col min="14861" max="14861" width="6.59765625" style="74" bestFit="1" customWidth="1"/>
    <col min="14862" max="14862" width="5.8984375" style="74" bestFit="1" customWidth="1"/>
    <col min="14863" max="14863" width="7.5" style="74" bestFit="1" customWidth="1"/>
    <col min="14864" max="14864" width="5.09765625" style="74" bestFit="1" customWidth="1"/>
    <col min="14865" max="15105" width="8.796875" style="74"/>
    <col min="15106" max="15106" width="8.19921875" style="74" customWidth="1"/>
    <col min="15107" max="15107" width="13.69921875" style="74" customWidth="1"/>
    <col min="15108" max="15108" width="9.69921875" style="74" customWidth="1"/>
    <col min="15109" max="15110" width="9.8984375" style="74" customWidth="1"/>
    <col min="15111" max="15111" width="8.59765625" style="74" customWidth="1"/>
    <col min="15112" max="15112" width="8.796875" style="74"/>
    <col min="15113" max="15113" width="8.09765625" style="74" customWidth="1"/>
    <col min="15114" max="15114" width="8.3984375" style="74" customWidth="1"/>
    <col min="15115" max="15115" width="5" style="74" bestFit="1" customWidth="1"/>
    <col min="15116" max="15116" width="5" style="74" customWidth="1"/>
    <col min="15117" max="15117" width="6.59765625" style="74" bestFit="1" customWidth="1"/>
    <col min="15118" max="15118" width="5.8984375" style="74" bestFit="1" customWidth="1"/>
    <col min="15119" max="15119" width="7.5" style="74" bestFit="1" customWidth="1"/>
    <col min="15120" max="15120" width="5.09765625" style="74" bestFit="1" customWidth="1"/>
    <col min="15121" max="15361" width="8.796875" style="74"/>
    <col min="15362" max="15362" width="8.19921875" style="74" customWidth="1"/>
    <col min="15363" max="15363" width="13.69921875" style="74" customWidth="1"/>
    <col min="15364" max="15364" width="9.69921875" style="74" customWidth="1"/>
    <col min="15365" max="15366" width="9.8984375" style="74" customWidth="1"/>
    <col min="15367" max="15367" width="8.59765625" style="74" customWidth="1"/>
    <col min="15368" max="15368" width="8.796875" style="74"/>
    <col min="15369" max="15369" width="8.09765625" style="74" customWidth="1"/>
    <col min="15370" max="15370" width="8.3984375" style="74" customWidth="1"/>
    <col min="15371" max="15371" width="5" style="74" bestFit="1" customWidth="1"/>
    <col min="15372" max="15372" width="5" style="74" customWidth="1"/>
    <col min="15373" max="15373" width="6.59765625" style="74" bestFit="1" customWidth="1"/>
    <col min="15374" max="15374" width="5.8984375" style="74" bestFit="1" customWidth="1"/>
    <col min="15375" max="15375" width="7.5" style="74" bestFit="1" customWidth="1"/>
    <col min="15376" max="15376" width="5.09765625" style="74" bestFit="1" customWidth="1"/>
    <col min="15377" max="15617" width="8.796875" style="74"/>
    <col min="15618" max="15618" width="8.19921875" style="74" customWidth="1"/>
    <col min="15619" max="15619" width="13.69921875" style="74" customWidth="1"/>
    <col min="15620" max="15620" width="9.69921875" style="74" customWidth="1"/>
    <col min="15621" max="15622" width="9.8984375" style="74" customWidth="1"/>
    <col min="15623" max="15623" width="8.59765625" style="74" customWidth="1"/>
    <col min="15624" max="15624" width="8.796875" style="74"/>
    <col min="15625" max="15625" width="8.09765625" style="74" customWidth="1"/>
    <col min="15626" max="15626" width="8.3984375" style="74" customWidth="1"/>
    <col min="15627" max="15627" width="5" style="74" bestFit="1" customWidth="1"/>
    <col min="15628" max="15628" width="5" style="74" customWidth="1"/>
    <col min="15629" max="15629" width="6.59765625" style="74" bestFit="1" customWidth="1"/>
    <col min="15630" max="15630" width="5.8984375" style="74" bestFit="1" customWidth="1"/>
    <col min="15631" max="15631" width="7.5" style="74" bestFit="1" customWidth="1"/>
    <col min="15632" max="15632" width="5.09765625" style="74" bestFit="1" customWidth="1"/>
    <col min="15633" max="15873" width="8.796875" style="74"/>
    <col min="15874" max="15874" width="8.19921875" style="74" customWidth="1"/>
    <col min="15875" max="15875" width="13.69921875" style="74" customWidth="1"/>
    <col min="15876" max="15876" width="9.69921875" style="74" customWidth="1"/>
    <col min="15877" max="15878" width="9.8984375" style="74" customWidth="1"/>
    <col min="15879" max="15879" width="8.59765625" style="74" customWidth="1"/>
    <col min="15880" max="15880" width="8.796875" style="74"/>
    <col min="15881" max="15881" width="8.09765625" style="74" customWidth="1"/>
    <col min="15882" max="15882" width="8.3984375" style="74" customWidth="1"/>
    <col min="15883" max="15883" width="5" style="74" bestFit="1" customWidth="1"/>
    <col min="15884" max="15884" width="5" style="74" customWidth="1"/>
    <col min="15885" max="15885" width="6.59765625" style="74" bestFit="1" customWidth="1"/>
    <col min="15886" max="15886" width="5.8984375" style="74" bestFit="1" customWidth="1"/>
    <col min="15887" max="15887" width="7.5" style="74" bestFit="1" customWidth="1"/>
    <col min="15888" max="15888" width="5.09765625" style="74" bestFit="1" customWidth="1"/>
    <col min="15889" max="16129" width="8.796875" style="74"/>
    <col min="16130" max="16130" width="8.19921875" style="74" customWidth="1"/>
    <col min="16131" max="16131" width="13.69921875" style="74" customWidth="1"/>
    <col min="16132" max="16132" width="9.69921875" style="74" customWidth="1"/>
    <col min="16133" max="16134" width="9.8984375" style="74" customWidth="1"/>
    <col min="16135" max="16135" width="8.59765625" style="74" customWidth="1"/>
    <col min="16136" max="16136" width="8.796875" style="74"/>
    <col min="16137" max="16137" width="8.09765625" style="74" customWidth="1"/>
    <col min="16138" max="16138" width="8.3984375" style="74" customWidth="1"/>
    <col min="16139" max="16139" width="5" style="74" bestFit="1" customWidth="1"/>
    <col min="16140" max="16140" width="5" style="74" customWidth="1"/>
    <col min="16141" max="16141" width="6.59765625" style="74" bestFit="1" customWidth="1"/>
    <col min="16142" max="16142" width="5.8984375" style="74" bestFit="1" customWidth="1"/>
    <col min="16143" max="16143" width="7.5" style="74" bestFit="1" customWidth="1"/>
    <col min="16144" max="16144" width="5.09765625" style="74" bestFit="1" customWidth="1"/>
    <col min="16145" max="16384" width="8.796875" style="74"/>
  </cols>
  <sheetData>
    <row r="1" spans="1:16" x14ac:dyDescent="0.25">
      <c r="A1" s="74" t="s">
        <v>246</v>
      </c>
      <c r="B1" s="112"/>
      <c r="C1" s="112"/>
      <c r="D1" s="113"/>
      <c r="E1" s="113"/>
      <c r="F1" s="113"/>
      <c r="H1" s="116" t="s">
        <v>241</v>
      </c>
      <c r="I1" s="113"/>
      <c r="J1" s="113"/>
      <c r="K1" s="74"/>
      <c r="L1" s="74"/>
      <c r="M1" s="74"/>
      <c r="N1" s="74"/>
      <c r="O1" s="113"/>
      <c r="P1" s="99"/>
    </row>
    <row r="2" spans="1:16" x14ac:dyDescent="0.25">
      <c r="B2" s="112"/>
      <c r="C2" s="112"/>
      <c r="D2" s="113"/>
      <c r="E2" s="113"/>
      <c r="F2" s="113"/>
      <c r="H2" s="116"/>
      <c r="I2" s="113"/>
      <c r="J2" s="113"/>
      <c r="K2" s="74"/>
      <c r="L2" s="74"/>
      <c r="M2" s="74"/>
      <c r="N2" s="74"/>
      <c r="O2" s="113"/>
      <c r="P2" s="99"/>
    </row>
    <row r="3" spans="1:16" x14ac:dyDescent="0.25">
      <c r="A3" s="117" t="s">
        <v>240</v>
      </c>
      <c r="B3" s="117" t="s">
        <v>230</v>
      </c>
      <c r="C3" s="117" t="s">
        <v>232</v>
      </c>
      <c r="D3" s="117" t="s">
        <v>234</v>
      </c>
      <c r="E3" s="117" t="s">
        <v>235</v>
      </c>
      <c r="H3" s="114" t="s">
        <v>231</v>
      </c>
      <c r="I3" s="114" t="s">
        <v>64</v>
      </c>
      <c r="J3" s="114" t="s">
        <v>240</v>
      </c>
      <c r="K3" s="114" t="s">
        <v>105</v>
      </c>
      <c r="L3" s="114" t="s">
        <v>105</v>
      </c>
      <c r="M3" s="74"/>
      <c r="N3" s="74"/>
    </row>
    <row r="4" spans="1:16" x14ac:dyDescent="0.25">
      <c r="A4" s="118">
        <v>8000456</v>
      </c>
      <c r="B4" s="118" t="s">
        <v>233</v>
      </c>
      <c r="C4" s="118">
        <v>100</v>
      </c>
      <c r="D4" s="118" t="s">
        <v>210</v>
      </c>
      <c r="E4" s="118">
        <v>81.099999999999994</v>
      </c>
      <c r="G4" s="74" t="s">
        <v>247</v>
      </c>
      <c r="H4" s="115" t="s">
        <v>142</v>
      </c>
      <c r="I4" s="115">
        <v>2.2000000000000002</v>
      </c>
      <c r="J4" s="115">
        <v>8000456</v>
      </c>
      <c r="K4" s="115"/>
      <c r="L4" s="115"/>
      <c r="M4" s="74"/>
      <c r="N4" s="74"/>
    </row>
    <row r="5" spans="1:16" x14ac:dyDescent="0.25">
      <c r="A5" s="118"/>
      <c r="B5" s="118"/>
      <c r="C5" s="118"/>
      <c r="D5" s="118" t="s">
        <v>211</v>
      </c>
      <c r="E5" s="118">
        <v>21.1</v>
      </c>
      <c r="H5" s="115" t="s">
        <v>142</v>
      </c>
      <c r="I5" s="115">
        <v>4.5</v>
      </c>
      <c r="J5" s="115" t="s">
        <v>105</v>
      </c>
      <c r="K5" s="115"/>
      <c r="L5" s="115"/>
      <c r="M5" s="74"/>
      <c r="N5" s="74"/>
    </row>
    <row r="6" spans="1:16" x14ac:dyDescent="0.25">
      <c r="H6" s="115" t="s">
        <v>105</v>
      </c>
      <c r="I6" s="115" t="s">
        <v>105</v>
      </c>
      <c r="J6" s="115" t="s">
        <v>105</v>
      </c>
      <c r="K6" s="115"/>
      <c r="L6" s="115"/>
      <c r="M6" s="74"/>
      <c r="N6" s="74"/>
    </row>
    <row r="7" spans="1:16" x14ac:dyDescent="0.25">
      <c r="H7" s="115" t="s">
        <v>105</v>
      </c>
      <c r="I7" s="115" t="s">
        <v>105</v>
      </c>
      <c r="J7" s="115" t="s">
        <v>105</v>
      </c>
      <c r="K7" s="115"/>
      <c r="L7" s="115"/>
      <c r="M7" s="74"/>
      <c r="N7" s="74"/>
    </row>
    <row r="8" spans="1:16" x14ac:dyDescent="0.25">
      <c r="C8" s="117" t="s">
        <v>236</v>
      </c>
      <c r="D8" s="117" t="s">
        <v>137</v>
      </c>
      <c r="E8" s="117" t="s">
        <v>235</v>
      </c>
      <c r="H8" s="115"/>
      <c r="I8" s="115"/>
      <c r="J8" s="115"/>
      <c r="K8" s="115"/>
      <c r="L8" s="115"/>
      <c r="M8" s="74"/>
      <c r="N8" s="74"/>
    </row>
    <row r="9" spans="1:16" x14ac:dyDescent="0.25">
      <c r="C9" s="118">
        <v>100</v>
      </c>
      <c r="D9" s="118" t="s">
        <v>210</v>
      </c>
      <c r="E9" s="118">
        <v>81.099999999999994</v>
      </c>
      <c r="K9" s="74"/>
      <c r="L9" s="74"/>
      <c r="M9" s="74"/>
      <c r="N9" s="74"/>
    </row>
    <row r="10" spans="1:16" x14ac:dyDescent="0.25">
      <c r="C10" s="118"/>
      <c r="D10" s="118" t="s">
        <v>211</v>
      </c>
      <c r="E10" s="118">
        <v>21.1</v>
      </c>
      <c r="H10" s="99" t="s">
        <v>245</v>
      </c>
      <c r="I10" s="99"/>
      <c r="K10" s="74"/>
      <c r="L10" s="74"/>
      <c r="M10" s="74"/>
      <c r="N10" s="74"/>
    </row>
    <row r="11" spans="1:16" x14ac:dyDescent="0.25">
      <c r="H11" s="99" t="s">
        <v>248</v>
      </c>
      <c r="I11" s="99"/>
      <c r="K11" s="74"/>
      <c r="L11" s="74"/>
      <c r="M11" s="74"/>
      <c r="N11" s="74"/>
    </row>
    <row r="12" spans="1:16" x14ac:dyDescent="0.25">
      <c r="K12" s="74"/>
      <c r="L12" s="74"/>
      <c r="M12" s="74"/>
      <c r="N12" s="74"/>
    </row>
    <row r="13" spans="1:16" x14ac:dyDescent="0.25">
      <c r="H13" s="99" t="s">
        <v>242</v>
      </c>
      <c r="I13" s="99" t="s">
        <v>244</v>
      </c>
      <c r="K13" s="74"/>
      <c r="L13" s="74"/>
      <c r="M13" s="74"/>
      <c r="N13" s="74"/>
    </row>
    <row r="14" spans="1:16" x14ac:dyDescent="0.25">
      <c r="H14" s="99" t="s">
        <v>243</v>
      </c>
      <c r="I14" s="99" t="s">
        <v>214</v>
      </c>
      <c r="K14" s="74"/>
      <c r="L14" s="74"/>
      <c r="M14" s="74"/>
      <c r="N14" s="74"/>
    </row>
    <row r="15" spans="1:16" x14ac:dyDescent="0.25">
      <c r="K15" s="74"/>
      <c r="L15" s="74"/>
      <c r="M15" s="74"/>
      <c r="N15" s="74"/>
    </row>
    <row r="16" spans="1:16" x14ac:dyDescent="0.25">
      <c r="K16" s="74"/>
      <c r="L16" s="74"/>
      <c r="M16" s="74"/>
      <c r="N16" s="74"/>
    </row>
    <row r="17" spans="11:14" x14ac:dyDescent="0.25">
      <c r="K17" s="74"/>
      <c r="L17" s="74"/>
      <c r="M17" s="74"/>
      <c r="N17" s="74"/>
    </row>
    <row r="18" spans="11:14" x14ac:dyDescent="0.25">
      <c r="K18" s="74"/>
      <c r="L18" s="74"/>
      <c r="M18" s="74"/>
      <c r="N18" s="74"/>
    </row>
    <row r="19" spans="11:14" x14ac:dyDescent="0.25">
      <c r="K19" s="74"/>
      <c r="L19" s="74"/>
      <c r="M19" s="74"/>
      <c r="N19" s="74"/>
    </row>
    <row r="20" spans="11:14" x14ac:dyDescent="0.25">
      <c r="L20" s="74"/>
      <c r="M20" s="74"/>
      <c r="N20" s="74"/>
    </row>
    <row r="21" spans="11:14" x14ac:dyDescent="0.25">
      <c r="L21" s="74"/>
      <c r="M21" s="74"/>
      <c r="N21" s="74"/>
    </row>
    <row r="22" spans="11:14" x14ac:dyDescent="0.25">
      <c r="L22" s="74"/>
      <c r="M22" s="74"/>
      <c r="N22" s="74"/>
    </row>
    <row r="23" spans="11:14" x14ac:dyDescent="0.25">
      <c r="L23" s="74"/>
      <c r="M23" s="74"/>
      <c r="N23" s="74"/>
    </row>
    <row r="24" spans="11:14" x14ac:dyDescent="0.25">
      <c r="L24" s="74"/>
      <c r="M24" s="74"/>
      <c r="N24" s="74"/>
    </row>
    <row r="25" spans="11:14" x14ac:dyDescent="0.25">
      <c r="L25" s="74"/>
      <c r="M25" s="74"/>
      <c r="N25" s="74"/>
    </row>
    <row r="26" spans="11:14" x14ac:dyDescent="0.25">
      <c r="L26" s="74"/>
      <c r="M26" s="74"/>
      <c r="N26" s="74"/>
    </row>
    <row r="27" spans="11:14" x14ac:dyDescent="0.25">
      <c r="L27" s="74"/>
      <c r="M27" s="74"/>
      <c r="N27" s="7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workbookViewId="0"/>
  </sheetViews>
  <sheetFormatPr defaultRowHeight="14.25" x14ac:dyDescent="0.2"/>
  <cols>
    <col min="1" max="1" width="15.8984375" customWidth="1"/>
    <col min="2" max="2" width="12.19921875" bestFit="1" customWidth="1"/>
    <col min="3" max="3" width="12.5" bestFit="1" customWidth="1"/>
    <col min="4" max="4" width="12.59765625" bestFit="1" customWidth="1"/>
    <col min="5" max="5" width="11.796875" bestFit="1" customWidth="1"/>
    <col min="6" max="6" width="12.59765625" bestFit="1" customWidth="1"/>
    <col min="7" max="7" width="20.796875" bestFit="1" customWidth="1"/>
    <col min="8" max="8" width="10.3984375" bestFit="1" customWidth="1"/>
    <col min="9" max="9" width="12.59765625" bestFit="1" customWidth="1"/>
    <col min="10" max="10" width="11" bestFit="1" customWidth="1"/>
    <col min="11" max="11" width="14.296875" bestFit="1" customWidth="1"/>
    <col min="12" max="12" width="10.296875" bestFit="1" customWidth="1"/>
    <col min="13" max="13" width="13.09765625" customWidth="1"/>
    <col min="14" max="14" width="13.8984375" bestFit="1" customWidth="1"/>
    <col min="15" max="15" width="13.69921875" bestFit="1" customWidth="1"/>
    <col min="16" max="16" width="11.19921875" bestFit="1" customWidth="1"/>
    <col min="17" max="17" width="11" bestFit="1" customWidth="1"/>
    <col min="18" max="18" width="17.296875" bestFit="1" customWidth="1"/>
    <col min="19" max="19" width="10.69921875" bestFit="1" customWidth="1"/>
    <col min="20" max="20" width="9.59765625" bestFit="1" customWidth="1"/>
    <col min="21" max="21" width="16" bestFit="1" customWidth="1"/>
    <col min="22" max="23" width="10.69921875" bestFit="1" customWidth="1"/>
    <col min="24" max="24" width="10.796875" bestFit="1" customWidth="1"/>
    <col min="25" max="25" width="15.09765625" bestFit="1" customWidth="1"/>
    <col min="26" max="26" width="15.69921875" bestFit="1" customWidth="1"/>
    <col min="27" max="27" width="9.59765625" bestFit="1" customWidth="1"/>
  </cols>
  <sheetData>
    <row r="1" spans="1:28" x14ac:dyDescent="0.2">
      <c r="A1" s="163" t="s">
        <v>405</v>
      </c>
      <c r="B1" s="16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/>
      <c r="B2" s="161" t="s">
        <v>386</v>
      </c>
      <c r="C2" s="43" t="s">
        <v>46</v>
      </c>
      <c r="D2" s="43" t="s">
        <v>387</v>
      </c>
      <c r="E2" s="43" t="s">
        <v>44</v>
      </c>
      <c r="F2" s="43" t="s">
        <v>45</v>
      </c>
      <c r="G2" s="43" t="s">
        <v>12</v>
      </c>
      <c r="H2" s="43" t="s">
        <v>388</v>
      </c>
      <c r="I2" s="43" t="s">
        <v>389</v>
      </c>
      <c r="J2" s="43" t="s">
        <v>390</v>
      </c>
      <c r="K2" s="43" t="s">
        <v>391</v>
      </c>
      <c r="L2" s="43" t="s">
        <v>48</v>
      </c>
      <c r="M2" s="43" t="s">
        <v>49</v>
      </c>
      <c r="N2" s="43" t="s">
        <v>392</v>
      </c>
      <c r="O2" s="43" t="s">
        <v>393</v>
      </c>
      <c r="P2" s="43" t="s">
        <v>394</v>
      </c>
      <c r="Q2" s="43" t="s">
        <v>279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" x14ac:dyDescent="0.25">
      <c r="A3" s="132" t="s">
        <v>420</v>
      </c>
      <c r="B3" s="167" t="s">
        <v>410</v>
      </c>
      <c r="C3" s="167" t="s">
        <v>411</v>
      </c>
      <c r="D3" s="167" t="s">
        <v>412</v>
      </c>
      <c r="E3" s="167" t="s">
        <v>413</v>
      </c>
      <c r="F3" s="167" t="s">
        <v>414</v>
      </c>
      <c r="G3" s="167" t="s">
        <v>415</v>
      </c>
      <c r="H3" s="167" t="s">
        <v>416</v>
      </c>
      <c r="I3" s="168">
        <v>17000</v>
      </c>
      <c r="J3" s="168">
        <v>34000</v>
      </c>
      <c r="K3" s="168">
        <v>2</v>
      </c>
      <c r="L3" s="167" t="s">
        <v>139</v>
      </c>
      <c r="M3" s="167" t="s">
        <v>417</v>
      </c>
      <c r="N3" s="169">
        <v>41040</v>
      </c>
      <c r="O3" s="169">
        <v>41040</v>
      </c>
      <c r="P3" s="167" t="s">
        <v>418</v>
      </c>
      <c r="Q3" s="167" t="s">
        <v>419</v>
      </c>
      <c r="R3" s="170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" x14ac:dyDescent="0.25">
      <c r="A4" s="1"/>
      <c r="B4" s="171"/>
      <c r="C4" s="171"/>
      <c r="D4" s="171"/>
      <c r="E4" s="171"/>
      <c r="F4" s="171"/>
      <c r="G4" s="171"/>
      <c r="H4" s="171"/>
      <c r="I4" s="172"/>
      <c r="J4" s="172"/>
      <c r="K4" s="172"/>
      <c r="L4" s="171"/>
      <c r="M4" s="171"/>
      <c r="N4" s="173"/>
      <c r="O4" s="173"/>
      <c r="P4" s="171"/>
      <c r="Q4" s="171"/>
      <c r="R4" s="173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63" t="s">
        <v>406</v>
      </c>
      <c r="B5" s="163"/>
      <c r="C5" s="163"/>
      <c r="D5" s="163"/>
      <c r="E5" s="163"/>
      <c r="F5" s="163"/>
      <c r="G5" s="16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">
      <c r="A6" s="1"/>
      <c r="B6" s="43" t="s">
        <v>54</v>
      </c>
      <c r="C6" s="43" t="s">
        <v>55</v>
      </c>
      <c r="D6" s="43" t="s">
        <v>68</v>
      </c>
      <c r="E6" s="43" t="s">
        <v>56</v>
      </c>
      <c r="F6" s="43" t="s">
        <v>57</v>
      </c>
      <c r="G6" s="43" t="s">
        <v>69</v>
      </c>
      <c r="H6" s="43" t="s">
        <v>44</v>
      </c>
      <c r="I6" s="43" t="s">
        <v>45</v>
      </c>
      <c r="J6" s="43" t="s">
        <v>70</v>
      </c>
      <c r="K6" s="43" t="s">
        <v>11</v>
      </c>
      <c r="L6" s="43" t="s">
        <v>58</v>
      </c>
      <c r="M6" s="43" t="s">
        <v>71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">
      <c r="A7" s="132" t="s">
        <v>420</v>
      </c>
      <c r="B7" s="174" t="s">
        <v>421</v>
      </c>
      <c r="C7" s="174" t="s">
        <v>422</v>
      </c>
      <c r="D7" s="174" t="s">
        <v>423</v>
      </c>
      <c r="E7" s="174" t="s">
        <v>424</v>
      </c>
      <c r="F7" s="174" t="s">
        <v>425</v>
      </c>
      <c r="G7" s="174">
        <v>1</v>
      </c>
      <c r="H7" s="174" t="s">
        <v>426</v>
      </c>
      <c r="I7" s="175" t="s">
        <v>427</v>
      </c>
      <c r="J7" s="174" t="s">
        <v>137</v>
      </c>
      <c r="K7" s="174" t="s">
        <v>139</v>
      </c>
      <c r="L7" s="174">
        <v>15073</v>
      </c>
      <c r="M7" s="174">
        <v>8.8800000000000004E-2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27" t="s">
        <v>396</v>
      </c>
      <c r="M8" s="127" t="s">
        <v>397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">
      <c r="A9" s="1"/>
      <c r="B9" s="163" t="s">
        <v>398</v>
      </c>
      <c r="C9" s="163"/>
      <c r="D9" s="163"/>
      <c r="E9" s="163"/>
      <c r="F9" s="163"/>
      <c r="G9" s="163"/>
      <c r="H9" s="16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">
      <c r="A10" s="164" t="s">
        <v>403</v>
      </c>
      <c r="B10" s="43" t="s">
        <v>54</v>
      </c>
      <c r="C10" s="43" t="s">
        <v>55</v>
      </c>
      <c r="D10" s="43" t="s">
        <v>56</v>
      </c>
      <c r="E10" s="43" t="s">
        <v>57</v>
      </c>
      <c r="F10" s="43" t="s">
        <v>296</v>
      </c>
      <c r="G10" s="43" t="s">
        <v>58</v>
      </c>
      <c r="H10" s="43" t="s">
        <v>59</v>
      </c>
      <c r="I10" s="43" t="s">
        <v>60</v>
      </c>
      <c r="J10" s="43" t="s">
        <v>61</v>
      </c>
      <c r="K10" s="43" t="s">
        <v>62</v>
      </c>
      <c r="L10" s="43" t="s">
        <v>14</v>
      </c>
      <c r="M10" s="43" t="s">
        <v>15</v>
      </c>
      <c r="N10" s="43" t="s">
        <v>63</v>
      </c>
      <c r="O10" s="43" t="s">
        <v>64</v>
      </c>
      <c r="P10" s="43" t="s">
        <v>206</v>
      </c>
      <c r="Q10" s="43" t="s">
        <v>399</v>
      </c>
      <c r="R10" s="43" t="s">
        <v>306</v>
      </c>
      <c r="S10" s="43" t="s">
        <v>400</v>
      </c>
      <c r="T10" s="43" t="s">
        <v>279</v>
      </c>
      <c r="U10" s="43" t="s">
        <v>401</v>
      </c>
      <c r="V10" s="43" t="s">
        <v>402</v>
      </c>
      <c r="W10" s="1"/>
      <c r="X10" s="1"/>
      <c r="Y10" s="1"/>
      <c r="Z10" s="1"/>
      <c r="AA10" s="1"/>
      <c r="AB10" s="1"/>
    </row>
    <row r="11" spans="1:28" ht="14.25" customHeight="1" x14ac:dyDescent="0.2">
      <c r="A11" s="132" t="s">
        <v>420</v>
      </c>
      <c r="B11" s="176">
        <v>41261.328217592592</v>
      </c>
      <c r="C11" s="176">
        <v>41245.134953703702</v>
      </c>
      <c r="D11" s="177" t="s">
        <v>428</v>
      </c>
      <c r="E11" s="177" t="s">
        <v>429</v>
      </c>
      <c r="F11" s="177" t="s">
        <v>419</v>
      </c>
      <c r="G11" s="178">
        <v>1033</v>
      </c>
      <c r="H11" s="178">
        <v>36.32</v>
      </c>
      <c r="I11" s="177" t="s">
        <v>158</v>
      </c>
      <c r="J11" s="178">
        <v>1086.5329999999999</v>
      </c>
      <c r="K11" s="178">
        <v>2318</v>
      </c>
      <c r="L11" s="177" t="s">
        <v>430</v>
      </c>
      <c r="M11" s="177" t="s">
        <v>431</v>
      </c>
      <c r="N11" s="178">
        <v>4.9269E-2</v>
      </c>
      <c r="O11" s="178">
        <v>53.532679999999999</v>
      </c>
      <c r="P11" s="179">
        <v>41339</v>
      </c>
      <c r="Q11" s="177" t="s">
        <v>432</v>
      </c>
      <c r="R11" s="184">
        <v>0</v>
      </c>
      <c r="S11" s="179">
        <v>41339</v>
      </c>
      <c r="T11" s="177" t="s">
        <v>419</v>
      </c>
      <c r="U11" s="180"/>
      <c r="V11" s="178" t="b">
        <v>0</v>
      </c>
      <c r="W11" s="1"/>
      <c r="X11" s="1"/>
      <c r="Y11" s="1"/>
      <c r="Z11" s="1"/>
      <c r="AA11" s="1"/>
      <c r="AB11" s="1"/>
    </row>
    <row r="12" spans="1:28" ht="14.25" customHeight="1" x14ac:dyDescent="0.25">
      <c r="A12" s="1"/>
      <c r="B12" s="181"/>
      <c r="C12" s="181"/>
      <c r="D12" s="171"/>
      <c r="E12" s="171"/>
      <c r="F12" s="171"/>
      <c r="G12" s="172"/>
      <c r="H12" s="172"/>
      <c r="I12" s="171"/>
      <c r="J12" s="172"/>
      <c r="K12" s="172"/>
      <c r="L12" s="171"/>
      <c r="M12" s="171"/>
      <c r="N12" s="172"/>
      <c r="O12" s="172"/>
      <c r="P12" s="173"/>
      <c r="Q12" s="171"/>
      <c r="R12" s="172"/>
      <c r="S12" s="173"/>
      <c r="T12" s="171"/>
      <c r="U12" s="182"/>
      <c r="V12" s="172"/>
      <c r="W12" s="1"/>
      <c r="X12" s="1"/>
      <c r="Y12" s="1"/>
      <c r="Z12" s="1"/>
      <c r="AA12" s="1"/>
      <c r="AB12" s="1"/>
    </row>
    <row r="13" spans="1:28" x14ac:dyDescent="0.2">
      <c r="A13" s="164" t="s">
        <v>404</v>
      </c>
      <c r="B13" s="43" t="s">
        <v>68</v>
      </c>
      <c r="C13" s="43" t="s">
        <v>56</v>
      </c>
      <c r="D13" s="43" t="s">
        <v>69</v>
      </c>
      <c r="E13" s="43" t="s">
        <v>44</v>
      </c>
      <c r="F13" s="43" t="s">
        <v>45</v>
      </c>
      <c r="G13" s="43" t="s">
        <v>70</v>
      </c>
      <c r="H13" s="43" t="s">
        <v>11</v>
      </c>
      <c r="I13" s="43" t="s">
        <v>12</v>
      </c>
      <c r="J13" s="43" t="s">
        <v>46</v>
      </c>
      <c r="K13" s="43" t="s">
        <v>71</v>
      </c>
      <c r="L13" s="43" t="s">
        <v>48</v>
      </c>
      <c r="M13" s="43" t="s">
        <v>47</v>
      </c>
      <c r="N13" s="43" t="s">
        <v>72</v>
      </c>
      <c r="O13" s="43" t="s">
        <v>25</v>
      </c>
      <c r="P13" s="43" t="s">
        <v>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s="37" customFormat="1" ht="14.25" customHeight="1" x14ac:dyDescent="0.2">
      <c r="A14" s="132" t="s">
        <v>420</v>
      </c>
      <c r="B14" s="167" t="s">
        <v>433</v>
      </c>
      <c r="C14" s="167" t="s">
        <v>428</v>
      </c>
      <c r="D14" s="168">
        <v>1</v>
      </c>
      <c r="E14" s="167" t="s">
        <v>434</v>
      </c>
      <c r="F14" s="167" t="s">
        <v>435</v>
      </c>
      <c r="G14" s="167" t="s">
        <v>137</v>
      </c>
      <c r="H14" s="167" t="s">
        <v>139</v>
      </c>
      <c r="I14" s="167" t="s">
        <v>362</v>
      </c>
      <c r="J14" s="167" t="s">
        <v>436</v>
      </c>
      <c r="K14" s="168">
        <v>321</v>
      </c>
      <c r="L14" s="167" t="s">
        <v>139</v>
      </c>
      <c r="M14" s="168">
        <v>1.1200000000000001</v>
      </c>
      <c r="N14" s="168">
        <v>0.295435</v>
      </c>
      <c r="O14" s="167" t="s">
        <v>437</v>
      </c>
      <c r="P14" s="167" t="s">
        <v>144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">
      <c r="A16" s="163" t="s">
        <v>407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">
      <c r="A17" s="164" t="s">
        <v>408</v>
      </c>
      <c r="B17" s="43" t="s">
        <v>54</v>
      </c>
      <c r="C17" s="43" t="s">
        <v>55</v>
      </c>
      <c r="D17" s="43" t="s">
        <v>56</v>
      </c>
      <c r="E17" s="43" t="s">
        <v>296</v>
      </c>
      <c r="F17" s="43" t="s">
        <v>297</v>
      </c>
      <c r="G17" s="43" t="s">
        <v>57</v>
      </c>
      <c r="H17" s="43" t="s">
        <v>298</v>
      </c>
      <c r="I17" s="43" t="s">
        <v>299</v>
      </c>
      <c r="J17" s="43" t="s">
        <v>300</v>
      </c>
      <c r="K17" s="41" t="s">
        <v>455</v>
      </c>
      <c r="L17" s="43" t="s">
        <v>8</v>
      </c>
      <c r="M17" s="43" t="s">
        <v>301</v>
      </c>
      <c r="N17" s="43" t="s">
        <v>302</v>
      </c>
      <c r="O17" s="43" t="s">
        <v>59</v>
      </c>
      <c r="P17" s="43" t="s">
        <v>60</v>
      </c>
      <c r="Q17" s="43" t="s">
        <v>303</v>
      </c>
      <c r="R17" s="43" t="s">
        <v>62</v>
      </c>
      <c r="S17" s="43" t="s">
        <v>304</v>
      </c>
      <c r="T17" s="43" t="s">
        <v>206</v>
      </c>
      <c r="U17" s="43" t="s">
        <v>399</v>
      </c>
      <c r="V17" s="43" t="s">
        <v>305</v>
      </c>
      <c r="W17" s="43" t="s">
        <v>400</v>
      </c>
      <c r="X17" s="43" t="s">
        <v>279</v>
      </c>
      <c r="Y17" s="43" t="s">
        <v>401</v>
      </c>
      <c r="Z17" s="1"/>
      <c r="AA17" s="1"/>
      <c r="AB17" s="1"/>
    </row>
    <row r="18" spans="1:28" s="37" customFormat="1" ht="14.25" customHeight="1" x14ac:dyDescent="0.2">
      <c r="A18" s="166" t="s">
        <v>420</v>
      </c>
      <c r="B18" s="167" t="s">
        <v>438</v>
      </c>
      <c r="C18" s="167" t="s">
        <v>439</v>
      </c>
      <c r="D18" s="167" t="s">
        <v>440</v>
      </c>
      <c r="E18" s="167" t="s">
        <v>419</v>
      </c>
      <c r="F18" s="167" t="s">
        <v>441</v>
      </c>
      <c r="G18" s="167" t="s">
        <v>442</v>
      </c>
      <c r="H18" s="167" t="s">
        <v>443</v>
      </c>
      <c r="I18" s="167" t="s">
        <v>444</v>
      </c>
      <c r="J18" s="167" t="s">
        <v>445</v>
      </c>
      <c r="K18" s="188" t="s">
        <v>456</v>
      </c>
      <c r="L18" s="167" t="s">
        <v>446</v>
      </c>
      <c r="M18" s="168">
        <v>500</v>
      </c>
      <c r="N18" s="168">
        <v>150</v>
      </c>
      <c r="O18" s="168">
        <v>4.8600000000000003</v>
      </c>
      <c r="P18" s="167" t="s">
        <v>139</v>
      </c>
      <c r="Q18" s="168">
        <v>156.03200000000001</v>
      </c>
      <c r="R18" s="168">
        <v>397.64</v>
      </c>
      <c r="S18" s="168">
        <v>3.8658999999999999E-2</v>
      </c>
      <c r="T18" s="169">
        <v>41339</v>
      </c>
      <c r="U18" s="167" t="s">
        <v>432</v>
      </c>
      <c r="V18" s="185">
        <v>0</v>
      </c>
      <c r="W18" s="169">
        <v>41341</v>
      </c>
      <c r="X18" s="167" t="s">
        <v>419</v>
      </c>
      <c r="Y18" s="183"/>
      <c r="Z18" s="40"/>
      <c r="AA18" s="40"/>
      <c r="AB18" s="40"/>
    </row>
    <row r="19" spans="1:28" x14ac:dyDescent="0.2">
      <c r="A19" s="1"/>
      <c r="B19" s="165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"/>
      <c r="Z19" s="1"/>
      <c r="AA19" s="1"/>
      <c r="AB19" s="1"/>
    </row>
    <row r="20" spans="1:28" x14ac:dyDescent="0.2">
      <c r="A20" s="164" t="s">
        <v>409</v>
      </c>
      <c r="B20" s="43" t="s">
        <v>68</v>
      </c>
      <c r="C20" s="43" t="s">
        <v>297</v>
      </c>
      <c r="D20" s="43" t="s">
        <v>69</v>
      </c>
      <c r="E20" s="43" t="s">
        <v>44</v>
      </c>
      <c r="F20" s="43" t="s">
        <v>45</v>
      </c>
      <c r="G20" s="43" t="s">
        <v>70</v>
      </c>
      <c r="H20" s="43" t="s">
        <v>11</v>
      </c>
      <c r="I20" s="43" t="s">
        <v>12</v>
      </c>
      <c r="J20" s="43" t="s">
        <v>46</v>
      </c>
      <c r="K20" s="43" t="s">
        <v>48</v>
      </c>
      <c r="L20" s="43" t="s">
        <v>47</v>
      </c>
      <c r="M20" s="43" t="s">
        <v>72</v>
      </c>
      <c r="N20" s="43" t="s">
        <v>310</v>
      </c>
      <c r="O20" s="43" t="s">
        <v>311</v>
      </c>
      <c r="P20" s="43" t="s">
        <v>25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s="37" customFormat="1" ht="14.25" customHeight="1" x14ac:dyDescent="0.2">
      <c r="A21" s="132" t="s">
        <v>420</v>
      </c>
      <c r="B21" s="167" t="s">
        <v>447</v>
      </c>
      <c r="C21" s="167" t="s">
        <v>441</v>
      </c>
      <c r="D21" s="168">
        <v>1</v>
      </c>
      <c r="E21" s="167" t="s">
        <v>334</v>
      </c>
      <c r="F21" s="167" t="s">
        <v>448</v>
      </c>
      <c r="G21" s="167" t="s">
        <v>137</v>
      </c>
      <c r="H21" s="167" t="s">
        <v>139</v>
      </c>
      <c r="I21" s="167" t="s">
        <v>359</v>
      </c>
      <c r="J21" s="167" t="s">
        <v>449</v>
      </c>
      <c r="K21" s="167" t="s">
        <v>139</v>
      </c>
      <c r="L21" s="168">
        <v>2.59</v>
      </c>
      <c r="M21" s="168">
        <v>2.3939999999999999E-3</v>
      </c>
      <c r="N21" s="168">
        <v>0.3735407</v>
      </c>
      <c r="O21" s="168">
        <v>1.4440710000000001E-2</v>
      </c>
      <c r="P21" s="167" t="s">
        <v>142</v>
      </c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</row>
    <row r="22" spans="1:2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64" t="s">
        <v>450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">
      <c r="A24" s="1"/>
      <c r="B24" s="43" t="s">
        <v>44</v>
      </c>
      <c r="C24" s="43" t="s">
        <v>45</v>
      </c>
      <c r="D24" s="43" t="s">
        <v>12</v>
      </c>
      <c r="E24" s="43" t="s">
        <v>46</v>
      </c>
      <c r="F24" s="43" t="s">
        <v>451</v>
      </c>
      <c r="G24" s="43" t="s">
        <v>452</v>
      </c>
      <c r="H24" s="43" t="s">
        <v>206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">
      <c r="A25" s="1"/>
      <c r="B25" s="1"/>
      <c r="C25" s="1"/>
      <c r="D25" s="1"/>
      <c r="E25" s="1"/>
      <c r="F25" s="1"/>
      <c r="G25" s="127" t="s">
        <v>453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">
      <c r="A27" s="164" t="s">
        <v>457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">
      <c r="B28" s="195" t="s">
        <v>458</v>
      </c>
      <c r="C28" s="195" t="s">
        <v>300</v>
      </c>
      <c r="D28" s="195" t="s">
        <v>297</v>
      </c>
      <c r="E28" s="41" t="s">
        <v>301</v>
      </c>
      <c r="F28" s="195" t="s">
        <v>302</v>
      </c>
      <c r="G28" s="195" t="s">
        <v>459</v>
      </c>
      <c r="H28" s="195" t="s">
        <v>15</v>
      </c>
      <c r="I28" s="195" t="s">
        <v>299</v>
      </c>
      <c r="J28" s="41" t="s">
        <v>455</v>
      </c>
      <c r="K28" s="195" t="s">
        <v>298</v>
      </c>
      <c r="L28" s="41" t="s">
        <v>460</v>
      </c>
      <c r="M28" s="41" t="s">
        <v>461</v>
      </c>
      <c r="N28" s="41" t="s">
        <v>462</v>
      </c>
      <c r="O28" s="41" t="s">
        <v>463</v>
      </c>
      <c r="P28" s="41" t="s">
        <v>8</v>
      </c>
      <c r="Q28" s="41" t="s">
        <v>464</v>
      </c>
      <c r="R28" s="41" t="s">
        <v>465</v>
      </c>
      <c r="S28" s="41" t="s">
        <v>466</v>
      </c>
      <c r="T28" s="41" t="s">
        <v>467</v>
      </c>
      <c r="U28" s="41" t="s">
        <v>468</v>
      </c>
      <c r="V28" s="195" t="s">
        <v>469</v>
      </c>
      <c r="W28" s="195" t="s">
        <v>470</v>
      </c>
      <c r="X28" s="195" t="s">
        <v>471</v>
      </c>
      <c r="Y28" s="195" t="s">
        <v>472</v>
      </c>
      <c r="Z28" s="195" t="s">
        <v>473</v>
      </c>
      <c r="AA28" s="41" t="s">
        <v>494</v>
      </c>
      <c r="AB28" s="41" t="s">
        <v>474</v>
      </c>
    </row>
    <row r="29" spans="1:28" x14ac:dyDescent="0.2">
      <c r="A29" s="1"/>
      <c r="B29" s="127"/>
      <c r="C29" s="40"/>
      <c r="D29" s="40"/>
      <c r="E29" s="40"/>
      <c r="F29" s="40"/>
      <c r="G29" s="127" t="s">
        <v>475</v>
      </c>
      <c r="H29" s="40"/>
      <c r="I29" s="40"/>
      <c r="J29" s="127" t="s">
        <v>476</v>
      </c>
      <c r="K29" s="40"/>
      <c r="L29" s="40"/>
      <c r="M29" s="127" t="s">
        <v>60</v>
      </c>
      <c r="N29" s="40"/>
      <c r="O29" s="127" t="s">
        <v>481</v>
      </c>
      <c r="P29" s="40"/>
      <c r="Q29" s="191" t="s">
        <v>482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</row>
    <row r="30" spans="1:2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1.75" x14ac:dyDescent="0.2">
      <c r="B31" s="192" t="s">
        <v>483</v>
      </c>
      <c r="C31" s="187"/>
      <c r="D31" s="187"/>
      <c r="E31" s="187"/>
      <c r="F31" s="187"/>
      <c r="G31" s="187"/>
      <c r="H31" s="187"/>
      <c r="I31" s="187"/>
      <c r="J31" s="189" t="s">
        <v>477</v>
      </c>
      <c r="K31" s="187"/>
      <c r="L31" s="187"/>
      <c r="M31" s="187"/>
      <c r="N31" s="190" t="s">
        <v>478</v>
      </c>
      <c r="O31" s="187"/>
      <c r="P31" s="187"/>
      <c r="Q31" s="190" t="s">
        <v>479</v>
      </c>
      <c r="R31" s="190" t="s">
        <v>480</v>
      </c>
      <c r="S31" s="190" t="s">
        <v>478</v>
      </c>
      <c r="T31" s="190" t="s">
        <v>478</v>
      </c>
      <c r="U31" s="190" t="s">
        <v>478</v>
      </c>
      <c r="V31" s="187"/>
      <c r="W31" s="187"/>
      <c r="X31" s="189"/>
      <c r="Y31" s="187"/>
      <c r="Z31" s="187"/>
      <c r="AA31" s="190" t="s">
        <v>480</v>
      </c>
      <c r="AB31" s="190" t="s">
        <v>480</v>
      </c>
    </row>
    <row r="32" spans="1:2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">
      <c r="A33" s="1"/>
      <c r="B33" s="196" t="s">
        <v>493</v>
      </c>
      <c r="C33" s="197"/>
      <c r="D33" s="197"/>
      <c r="E33" s="197"/>
      <c r="F33" s="19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">
      <c r="A34" s="1"/>
      <c r="B34" s="196" t="s">
        <v>485</v>
      </c>
      <c r="C34" s="197"/>
      <c r="D34" s="197"/>
      <c r="E34" s="197"/>
      <c r="F34" s="19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">
      <c r="A35" s="1"/>
      <c r="B35" s="196" t="s">
        <v>484</v>
      </c>
      <c r="C35" s="196"/>
      <c r="D35" s="196"/>
      <c r="E35" s="196"/>
      <c r="F35" s="196"/>
      <c r="G35" s="19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s="194" customFormat="1" x14ac:dyDescent="0.2">
      <c r="A36" s="1"/>
      <c r="B36" s="193" t="s">
        <v>495</v>
      </c>
      <c r="C36" s="193"/>
      <c r="D36" s="193"/>
      <c r="E36" s="193"/>
      <c r="F36" s="193"/>
      <c r="G36" s="198"/>
      <c r="H36" s="200"/>
      <c r="I36" s="199"/>
      <c r="J36" s="19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s="194" customFormat="1" x14ac:dyDescent="0.2">
      <c r="A37" s="1"/>
      <c r="B37" s="193" t="s">
        <v>496</v>
      </c>
      <c r="C37" s="193"/>
      <c r="D37" s="193"/>
      <c r="E37" s="193"/>
      <c r="F37" s="193"/>
      <c r="G37" s="198"/>
      <c r="H37" s="198" t="s">
        <v>497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">
      <c r="A40" s="164" t="s">
        <v>486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">
      <c r="A41" s="1"/>
      <c r="B41" s="43" t="s">
        <v>25</v>
      </c>
      <c r="C41" s="43" t="s">
        <v>487</v>
      </c>
      <c r="D41" s="43" t="s">
        <v>488</v>
      </c>
      <c r="E41" s="43" t="s">
        <v>489</v>
      </c>
      <c r="F41" s="43" t="s">
        <v>490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">
      <c r="A42" s="1"/>
      <c r="B42" s="1"/>
      <c r="C42" s="1"/>
      <c r="D42" s="196" t="s">
        <v>478</v>
      </c>
      <c r="E42" s="196" t="s">
        <v>478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">
      <c r="A44" s="1"/>
      <c r="B44" s="127" t="s">
        <v>491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">
      <c r="A45" s="1"/>
      <c r="B45" s="127" t="s">
        <v>492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">
      <c r="A48" s="164" t="s">
        <v>498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1"/>
      <c r="B49" s="43" t="s">
        <v>300</v>
      </c>
      <c r="C49" s="43" t="s">
        <v>469</v>
      </c>
      <c r="D49" s="43" t="s">
        <v>297</v>
      </c>
      <c r="E49" s="43" t="s">
        <v>455</v>
      </c>
      <c r="F49" s="43" t="s">
        <v>298</v>
      </c>
      <c r="G49" s="43" t="s">
        <v>299</v>
      </c>
      <c r="H49" s="43" t="s">
        <v>459</v>
      </c>
      <c r="I49" s="43" t="s">
        <v>499</v>
      </c>
      <c r="J49" s="43" t="s">
        <v>8</v>
      </c>
      <c r="K49" s="43" t="s">
        <v>302</v>
      </c>
      <c r="L49" s="43" t="s">
        <v>458</v>
      </c>
      <c r="M49" s="43" t="s">
        <v>502</v>
      </c>
      <c r="N49" s="43" t="s">
        <v>500</v>
      </c>
      <c r="O49" s="43" t="s">
        <v>501</v>
      </c>
      <c r="P49" s="43" t="s">
        <v>503</v>
      </c>
      <c r="Q49" s="43" t="s">
        <v>279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">
      <c r="A50" s="1"/>
      <c r="B50" s="1"/>
      <c r="C50" s="1"/>
      <c r="D50" s="1"/>
      <c r="E50" s="127" t="s">
        <v>505</v>
      </c>
      <c r="F50" s="1"/>
      <c r="G50" s="1"/>
      <c r="H50" s="1"/>
      <c r="I50" s="1"/>
      <c r="J50" s="1"/>
      <c r="K50" s="1"/>
      <c r="L50" s="1"/>
      <c r="M50" s="1"/>
      <c r="N50" s="127" t="s">
        <v>506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">
      <c r="A51" s="1"/>
      <c r="B51" s="1"/>
      <c r="C51" s="1"/>
      <c r="D51" s="1"/>
      <c r="E51" s="12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">
      <c r="A52" s="1"/>
      <c r="B52" s="201" t="s">
        <v>504</v>
      </c>
      <c r="C52" s="201" t="s">
        <v>504</v>
      </c>
      <c r="D52" s="201" t="s">
        <v>504</v>
      </c>
      <c r="E52" s="201" t="s">
        <v>504</v>
      </c>
      <c r="F52" s="202"/>
      <c r="G52" s="202"/>
      <c r="H52" s="202"/>
      <c r="I52" s="202"/>
      <c r="J52" s="202"/>
      <c r="K52" s="202"/>
      <c r="L52" s="201" t="s">
        <v>504</v>
      </c>
      <c r="M52" s="201" t="s">
        <v>504</v>
      </c>
      <c r="N52" s="201" t="s">
        <v>504</v>
      </c>
      <c r="O52" s="201" t="s">
        <v>504</v>
      </c>
      <c r="P52" s="201" t="s">
        <v>504</v>
      </c>
      <c r="Q52" s="202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24" t="s">
        <v>507</v>
      </c>
      <c r="M54" s="164"/>
      <c r="N54" s="164"/>
      <c r="O54" s="16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24" t="s">
        <v>508</v>
      </c>
      <c r="M55" s="162"/>
      <c r="N55" s="16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BOM</vt:lpstr>
      <vt:lpstr>BOM example</vt:lpstr>
      <vt:lpstr>GD</vt:lpstr>
      <vt:lpstr>GD example</vt:lpstr>
      <vt:lpstr>RM Balance</vt:lpstr>
      <vt:lpstr>Drools</vt:lpstr>
      <vt:lpstr>Data Conversion</vt:lpstr>
    </vt:vector>
  </TitlesOfParts>
  <Company>SABIC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Johnnie (SABIC Innovative Plastics, consultant)</dc:creator>
  <cp:lastModifiedBy>Li, Johnnie (SABIC Innovative Plastics, consultant)</cp:lastModifiedBy>
  <dcterms:created xsi:type="dcterms:W3CDTF">2012-12-13T00:45:04Z</dcterms:created>
  <dcterms:modified xsi:type="dcterms:W3CDTF">2013-07-08T06:07:06Z</dcterms:modified>
</cp:coreProperties>
</file>