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<sst xmlns="http://schemas.openxmlformats.org/spreadsheetml/2006/main" count="337" uniqueCount="162">
  <si>
    <t xml:space="preserve">员工信息表</t>
  </si>
  <si>
    <t xml:space="preserve">员工姓名</t>
  </si>
  <si>
    <t xml:space="preserve">员工代码</t>
  </si>
  <si>
    <t xml:space="preserve">升级员工代码</t>
  </si>
  <si>
    <t xml:space="preserve">性别</t>
  </si>
  <si>
    <t xml:space="preserve">出生年月</t>
  </si>
  <si>
    <t xml:space="preserve">年龄</t>
  </si>
  <si>
    <t xml:space="preserve">参加工作时间</t>
  </si>
  <si>
    <t xml:space="preserve">工龄</t>
  </si>
  <si>
    <t xml:space="preserve">职称</t>
  </si>
  <si>
    <t xml:space="preserve">岗位级别</t>
  </si>
  <si>
    <t xml:space="preserve">是否有资格评选高级工程师</t>
  </si>
  <si>
    <t xml:space="preserve">统计条件</t>
  </si>
  <si>
    <t xml:space="preserve">统计结果</t>
  </si>
  <si>
    <t xml:space="preserve">毛莉</t>
  </si>
  <si>
    <t xml:space="preserve">PA103</t>
  </si>
  <si>
    <t xml:space="preserve">女</t>
  </si>
  <si>
    <t xml:space="preserve">技术员</t>
  </si>
  <si>
    <r>
      <rPr>
        <sz val="11"/>
        <rFont val="Times New Roman"/>
        <family val="1"/>
        <charset val="1"/>
      </rPr>
      <t xml:space="preserve">2</t>
    </r>
    <r>
      <rPr>
        <sz val="11"/>
        <rFont val="宋体"/>
        <family val="0"/>
        <charset val="134"/>
      </rPr>
      <t xml:space="preserve">级</t>
    </r>
  </si>
  <si>
    <t xml:space="preserve">男性员工人数：</t>
  </si>
  <si>
    <t xml:space="preserve">杨青</t>
  </si>
  <si>
    <t xml:space="preserve">PA125</t>
  </si>
  <si>
    <t xml:space="preserve">助工</t>
  </si>
  <si>
    <r>
      <rPr>
        <sz val="11"/>
        <rFont val="Times New Roman"/>
        <family val="1"/>
        <charset val="1"/>
      </rPr>
      <t xml:space="preserve">5</t>
    </r>
    <r>
      <rPr>
        <sz val="11"/>
        <rFont val="宋体"/>
        <family val="0"/>
        <charset val="134"/>
      </rPr>
      <t xml:space="preserve">级</t>
    </r>
  </si>
  <si>
    <t xml:space="preserve">高级工程师人数：</t>
  </si>
  <si>
    <t xml:space="preserve">陈小鹰</t>
  </si>
  <si>
    <t xml:space="preserve">PA128</t>
  </si>
  <si>
    <t xml:space="preserve">男</t>
  </si>
  <si>
    <t xml:space="preserve">工龄大于等于10年的人数：</t>
  </si>
  <si>
    <t xml:space="preserve">陆东兵</t>
  </si>
  <si>
    <t xml:space="preserve">PA212</t>
  </si>
  <si>
    <t xml:space="preserve">闻亚东</t>
  </si>
  <si>
    <t xml:space="preserve">PA216</t>
  </si>
  <si>
    <t xml:space="preserve">高级工程师</t>
  </si>
  <si>
    <r>
      <rPr>
        <sz val="11"/>
        <rFont val="Times New Roman"/>
        <family val="1"/>
        <charset val="1"/>
      </rPr>
      <t xml:space="preserve">8</t>
    </r>
    <r>
      <rPr>
        <sz val="11"/>
        <rFont val="宋体"/>
        <family val="0"/>
        <charset val="134"/>
      </rPr>
      <t xml:space="preserve">级</t>
    </r>
  </si>
  <si>
    <t xml:space="preserve">曹吉武</t>
  </si>
  <si>
    <t xml:space="preserve">PA313</t>
  </si>
  <si>
    <r>
      <rPr>
        <sz val="11"/>
        <rFont val="Times New Roman"/>
        <family val="1"/>
        <charset val="1"/>
      </rPr>
      <t xml:space="preserve">1</t>
    </r>
    <r>
      <rPr>
        <sz val="11"/>
        <rFont val="宋体"/>
        <family val="0"/>
        <charset val="134"/>
      </rPr>
      <t xml:space="preserve">级</t>
    </r>
  </si>
  <si>
    <t xml:space="preserve">彭晓玲</t>
  </si>
  <si>
    <t xml:space="preserve">PA325</t>
  </si>
  <si>
    <t xml:space="preserve">高级工</t>
  </si>
  <si>
    <t xml:space="preserve">傅珊珊</t>
  </si>
  <si>
    <t xml:space="preserve">PA326</t>
  </si>
  <si>
    <r>
      <rPr>
        <sz val="11"/>
        <rFont val="Times New Roman"/>
        <family val="1"/>
        <charset val="1"/>
      </rPr>
      <t xml:space="preserve">3</t>
    </r>
    <r>
      <rPr>
        <sz val="11"/>
        <rFont val="宋体"/>
        <family val="0"/>
        <charset val="134"/>
      </rPr>
      <t xml:space="preserve">级</t>
    </r>
  </si>
  <si>
    <t xml:space="preserve">钟争秀</t>
  </si>
  <si>
    <t xml:space="preserve">PA327</t>
  </si>
  <si>
    <t xml:space="preserve">技工</t>
  </si>
  <si>
    <t xml:space="preserve">周旻璐</t>
  </si>
  <si>
    <t xml:space="preserve">PA329</t>
  </si>
  <si>
    <t xml:space="preserve">柴安琪</t>
  </si>
  <si>
    <t xml:space="preserve">PA330</t>
  </si>
  <si>
    <t xml:space="preserve">工程师</t>
  </si>
  <si>
    <r>
      <rPr>
        <sz val="11"/>
        <rFont val="Times New Roman"/>
        <family val="1"/>
        <charset val="1"/>
      </rPr>
      <t xml:space="preserve">6</t>
    </r>
    <r>
      <rPr>
        <sz val="11"/>
        <rFont val="宋体"/>
        <family val="0"/>
        <charset val="134"/>
      </rPr>
      <t xml:space="preserve">级</t>
    </r>
  </si>
  <si>
    <t xml:space="preserve">吕秀杰</t>
  </si>
  <si>
    <t xml:space="preserve">PA401</t>
  </si>
  <si>
    <t xml:space="preserve">陈华</t>
  </si>
  <si>
    <t xml:space="preserve">PA402</t>
  </si>
  <si>
    <t xml:space="preserve">技师</t>
  </si>
  <si>
    <t xml:space="preserve">姚小玮</t>
  </si>
  <si>
    <t xml:space="preserve">PA403</t>
  </si>
  <si>
    <t xml:space="preserve">刘晓瑞</t>
  </si>
  <si>
    <t xml:space="preserve">PA405</t>
  </si>
  <si>
    <t xml:space="preserve">肖凌云</t>
  </si>
  <si>
    <t xml:space="preserve">PA527</t>
  </si>
  <si>
    <r>
      <rPr>
        <sz val="11"/>
        <rFont val="Times New Roman"/>
        <family val="1"/>
        <charset val="1"/>
      </rPr>
      <t xml:space="preserve">7</t>
    </r>
    <r>
      <rPr>
        <sz val="11"/>
        <rFont val="宋体"/>
        <family val="0"/>
        <charset val="134"/>
      </rPr>
      <t xml:space="preserve">级</t>
    </r>
  </si>
  <si>
    <t xml:space="preserve">徐小君</t>
  </si>
  <si>
    <t xml:space="preserve">PA529</t>
  </si>
  <si>
    <t xml:space="preserve">程俊</t>
  </si>
  <si>
    <t xml:space="preserve">PA602</t>
  </si>
  <si>
    <t xml:space="preserve">黄威</t>
  </si>
  <si>
    <t xml:space="preserve">PA604</t>
  </si>
  <si>
    <t xml:space="preserve">钟华</t>
  </si>
  <si>
    <t xml:space="preserve">PA605</t>
  </si>
  <si>
    <t xml:space="preserve">郎怀民</t>
  </si>
  <si>
    <t xml:space="preserve">PA613</t>
  </si>
  <si>
    <t xml:space="preserve">中级工</t>
  </si>
  <si>
    <t xml:space="preserve">谷金力</t>
  </si>
  <si>
    <t xml:space="preserve">PA623</t>
  </si>
  <si>
    <t xml:space="preserve">张南玲</t>
  </si>
  <si>
    <t xml:space="preserve">PA625</t>
  </si>
  <si>
    <t xml:space="preserve">邓云</t>
  </si>
  <si>
    <t xml:space="preserve">PA703</t>
  </si>
  <si>
    <t xml:space="preserve">贾丽娜</t>
  </si>
  <si>
    <t xml:space="preserve">PA706</t>
  </si>
  <si>
    <t xml:space="preserve">万基莹</t>
  </si>
  <si>
    <t xml:space="preserve">PA709</t>
  </si>
  <si>
    <t xml:space="preserve">吴冬玉</t>
  </si>
  <si>
    <t xml:space="preserve">PA711</t>
  </si>
  <si>
    <t xml:space="preserve">项文双</t>
  </si>
  <si>
    <t xml:space="preserve">PA007</t>
  </si>
  <si>
    <t xml:space="preserve">徐华</t>
  </si>
  <si>
    <t xml:space="preserve">PA013</t>
  </si>
  <si>
    <r>
      <rPr>
        <sz val="11"/>
        <rFont val="Times New Roman"/>
        <family val="1"/>
        <charset val="1"/>
      </rPr>
      <t xml:space="preserve">9</t>
    </r>
    <r>
      <rPr>
        <sz val="11"/>
        <rFont val="宋体"/>
        <family val="0"/>
        <charset val="134"/>
      </rPr>
      <t xml:space="preserve">级</t>
    </r>
  </si>
  <si>
    <t xml:space="preserve">罗金梅</t>
  </si>
  <si>
    <t xml:space="preserve">PA027</t>
  </si>
  <si>
    <t xml:space="preserve">齐明</t>
  </si>
  <si>
    <t xml:space="preserve">PA101</t>
  </si>
  <si>
    <t xml:space="preserve">赵援</t>
  </si>
  <si>
    <t xml:space="preserve">罗颖</t>
  </si>
  <si>
    <t xml:space="preserve">PA204</t>
  </si>
  <si>
    <t xml:space="preserve">张永和</t>
  </si>
  <si>
    <t xml:space="preserve">PA225</t>
  </si>
  <si>
    <t xml:space="preserve">陈平</t>
  </si>
  <si>
    <t xml:space="preserve">PA301</t>
  </si>
  <si>
    <t xml:space="preserve">谢彦</t>
  </si>
  <si>
    <t xml:space="preserve">PA302</t>
  </si>
  <si>
    <t xml:space="preserve">明小莉</t>
  </si>
  <si>
    <t xml:space="preserve">PA304</t>
  </si>
  <si>
    <r>
      <rPr>
        <sz val="11"/>
        <rFont val="Times New Roman"/>
        <family val="1"/>
        <charset val="1"/>
      </rPr>
      <t xml:space="preserve">4</t>
    </r>
    <r>
      <rPr>
        <sz val="11"/>
        <rFont val="宋体"/>
        <family val="0"/>
        <charset val="134"/>
      </rPr>
      <t xml:space="preserve">级</t>
    </r>
  </si>
  <si>
    <t xml:space="preserve">张立娜</t>
  </si>
  <si>
    <t xml:space="preserve">PA305</t>
  </si>
  <si>
    <t xml:space="preserve">董江波</t>
  </si>
  <si>
    <t xml:space="preserve">PA306</t>
  </si>
  <si>
    <t xml:space="preserve">张力宏</t>
  </si>
  <si>
    <t xml:space="preserve">简红强</t>
  </si>
  <si>
    <t xml:space="preserve">PA415</t>
  </si>
  <si>
    <t xml:space="preserve">何再前</t>
  </si>
  <si>
    <t xml:space="preserve">PA425</t>
  </si>
  <si>
    <t xml:space="preserve">蔡立</t>
  </si>
  <si>
    <t xml:space="preserve">PA725</t>
  </si>
  <si>
    <t xml:space="preserve">黄芯</t>
  </si>
  <si>
    <t xml:space="preserve">PA802</t>
  </si>
  <si>
    <t xml:space="preserve">孙铎</t>
  </si>
  <si>
    <t xml:space="preserve">PA803</t>
  </si>
  <si>
    <t xml:space="preserve">陈小珍</t>
  </si>
  <si>
    <t xml:space="preserve">PA804</t>
  </si>
  <si>
    <t xml:space="preserve">杨玉华</t>
  </si>
  <si>
    <t xml:space="preserve">PA812</t>
  </si>
  <si>
    <t xml:space="preserve">余美祖</t>
  </si>
  <si>
    <t xml:space="preserve">PA815</t>
  </si>
  <si>
    <t xml:space="preserve">孙琪</t>
  </si>
  <si>
    <t xml:space="preserve">PA817</t>
  </si>
  <si>
    <t xml:space="preserve">程宗文</t>
  </si>
  <si>
    <t xml:space="preserve">PA818</t>
  </si>
  <si>
    <t xml:space="preserve">邬小玲</t>
  </si>
  <si>
    <t xml:space="preserve">PA819</t>
  </si>
  <si>
    <t xml:space="preserve">程伟国</t>
  </si>
  <si>
    <t xml:space="preserve">PA826</t>
  </si>
  <si>
    <t xml:space="preserve">成晓升</t>
  </si>
  <si>
    <t xml:space="preserve">PA829</t>
  </si>
  <si>
    <t xml:space="preserve">张军艳</t>
  </si>
  <si>
    <t xml:space="preserve">PA902</t>
  </si>
  <si>
    <t xml:space="preserve">刘念</t>
  </si>
  <si>
    <t xml:space="preserve">PA903</t>
  </si>
  <si>
    <t xml:space="preserve">胡孙权</t>
  </si>
  <si>
    <t xml:space="preserve">PA907</t>
  </si>
  <si>
    <t xml:space="preserve">张雨生</t>
  </si>
  <si>
    <t xml:space="preserve">PA912</t>
  </si>
  <si>
    <t xml:space="preserve">叶魏燕</t>
  </si>
  <si>
    <t xml:space="preserve">PA913</t>
  </si>
  <si>
    <t xml:space="preserve">谢立红</t>
  </si>
  <si>
    <t xml:space="preserve">PA916</t>
  </si>
  <si>
    <t xml:space="preserve">刘启立</t>
  </si>
  <si>
    <t xml:space="preserve">PA917</t>
  </si>
  <si>
    <t xml:space="preserve">厉峰</t>
  </si>
  <si>
    <t xml:space="preserve">PA921</t>
  </si>
  <si>
    <t xml:space="preserve">陈德福</t>
  </si>
  <si>
    <t xml:space="preserve">PA922</t>
  </si>
  <si>
    <t xml:space="preserve">叶武</t>
  </si>
  <si>
    <t xml:space="preserve">PA926</t>
  </si>
  <si>
    <t xml:space="preserve">单娟</t>
  </si>
  <si>
    <t xml:space="preserve">PA927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</si>
</sst>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年m\月;@"/>
    <numFmt numFmtId="166" formatCode="General"/>
    <numFmt numFmtId="167" formatCode="h:mm:ss"/>
    <numFmt numFmtId="168" formatCode="hh:mm:ss"/>
  </numFmts>
  <fonts count="10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宋体"/>
      <family val="0"/>
      <charset val="134"/>
    </font>
    <font>
      <b val="true"/>
      <sz val="11"/>
      <color rgb="FF000000"/>
      <name val="宋体"/>
      <family val="0"/>
      <charset val="134"/>
    </font>
    <font>
      <b val="true"/>
      <sz val="11"/>
      <name val="宋体"/>
      <family val="0"/>
      <charset val="134"/>
    </font>
    <font>
      <sz val="11"/>
      <name val="宋体"/>
      <family val="0"/>
      <charset val="134"/>
    </font>
    <font>
      <sz val="11"/>
      <name val="Times New Roman"/>
      <family val="1"/>
      <charset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_Sheet1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6"/>
  <sheetViews>
    <sheetView showFormulas="false" showGridLines="true" showRowColHeaders="true" showZeros="true" rightToLeft="false" tabSelected="true" showOutlineSymbols="true" defaultGridColor="true" view="normal" topLeftCell="A26" colorId="64" zoomScale="100" zoomScaleNormal="100" zoomScalePageLayoutView="100" workbookViewId="0">
      <selection pane="topLeft" activeCell="F30" activeCellId="0" sqref="F30"/>
    </sheetView>
  </sheetViews>
  <sheetFormatPr defaultColWidth="9.00390625" defaultRowHeight="13.5" zeroHeight="false" outlineLevelRow="0" outlineLevelCol="0"/>
  <cols>
    <col collapsed="false" customWidth="true" hidden="false" outlineLevel="0" max="2" min="1" style="1" width="9.76"/>
    <col collapsed="false" customWidth="true" hidden="false" outlineLevel="0" max="3" min="3" style="2" width="14.13"/>
    <col collapsed="false" customWidth="true" hidden="false" outlineLevel="0" max="4" min="4" style="2" width="5.76"/>
    <col collapsed="false" customWidth="true" hidden="false" outlineLevel="0" max="5" min="5" style="2" width="10.5"/>
    <col collapsed="false" customWidth="true" hidden="false" outlineLevel="0" max="6" min="6" style="2" width="5.76"/>
    <col collapsed="false" customWidth="true" hidden="false" outlineLevel="0" max="7" min="7" style="2" width="14.13"/>
    <col collapsed="false" customWidth="true" hidden="false" outlineLevel="0" max="8" min="8" style="2" width="7"/>
    <col collapsed="false" customWidth="true" hidden="false" outlineLevel="0" max="9" min="9" style="2" width="11"/>
    <col collapsed="false" customWidth="true" hidden="false" outlineLevel="0" max="10" min="10" style="2" width="9.76"/>
    <col collapsed="false" customWidth="true" hidden="false" outlineLevel="0" max="11" min="11" style="2" width="25.63"/>
    <col collapsed="false" customWidth="false" hidden="false" outlineLevel="0" max="12" min="12" style="2" width="9"/>
    <col collapsed="false" customWidth="true" hidden="false" outlineLevel="0" max="13" min="13" style="2" width="23.12"/>
    <col collapsed="false" customWidth="true" hidden="false" outlineLevel="0" max="14" min="14" style="2" width="11.76"/>
    <col collapsed="false" customWidth="false" hidden="false" outlineLevel="0" max="1024" min="15" style="2" width="9"/>
  </cols>
  <sheetData>
    <row r="1" customFormat="false" ht="13.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customFormat="false" ht="13.5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M2" s="5" t="s">
        <v>12</v>
      </c>
      <c r="N2" s="5" t="s">
        <v>13</v>
      </c>
    </row>
    <row r="3" customFormat="false" ht="17.15" hidden="false" customHeight="false" outlineLevel="0" collapsed="false">
      <c r="A3" s="6" t="s">
        <v>14</v>
      </c>
      <c r="B3" s="7" t="s">
        <v>15</v>
      </c>
      <c r="C3" s="8" t="str">
        <f aca="false">REPLACE(B3,3,0,0)</f>
        <v>PA0103</v>
      </c>
      <c r="D3" s="9" t="s">
        <v>16</v>
      </c>
      <c r="E3" s="10" t="n">
        <v>28479</v>
      </c>
      <c r="F3" s="11" t="n">
        <f aca="true">DATEDIF(E3,NOW(),"y")</f>
        <v>44</v>
      </c>
      <c r="G3" s="10" t="n">
        <v>34912</v>
      </c>
      <c r="H3" s="11" t="n">
        <f aca="true">INT(YEARFRAC(G3,NOW()))</f>
        <v>26</v>
      </c>
      <c r="I3" s="12" t="s">
        <v>17</v>
      </c>
      <c r="J3" s="13" t="s">
        <v>18</v>
      </c>
      <c r="K3" s="14"/>
      <c r="M3" s="15" t="s">
        <v>19</v>
      </c>
      <c r="N3" s="15"/>
    </row>
    <row r="4" customFormat="false" ht="17.15" hidden="false" customHeight="false" outlineLevel="0" collapsed="false">
      <c r="A4" s="6" t="s">
        <v>20</v>
      </c>
      <c r="B4" s="7" t="s">
        <v>21</v>
      </c>
      <c r="C4" s="8" t="str">
        <f aca="false">REPLACE(B4,3,0,0)</f>
        <v>PA0125</v>
      </c>
      <c r="D4" s="16" t="s">
        <v>16</v>
      </c>
      <c r="E4" s="17" t="n">
        <v>28522</v>
      </c>
      <c r="F4" s="11" t="n">
        <f aca="true">INT(YEARFRAC(E4,NOW()))</f>
        <v>44</v>
      </c>
      <c r="G4" s="17" t="n">
        <v>36739</v>
      </c>
      <c r="H4" s="11" t="n">
        <f aca="true">INT(YEARFRAC(G4,NOW()))</f>
        <v>21</v>
      </c>
      <c r="I4" s="18" t="s">
        <v>22</v>
      </c>
      <c r="J4" s="19" t="s">
        <v>23</v>
      </c>
      <c r="K4" s="14"/>
      <c r="M4" s="15" t="s">
        <v>24</v>
      </c>
      <c r="N4" s="15"/>
    </row>
    <row r="5" customFormat="false" ht="17.15" hidden="false" customHeight="false" outlineLevel="0" collapsed="false">
      <c r="A5" s="6" t="s">
        <v>25</v>
      </c>
      <c r="B5" s="7" t="s">
        <v>26</v>
      </c>
      <c r="C5" s="8" t="str">
        <f aca="false">REPLACE(B5,3,0,0)</f>
        <v>PA0128</v>
      </c>
      <c r="D5" s="16" t="s">
        <v>27</v>
      </c>
      <c r="E5" s="17" t="n">
        <v>23333</v>
      </c>
      <c r="F5" s="11" t="n">
        <f aca="true">INT(YEARFRAC(E5,NOW()))</f>
        <v>58</v>
      </c>
      <c r="G5" s="17" t="n">
        <v>32082</v>
      </c>
      <c r="H5" s="11" t="n">
        <f aca="true">INT(YEARFRAC(G5,NOW()))</f>
        <v>34</v>
      </c>
      <c r="I5" s="18" t="s">
        <v>22</v>
      </c>
      <c r="J5" s="19" t="s">
        <v>23</v>
      </c>
      <c r="K5" s="14"/>
      <c r="M5" s="15" t="s">
        <v>28</v>
      </c>
      <c r="N5" s="15"/>
    </row>
    <row r="6" customFormat="false" ht="17.15" hidden="false" customHeight="false" outlineLevel="0" collapsed="false">
      <c r="A6" s="6" t="s">
        <v>29</v>
      </c>
      <c r="B6" s="7" t="s">
        <v>30</v>
      </c>
      <c r="C6" s="8" t="str">
        <f aca="false">REPLACE(B6,3,0,0)</f>
        <v>PA0212</v>
      </c>
      <c r="D6" s="16" t="s">
        <v>16</v>
      </c>
      <c r="E6" s="17" t="n">
        <v>27957</v>
      </c>
      <c r="F6" s="11" t="n">
        <f aca="true">INT(YEARFRAC(E6,NOW()))</f>
        <v>45</v>
      </c>
      <c r="G6" s="17" t="n">
        <v>35643</v>
      </c>
      <c r="H6" s="11" t="n">
        <f aca="true">INT(YEARFRAC(G6,NOW()))</f>
        <v>24</v>
      </c>
      <c r="I6" s="18" t="s">
        <v>22</v>
      </c>
      <c r="J6" s="19" t="s">
        <v>23</v>
      </c>
      <c r="K6" s="14"/>
    </row>
    <row r="7" customFormat="false" ht="17.15" hidden="false" customHeight="false" outlineLevel="0" collapsed="false">
      <c r="A7" s="6" t="s">
        <v>31</v>
      </c>
      <c r="B7" s="7" t="s">
        <v>32</v>
      </c>
      <c r="C7" s="8" t="str">
        <f aca="false">REPLACE(B7,3,0,0)</f>
        <v>PA0216</v>
      </c>
      <c r="D7" s="16" t="s">
        <v>27</v>
      </c>
      <c r="E7" s="17" t="n">
        <v>23356</v>
      </c>
      <c r="F7" s="11" t="n">
        <f aca="true">INT(YEARFRAC(E7,NOW()))</f>
        <v>58</v>
      </c>
      <c r="G7" s="17" t="n">
        <v>32112</v>
      </c>
      <c r="H7" s="11" t="n">
        <f aca="true">INT(YEARFRAC(G7,NOW()))</f>
        <v>34</v>
      </c>
      <c r="I7" s="18" t="s">
        <v>33</v>
      </c>
      <c r="J7" s="19" t="s">
        <v>34</v>
      </c>
      <c r="K7" s="14"/>
    </row>
    <row r="8" customFormat="false" ht="17.15" hidden="false" customHeight="false" outlineLevel="0" collapsed="false">
      <c r="A8" s="6" t="s">
        <v>35</v>
      </c>
      <c r="B8" s="7" t="s">
        <v>36</v>
      </c>
      <c r="C8" s="8" t="str">
        <f aca="false">REPLACE(B8,3,0,0)</f>
        <v>PA0313</v>
      </c>
      <c r="D8" s="16" t="s">
        <v>27</v>
      </c>
      <c r="E8" s="17" t="n">
        <v>30238</v>
      </c>
      <c r="F8" s="11" t="n">
        <f aca="true">INT(YEARFRAC(E8,NOW()))</f>
        <v>39</v>
      </c>
      <c r="G8" s="17" t="n">
        <v>38838</v>
      </c>
      <c r="H8" s="11" t="n">
        <f aca="true">INT(YEARFRAC(G8,NOW()))</f>
        <v>16</v>
      </c>
      <c r="I8" s="18" t="s">
        <v>17</v>
      </c>
      <c r="J8" s="19" t="s">
        <v>37</v>
      </c>
      <c r="K8" s="14"/>
    </row>
    <row r="9" customFormat="false" ht="17.15" hidden="false" customHeight="false" outlineLevel="0" collapsed="false">
      <c r="A9" s="6" t="s">
        <v>38</v>
      </c>
      <c r="B9" s="7" t="s">
        <v>39</v>
      </c>
      <c r="C9" s="8" t="str">
        <f aca="false">REPLACE(B9,3,0,0)</f>
        <v>PA0325</v>
      </c>
      <c r="D9" s="16" t="s">
        <v>16</v>
      </c>
      <c r="E9" s="17" t="n">
        <v>21990</v>
      </c>
      <c r="F9" s="11" t="n">
        <f aca="true">INT(YEARFRAC(E9,NOW()))</f>
        <v>62</v>
      </c>
      <c r="G9" s="17" t="n">
        <v>30376</v>
      </c>
      <c r="H9" s="11" t="n">
        <f aca="true">INT(YEARFRAC(G9,NOW()))</f>
        <v>39</v>
      </c>
      <c r="I9" s="18" t="s">
        <v>40</v>
      </c>
      <c r="J9" s="19" t="s">
        <v>23</v>
      </c>
      <c r="K9" s="14"/>
    </row>
    <row r="10" customFormat="false" ht="17.15" hidden="false" customHeight="false" outlineLevel="0" collapsed="false">
      <c r="A10" s="6" t="s">
        <v>41</v>
      </c>
      <c r="B10" s="7" t="s">
        <v>42</v>
      </c>
      <c r="C10" s="8" t="str">
        <f aca="false">REPLACE(B10,3,0,0)</f>
        <v>PA0326</v>
      </c>
      <c r="D10" s="16" t="s">
        <v>16</v>
      </c>
      <c r="E10" s="17" t="n">
        <v>25229</v>
      </c>
      <c r="F10" s="11" t="n">
        <f aca="true">INT(YEARFRAC(E10,NOW()))</f>
        <v>53</v>
      </c>
      <c r="G10" s="17" t="n">
        <v>31779</v>
      </c>
      <c r="H10" s="11" t="n">
        <f aca="true">INT(YEARFRAC(G10,NOW()))</f>
        <v>35</v>
      </c>
      <c r="I10" s="18" t="s">
        <v>17</v>
      </c>
      <c r="J10" s="19" t="s">
        <v>43</v>
      </c>
      <c r="K10" s="14"/>
    </row>
    <row r="11" customFormat="false" ht="17.15" hidden="false" customHeight="false" outlineLevel="0" collapsed="false">
      <c r="A11" s="6" t="s">
        <v>44</v>
      </c>
      <c r="B11" s="7" t="s">
        <v>45</v>
      </c>
      <c r="C11" s="8" t="str">
        <f aca="false">REPLACE(B11,3,0,0)</f>
        <v>PA0327</v>
      </c>
      <c r="D11" s="16" t="s">
        <v>27</v>
      </c>
      <c r="E11" s="17" t="n">
        <v>20819</v>
      </c>
      <c r="F11" s="11" t="n">
        <f aca="true">INT(YEARFRAC(E11,NOW()))</f>
        <v>65</v>
      </c>
      <c r="G11" s="17" t="n">
        <v>29556</v>
      </c>
      <c r="H11" s="11" t="n">
        <f aca="true">INT(YEARFRAC(G11,NOW()))</f>
        <v>41</v>
      </c>
      <c r="I11" s="18" t="s">
        <v>46</v>
      </c>
      <c r="J11" s="19" t="s">
        <v>43</v>
      </c>
      <c r="K11" s="14"/>
    </row>
    <row r="12" customFormat="false" ht="17.15" hidden="false" customHeight="false" outlineLevel="0" collapsed="false">
      <c r="A12" s="6" t="s">
        <v>47</v>
      </c>
      <c r="B12" s="7" t="s">
        <v>48</v>
      </c>
      <c r="C12" s="8" t="str">
        <f aca="false">REPLACE(B12,3,0,0)</f>
        <v>PA0329</v>
      </c>
      <c r="D12" s="16" t="s">
        <v>16</v>
      </c>
      <c r="E12" s="17" t="n">
        <v>25686</v>
      </c>
      <c r="F12" s="11" t="n">
        <f aca="true">INT(YEARFRAC(E12,NOW()))</f>
        <v>52</v>
      </c>
      <c r="G12" s="17" t="n">
        <v>33695</v>
      </c>
      <c r="H12" s="11" t="n">
        <f aca="true">INT(YEARFRAC(G12,NOW()))</f>
        <v>30</v>
      </c>
      <c r="I12" s="18" t="s">
        <v>22</v>
      </c>
      <c r="J12" s="19" t="s">
        <v>23</v>
      </c>
      <c r="K12" s="14"/>
    </row>
    <row r="13" customFormat="false" ht="17.15" hidden="false" customHeight="false" outlineLevel="0" collapsed="false">
      <c r="A13" s="6" t="s">
        <v>49</v>
      </c>
      <c r="B13" s="7" t="s">
        <v>50</v>
      </c>
      <c r="C13" s="8" t="str">
        <f aca="false">REPLACE(B13,3,0,0)</f>
        <v>PA0330</v>
      </c>
      <c r="D13" s="16" t="s">
        <v>27</v>
      </c>
      <c r="E13" s="17" t="n">
        <v>28143</v>
      </c>
      <c r="F13" s="11" t="n">
        <f aca="true">INT(YEARFRAC(E13,NOW()))</f>
        <v>45</v>
      </c>
      <c r="G13" s="17" t="n">
        <v>36373</v>
      </c>
      <c r="H13" s="11" t="n">
        <f aca="true">INT(YEARFRAC(G13,NOW()))</f>
        <v>22</v>
      </c>
      <c r="I13" s="18" t="s">
        <v>51</v>
      </c>
      <c r="J13" s="19" t="s">
        <v>52</v>
      </c>
      <c r="K13" s="14"/>
    </row>
    <row r="14" customFormat="false" ht="17.15" hidden="false" customHeight="false" outlineLevel="0" collapsed="false">
      <c r="A14" s="6" t="s">
        <v>53</v>
      </c>
      <c r="B14" s="7" t="s">
        <v>54</v>
      </c>
      <c r="C14" s="8" t="str">
        <f aca="false">REPLACE(B14,3,0,0)</f>
        <v>PA0401</v>
      </c>
      <c r="D14" s="16" t="s">
        <v>16</v>
      </c>
      <c r="E14" s="17" t="n">
        <v>23286</v>
      </c>
      <c r="F14" s="11" t="n">
        <f aca="true">INT(YEARFRAC(E14,NOW()))</f>
        <v>58</v>
      </c>
      <c r="G14" s="17" t="n">
        <v>30590</v>
      </c>
      <c r="H14" s="11" t="n">
        <f aca="true">INT(YEARFRAC(G14,NOW()))</f>
        <v>38</v>
      </c>
      <c r="I14" s="18" t="s">
        <v>33</v>
      </c>
      <c r="J14" s="19" t="s">
        <v>34</v>
      </c>
      <c r="K14" s="14"/>
    </row>
    <row r="15" customFormat="false" ht="17.15" hidden="false" customHeight="false" outlineLevel="0" collapsed="false">
      <c r="A15" s="6" t="s">
        <v>55</v>
      </c>
      <c r="B15" s="7" t="s">
        <v>56</v>
      </c>
      <c r="C15" s="8" t="str">
        <f aca="false">REPLACE(B15,3,0,0)</f>
        <v>PA0402</v>
      </c>
      <c r="D15" s="16" t="s">
        <v>27</v>
      </c>
      <c r="E15" s="17" t="n">
        <v>17812</v>
      </c>
      <c r="F15" s="11" t="n">
        <f aca="true">INT(YEARFRAC(E15,NOW()))</f>
        <v>73</v>
      </c>
      <c r="G15" s="17" t="n">
        <v>25477</v>
      </c>
      <c r="H15" s="11" t="n">
        <f aca="true">INT(YEARFRAC(G15,NOW()))</f>
        <v>52</v>
      </c>
      <c r="I15" s="18" t="s">
        <v>57</v>
      </c>
      <c r="J15" s="19" t="s">
        <v>23</v>
      </c>
      <c r="K15" s="14"/>
    </row>
    <row r="16" customFormat="false" ht="17.15" hidden="false" customHeight="false" outlineLevel="0" collapsed="false">
      <c r="A16" s="6" t="s">
        <v>58</v>
      </c>
      <c r="B16" s="7" t="s">
        <v>59</v>
      </c>
      <c r="C16" s="8" t="str">
        <f aca="false">REPLACE(B16,3,0,0)</f>
        <v>PA0403</v>
      </c>
      <c r="D16" s="16" t="s">
        <v>16</v>
      </c>
      <c r="E16" s="17" t="n">
        <v>25292</v>
      </c>
      <c r="F16" s="11" t="n">
        <f aca="true">INT(YEARFRAC(E16,NOW()))</f>
        <v>53</v>
      </c>
      <c r="G16" s="17" t="n">
        <v>33298</v>
      </c>
      <c r="H16" s="11" t="n">
        <f aca="true">INT(YEARFRAC(G16,NOW()))</f>
        <v>31</v>
      </c>
      <c r="I16" s="18" t="s">
        <v>51</v>
      </c>
      <c r="J16" s="19" t="s">
        <v>52</v>
      </c>
      <c r="K16" s="14"/>
    </row>
    <row r="17" customFormat="false" ht="17.15" hidden="false" customHeight="false" outlineLevel="0" collapsed="false">
      <c r="A17" s="6" t="s">
        <v>60</v>
      </c>
      <c r="B17" s="7" t="s">
        <v>61</v>
      </c>
      <c r="C17" s="8" t="str">
        <f aca="false">REPLACE(B17,3,0,0)</f>
        <v>PA0405</v>
      </c>
      <c r="D17" s="16" t="s">
        <v>27</v>
      </c>
      <c r="E17" s="17" t="n">
        <v>28915</v>
      </c>
      <c r="F17" s="11" t="n">
        <f aca="true">INT(YEARFRAC(E17,NOW()))</f>
        <v>43</v>
      </c>
      <c r="G17" s="17" t="n">
        <v>36739</v>
      </c>
      <c r="H17" s="11" t="n">
        <f aca="true">INT(YEARFRAC(G17,NOW()))</f>
        <v>21</v>
      </c>
      <c r="I17" s="18" t="s">
        <v>22</v>
      </c>
      <c r="J17" s="19" t="s">
        <v>23</v>
      </c>
      <c r="K17" s="14"/>
    </row>
    <row r="18" customFormat="false" ht="17.15" hidden="false" customHeight="false" outlineLevel="0" collapsed="false">
      <c r="A18" s="6" t="s">
        <v>62</v>
      </c>
      <c r="B18" s="7" t="s">
        <v>63</v>
      </c>
      <c r="C18" s="8" t="str">
        <f aca="false">REPLACE(B18,3,0,0)</f>
        <v>PA0527</v>
      </c>
      <c r="D18" s="16" t="s">
        <v>27</v>
      </c>
      <c r="E18" s="17" t="n">
        <v>22016</v>
      </c>
      <c r="F18" s="11" t="n">
        <f aca="true">INT(YEARFRAC(E18,NOW()))</f>
        <v>62</v>
      </c>
      <c r="G18" s="17" t="n">
        <v>28581</v>
      </c>
      <c r="H18" s="11" t="n">
        <f aca="true">INT(YEARFRAC(G18,NOW()))</f>
        <v>44</v>
      </c>
      <c r="I18" s="18" t="s">
        <v>51</v>
      </c>
      <c r="J18" s="19" t="s">
        <v>64</v>
      </c>
      <c r="K18" s="14"/>
    </row>
    <row r="19" customFormat="false" ht="17.15" hidden="false" customHeight="false" outlineLevel="0" collapsed="false">
      <c r="A19" s="6" t="s">
        <v>65</v>
      </c>
      <c r="B19" s="7" t="s">
        <v>66</v>
      </c>
      <c r="C19" s="8" t="str">
        <f aca="false">REPLACE(B19,3,0,0)</f>
        <v>PA0529</v>
      </c>
      <c r="D19" s="16" t="s">
        <v>16</v>
      </c>
      <c r="E19" s="17" t="n">
        <v>25750</v>
      </c>
      <c r="F19" s="11" t="n">
        <f aca="true">INT(YEARFRAC(E19,NOW()))</f>
        <v>51</v>
      </c>
      <c r="G19" s="17" t="n">
        <v>34881</v>
      </c>
      <c r="H19" s="11" t="n">
        <f aca="true">INT(YEARFRAC(G19,NOW()))</f>
        <v>26</v>
      </c>
      <c r="I19" s="18" t="s">
        <v>17</v>
      </c>
      <c r="J19" s="19" t="s">
        <v>43</v>
      </c>
      <c r="K19" s="14"/>
    </row>
    <row r="20" customFormat="false" ht="17.15" hidden="false" customHeight="false" outlineLevel="0" collapsed="false">
      <c r="A20" s="6" t="s">
        <v>67</v>
      </c>
      <c r="B20" s="7" t="s">
        <v>68</v>
      </c>
      <c r="C20" s="8" t="str">
        <f aca="false">REPLACE(B20,3,0,0)</f>
        <v>PA0602</v>
      </c>
      <c r="D20" s="20" t="s">
        <v>27</v>
      </c>
      <c r="E20" s="17" t="n">
        <v>27047</v>
      </c>
      <c r="F20" s="11" t="n">
        <f aca="true">INT(YEARFRAC(E20,NOW()))</f>
        <v>48</v>
      </c>
      <c r="G20" s="17" t="n">
        <v>33818</v>
      </c>
      <c r="H20" s="11" t="n">
        <f aca="true">INT(YEARFRAC(G20,NOW()))</f>
        <v>29</v>
      </c>
      <c r="I20" s="18" t="s">
        <v>22</v>
      </c>
      <c r="J20" s="19" t="s">
        <v>23</v>
      </c>
      <c r="K20" s="14"/>
    </row>
    <row r="21" customFormat="false" ht="17.15" hidden="false" customHeight="false" outlineLevel="0" collapsed="false">
      <c r="A21" s="6" t="s">
        <v>69</v>
      </c>
      <c r="B21" s="7" t="s">
        <v>70</v>
      </c>
      <c r="C21" s="8" t="str">
        <f aca="false">REPLACE(B21,3,0,0)</f>
        <v>PA0604</v>
      </c>
      <c r="D21" s="16" t="s">
        <v>27</v>
      </c>
      <c r="E21" s="17" t="n">
        <v>30092</v>
      </c>
      <c r="F21" s="11" t="n">
        <f aca="true">INT(YEARFRAC(E21,NOW()))</f>
        <v>39</v>
      </c>
      <c r="G21" s="17" t="n">
        <v>38200</v>
      </c>
      <c r="H21" s="11" t="n">
        <f aca="true">INT(YEARFRAC(G21,NOW()))</f>
        <v>17</v>
      </c>
      <c r="I21" s="18" t="s">
        <v>17</v>
      </c>
      <c r="J21" s="19" t="s">
        <v>43</v>
      </c>
      <c r="K21" s="14"/>
    </row>
    <row r="22" customFormat="false" ht="17.15" hidden="false" customHeight="false" outlineLevel="0" collapsed="false">
      <c r="A22" s="6" t="s">
        <v>71</v>
      </c>
      <c r="B22" s="7" t="s">
        <v>72</v>
      </c>
      <c r="C22" s="8" t="str">
        <f aca="false">REPLACE(B22,3,0,0)</f>
        <v>PA0605</v>
      </c>
      <c r="D22" s="16" t="s">
        <v>27</v>
      </c>
      <c r="E22" s="17" t="n">
        <v>30577</v>
      </c>
      <c r="F22" s="11" t="n">
        <f aca="true">INT(YEARFRAC(E22,NOW()))</f>
        <v>38</v>
      </c>
      <c r="G22" s="17" t="n">
        <v>38200</v>
      </c>
      <c r="H22" s="11" t="n">
        <f aca="true">INT(YEARFRAC(G22,NOW()))</f>
        <v>17</v>
      </c>
      <c r="I22" s="18" t="s">
        <v>22</v>
      </c>
      <c r="J22" s="19" t="s">
        <v>23</v>
      </c>
      <c r="K22" s="14"/>
    </row>
    <row r="23" customFormat="false" ht="17.15" hidden="false" customHeight="false" outlineLevel="0" collapsed="false">
      <c r="A23" s="6" t="s">
        <v>73</v>
      </c>
      <c r="B23" s="7" t="s">
        <v>74</v>
      </c>
      <c r="C23" s="8" t="str">
        <f aca="false">REPLACE(B23,3,0,0)</f>
        <v>PA0613</v>
      </c>
      <c r="D23" s="16" t="s">
        <v>27</v>
      </c>
      <c r="E23" s="17" t="n">
        <v>20825</v>
      </c>
      <c r="F23" s="11" t="n">
        <f aca="true">INT(YEARFRAC(E23,NOW()))</f>
        <v>65</v>
      </c>
      <c r="G23" s="17" t="n">
        <v>28491</v>
      </c>
      <c r="H23" s="11" t="n">
        <f aca="true">INT(YEARFRAC(G23,NOW()))</f>
        <v>44</v>
      </c>
      <c r="I23" s="18" t="s">
        <v>75</v>
      </c>
      <c r="J23" s="19" t="s">
        <v>23</v>
      </c>
      <c r="K23" s="14"/>
    </row>
    <row r="24" customFormat="false" ht="17.15" hidden="false" customHeight="false" outlineLevel="0" collapsed="false">
      <c r="A24" s="6" t="s">
        <v>76</v>
      </c>
      <c r="B24" s="7" t="s">
        <v>77</v>
      </c>
      <c r="C24" s="8" t="str">
        <f aca="false">REPLACE(B24,3,0,0)</f>
        <v>PA0623</v>
      </c>
      <c r="D24" s="16" t="s">
        <v>27</v>
      </c>
      <c r="E24" s="17" t="n">
        <v>27462</v>
      </c>
      <c r="F24" s="11" t="n">
        <f aca="true">INT(YEARFRAC(E24,NOW()))</f>
        <v>47</v>
      </c>
      <c r="G24" s="17" t="n">
        <v>36008</v>
      </c>
      <c r="H24" s="11" t="n">
        <f aca="true">INT(YEARFRAC(G24,NOW()))</f>
        <v>23</v>
      </c>
      <c r="I24" s="18" t="s">
        <v>51</v>
      </c>
      <c r="J24" s="19" t="s">
        <v>52</v>
      </c>
      <c r="K24" s="14"/>
    </row>
    <row r="25" customFormat="false" ht="17.15" hidden="false" customHeight="false" outlineLevel="0" collapsed="false">
      <c r="A25" s="6" t="s">
        <v>78</v>
      </c>
      <c r="B25" s="7" t="s">
        <v>79</v>
      </c>
      <c r="C25" s="8" t="str">
        <f aca="false">REPLACE(B25,3,0,0)</f>
        <v>PA0625</v>
      </c>
      <c r="D25" s="16" t="s">
        <v>16</v>
      </c>
      <c r="E25" s="17" t="n">
        <v>23257</v>
      </c>
      <c r="F25" s="11" t="n">
        <f aca="true">INT(YEARFRAC(E25,NOW()))</f>
        <v>58</v>
      </c>
      <c r="G25" s="17" t="n">
        <v>30895</v>
      </c>
      <c r="H25" s="11" t="n">
        <f aca="true">INT(YEARFRAC(G25,NOW()))</f>
        <v>37</v>
      </c>
      <c r="I25" s="18" t="s">
        <v>46</v>
      </c>
      <c r="J25" s="19" t="s">
        <v>43</v>
      </c>
      <c r="K25" s="14"/>
    </row>
    <row r="26" customFormat="false" ht="17.15" hidden="false" customHeight="false" outlineLevel="0" collapsed="false">
      <c r="A26" s="6" t="s">
        <v>80</v>
      </c>
      <c r="B26" s="7" t="s">
        <v>81</v>
      </c>
      <c r="C26" s="8" t="str">
        <f aca="false">REPLACE(B26,3,0,0)</f>
        <v>PA0703</v>
      </c>
      <c r="D26" s="16" t="s">
        <v>16</v>
      </c>
      <c r="E26" s="17" t="n">
        <v>22620</v>
      </c>
      <c r="F26" s="11" t="n">
        <f aca="true">INT(YEARFRAC(E26,NOW()))</f>
        <v>60</v>
      </c>
      <c r="G26" s="17" t="n">
        <v>31017</v>
      </c>
      <c r="H26" s="11" t="n">
        <f aca="true">INT(YEARFRAC(G26,NOW()))</f>
        <v>37</v>
      </c>
      <c r="I26" s="18" t="s">
        <v>33</v>
      </c>
      <c r="J26" s="19" t="s">
        <v>34</v>
      </c>
      <c r="K26" s="14"/>
    </row>
    <row r="27" customFormat="false" ht="17.15" hidden="false" customHeight="false" outlineLevel="0" collapsed="false">
      <c r="A27" s="6" t="s">
        <v>82</v>
      </c>
      <c r="B27" s="7" t="s">
        <v>83</v>
      </c>
      <c r="C27" s="8" t="str">
        <f aca="false">REPLACE(B27,3,0,0)</f>
        <v>PA0706</v>
      </c>
      <c r="D27" s="16" t="s">
        <v>16</v>
      </c>
      <c r="E27" s="17" t="n">
        <v>25204</v>
      </c>
      <c r="F27" s="11" t="n">
        <f aca="true">INT(YEARFRAC(E27,NOW()))</f>
        <v>53</v>
      </c>
      <c r="G27" s="17" t="n">
        <v>31778</v>
      </c>
      <c r="H27" s="11" t="n">
        <f aca="true">INT(YEARFRAC(G27,NOW()))</f>
        <v>35</v>
      </c>
      <c r="I27" s="18" t="s">
        <v>51</v>
      </c>
      <c r="J27" s="19" t="s">
        <v>64</v>
      </c>
      <c r="K27" s="14"/>
    </row>
    <row r="28" customFormat="false" ht="17.15" hidden="false" customHeight="false" outlineLevel="0" collapsed="false">
      <c r="A28" s="6" t="s">
        <v>84</v>
      </c>
      <c r="B28" s="7" t="s">
        <v>85</v>
      </c>
      <c r="C28" s="8" t="str">
        <f aca="false">REPLACE(B28,3,0,0)</f>
        <v>PA0709</v>
      </c>
      <c r="D28" s="16" t="s">
        <v>16</v>
      </c>
      <c r="E28" s="17" t="n">
        <v>27094</v>
      </c>
      <c r="F28" s="11" t="n">
        <f aca="true">INT(YEARFRAC(E28,NOW()))</f>
        <v>48</v>
      </c>
      <c r="G28" s="17" t="n">
        <v>34914</v>
      </c>
      <c r="H28" s="11" t="n">
        <f aca="true">INT(YEARFRAC(G28,NOW()))</f>
        <v>26</v>
      </c>
      <c r="I28" s="18" t="s">
        <v>17</v>
      </c>
      <c r="J28" s="19" t="s">
        <v>43</v>
      </c>
      <c r="K28" s="14"/>
    </row>
    <row r="29" customFormat="false" ht="17.15" hidden="false" customHeight="false" outlineLevel="0" collapsed="false">
      <c r="A29" s="6" t="s">
        <v>86</v>
      </c>
      <c r="B29" s="7" t="s">
        <v>87</v>
      </c>
      <c r="C29" s="8" t="str">
        <f aca="false">REPLACE(B29,3,0,0)</f>
        <v>PA0711</v>
      </c>
      <c r="D29" s="16" t="s">
        <v>16</v>
      </c>
      <c r="E29" s="17" t="n">
        <v>28686</v>
      </c>
      <c r="F29" s="11" t="n">
        <f aca="true">INT(YEARFRAC(E29,NOW()))</f>
        <v>43</v>
      </c>
      <c r="G29" s="17" t="n">
        <v>36740</v>
      </c>
      <c r="H29" s="11" t="n">
        <f aca="true">INT(YEARFRAC(G29,NOW()))</f>
        <v>21</v>
      </c>
      <c r="I29" s="18" t="s">
        <v>46</v>
      </c>
      <c r="J29" s="19" t="s">
        <v>43</v>
      </c>
      <c r="K29" s="14"/>
    </row>
    <row r="30" customFormat="false" ht="17.15" hidden="false" customHeight="false" outlineLevel="0" collapsed="false">
      <c r="A30" s="6" t="s">
        <v>88</v>
      </c>
      <c r="B30" s="7" t="s">
        <v>89</v>
      </c>
      <c r="C30" s="8" t="str">
        <f aca="false">REPLACE(B30,3,0,0)</f>
        <v>PA0007</v>
      </c>
      <c r="D30" s="16" t="s">
        <v>16</v>
      </c>
      <c r="E30" s="17" t="n">
        <v>20701</v>
      </c>
      <c r="F30" s="11" t="n">
        <f aca="true">INT(YEARFRAC(E30,NOW()))</f>
        <v>65</v>
      </c>
      <c r="G30" s="17" t="n">
        <v>28734</v>
      </c>
      <c r="H30" s="11" t="n">
        <f aca="true">INT(YEARFRAC(G30,NOW()))</f>
        <v>43</v>
      </c>
      <c r="I30" s="18" t="s">
        <v>51</v>
      </c>
      <c r="J30" s="19" t="s">
        <v>64</v>
      </c>
      <c r="K30" s="14"/>
    </row>
    <row r="31" customFormat="false" ht="17.15" hidden="false" customHeight="false" outlineLevel="0" collapsed="false">
      <c r="A31" s="6" t="s">
        <v>90</v>
      </c>
      <c r="B31" s="7" t="s">
        <v>91</v>
      </c>
      <c r="C31" s="8" t="str">
        <f aca="false">REPLACE(B31,3,0,0)</f>
        <v>PA0013</v>
      </c>
      <c r="D31" s="16" t="s">
        <v>16</v>
      </c>
      <c r="E31" s="17" t="n">
        <v>20963</v>
      </c>
      <c r="F31" s="11" t="n">
        <f aca="true">INT(YEARFRAC(E31,NOW()))</f>
        <v>64</v>
      </c>
      <c r="G31" s="17" t="n">
        <v>28611</v>
      </c>
      <c r="H31" s="11" t="n">
        <f aca="true">INT(YEARFRAC(G31,NOW()))</f>
        <v>44</v>
      </c>
      <c r="I31" s="18" t="s">
        <v>33</v>
      </c>
      <c r="J31" s="19" t="s">
        <v>92</v>
      </c>
      <c r="K31" s="14"/>
    </row>
    <row r="32" customFormat="false" ht="17.15" hidden="false" customHeight="false" outlineLevel="0" collapsed="false">
      <c r="A32" s="6" t="s">
        <v>93</v>
      </c>
      <c r="B32" s="7" t="s">
        <v>94</v>
      </c>
      <c r="C32" s="8" t="str">
        <f aca="false">REPLACE(B32,3,0,0)</f>
        <v>PA0027</v>
      </c>
      <c r="D32" s="16" t="s">
        <v>16</v>
      </c>
      <c r="E32" s="17" t="n">
        <v>28192</v>
      </c>
      <c r="F32" s="11" t="n">
        <f aca="true">INT(YEARFRAC(E32,NOW()))</f>
        <v>45</v>
      </c>
      <c r="G32" s="17" t="n">
        <v>36374</v>
      </c>
      <c r="H32" s="11" t="n">
        <f aca="true">INT(YEARFRAC(G32,NOW()))</f>
        <v>22</v>
      </c>
      <c r="I32" s="18" t="s">
        <v>22</v>
      </c>
      <c r="J32" s="19" t="s">
        <v>23</v>
      </c>
      <c r="K32" s="14"/>
    </row>
    <row r="33" customFormat="false" ht="17.15" hidden="false" customHeight="false" outlineLevel="0" collapsed="false">
      <c r="A33" s="6" t="s">
        <v>95</v>
      </c>
      <c r="B33" s="7" t="s">
        <v>96</v>
      </c>
      <c r="C33" s="8" t="str">
        <f aca="false">REPLACE(B33,3,0,0)</f>
        <v>PA0101</v>
      </c>
      <c r="D33" s="20" t="s">
        <v>27</v>
      </c>
      <c r="E33" s="17" t="n">
        <v>22474</v>
      </c>
      <c r="F33" s="11" t="n">
        <f aca="true">INT(YEARFRAC(E33,NOW()))</f>
        <v>60</v>
      </c>
      <c r="G33" s="17" t="n">
        <v>31594</v>
      </c>
      <c r="H33" s="11" t="n">
        <f aca="true">INT(YEARFRAC(G33,NOW()))</f>
        <v>35</v>
      </c>
      <c r="I33" s="18" t="s">
        <v>33</v>
      </c>
      <c r="J33" s="19" t="s">
        <v>34</v>
      </c>
      <c r="K33" s="14"/>
    </row>
    <row r="34" customFormat="false" ht="17.15" hidden="false" customHeight="false" outlineLevel="0" collapsed="false">
      <c r="A34" s="6" t="s">
        <v>97</v>
      </c>
      <c r="B34" s="7" t="s">
        <v>21</v>
      </c>
      <c r="C34" s="8" t="str">
        <f aca="false">REPLACE(B34,3,0,0)</f>
        <v>PA0125</v>
      </c>
      <c r="D34" s="16" t="s">
        <v>27</v>
      </c>
      <c r="E34" s="17" t="n">
        <v>29812</v>
      </c>
      <c r="F34" s="11" t="n">
        <f aca="true">INT(YEARFRAC(E34,NOW()))</f>
        <v>40</v>
      </c>
      <c r="G34" s="17" t="n">
        <v>37469</v>
      </c>
      <c r="H34" s="11" t="n">
        <f aca="true">INT(YEARFRAC(G34,NOW()))</f>
        <v>19</v>
      </c>
      <c r="I34" s="18" t="s">
        <v>17</v>
      </c>
      <c r="J34" s="19" t="s">
        <v>43</v>
      </c>
      <c r="K34" s="14"/>
    </row>
    <row r="35" customFormat="false" ht="17.15" hidden="false" customHeight="false" outlineLevel="0" collapsed="false">
      <c r="A35" s="6" t="s">
        <v>98</v>
      </c>
      <c r="B35" s="7" t="s">
        <v>99</v>
      </c>
      <c r="C35" s="8" t="str">
        <f aca="false">REPLACE(B35,3,0,0)</f>
        <v>PA0204</v>
      </c>
      <c r="D35" s="16" t="s">
        <v>16</v>
      </c>
      <c r="E35" s="17" t="n">
        <v>24126</v>
      </c>
      <c r="F35" s="11" t="n">
        <f aca="true">INT(YEARFRAC(E35,NOW()))</f>
        <v>56</v>
      </c>
      <c r="G35" s="17" t="n">
        <v>31292</v>
      </c>
      <c r="H35" s="11" t="n">
        <f aca="true">INT(YEARFRAC(G35,NOW()))</f>
        <v>36</v>
      </c>
      <c r="I35" s="18" t="s">
        <v>17</v>
      </c>
      <c r="J35" s="19" t="s">
        <v>43</v>
      </c>
      <c r="K35" s="14"/>
    </row>
    <row r="36" customFormat="false" ht="17.15" hidden="false" customHeight="false" outlineLevel="0" collapsed="false">
      <c r="A36" s="6" t="s">
        <v>100</v>
      </c>
      <c r="B36" s="7" t="s">
        <v>101</v>
      </c>
      <c r="C36" s="8" t="str">
        <f aca="false">REPLACE(B36,3,0,0)</f>
        <v>PA0225</v>
      </c>
      <c r="D36" s="20" t="s">
        <v>27</v>
      </c>
      <c r="E36" s="17" t="n">
        <v>23736</v>
      </c>
      <c r="F36" s="11" t="n">
        <f aca="true">INT(YEARFRAC(E36,NOW()))</f>
        <v>57</v>
      </c>
      <c r="G36" s="17" t="n">
        <v>32356</v>
      </c>
      <c r="H36" s="11" t="n">
        <f aca="true">INT(YEARFRAC(G36,NOW()))</f>
        <v>33</v>
      </c>
      <c r="I36" s="18" t="s">
        <v>22</v>
      </c>
      <c r="J36" s="19" t="s">
        <v>23</v>
      </c>
      <c r="K36" s="14"/>
    </row>
    <row r="37" customFormat="false" ht="17.15" hidden="false" customHeight="false" outlineLevel="0" collapsed="false">
      <c r="A37" s="6" t="s">
        <v>102</v>
      </c>
      <c r="B37" s="7" t="s">
        <v>103</v>
      </c>
      <c r="C37" s="8" t="str">
        <f aca="false">REPLACE(B37,3,0,0)</f>
        <v>PA0301</v>
      </c>
      <c r="D37" s="16" t="s">
        <v>27</v>
      </c>
      <c r="E37" s="17" t="n">
        <v>22484</v>
      </c>
      <c r="F37" s="11" t="n">
        <f aca="true">INT(YEARFRAC(E37,NOW()))</f>
        <v>60</v>
      </c>
      <c r="G37" s="17" t="n">
        <v>30864</v>
      </c>
      <c r="H37" s="11" t="n">
        <f aca="true">INT(YEARFRAC(G37,NOW()))</f>
        <v>37</v>
      </c>
      <c r="I37" s="18" t="s">
        <v>33</v>
      </c>
      <c r="J37" s="19" t="s">
        <v>34</v>
      </c>
      <c r="K37" s="14"/>
    </row>
    <row r="38" customFormat="false" ht="17.15" hidden="false" customHeight="false" outlineLevel="0" collapsed="false">
      <c r="A38" s="6" t="s">
        <v>104</v>
      </c>
      <c r="B38" s="7" t="s">
        <v>105</v>
      </c>
      <c r="C38" s="8" t="str">
        <f aca="false">REPLACE(B38,3,0,0)</f>
        <v>PA0302</v>
      </c>
      <c r="D38" s="20" t="s">
        <v>27</v>
      </c>
      <c r="E38" s="17" t="n">
        <v>23065</v>
      </c>
      <c r="F38" s="11" t="n">
        <f aca="true">INT(YEARFRAC(E38,NOW()))</f>
        <v>59</v>
      </c>
      <c r="G38" s="17" t="n">
        <v>32387</v>
      </c>
      <c r="H38" s="11" t="n">
        <f aca="true">INT(YEARFRAC(G38,NOW()))</f>
        <v>33</v>
      </c>
      <c r="I38" s="18" t="s">
        <v>33</v>
      </c>
      <c r="J38" s="19" t="s">
        <v>34</v>
      </c>
      <c r="K38" s="14"/>
    </row>
    <row r="39" customFormat="false" ht="17.15" hidden="false" customHeight="false" outlineLevel="0" collapsed="false">
      <c r="A39" s="6" t="s">
        <v>106</v>
      </c>
      <c r="B39" s="7" t="s">
        <v>107</v>
      </c>
      <c r="C39" s="8" t="str">
        <f aca="false">REPLACE(B39,3,0,0)</f>
        <v>PA0304</v>
      </c>
      <c r="D39" s="16" t="s">
        <v>16</v>
      </c>
      <c r="E39" s="17" t="n">
        <v>30376</v>
      </c>
      <c r="F39" s="11" t="n">
        <f aca="true">INT(YEARFRAC(E39,NOW()))</f>
        <v>39</v>
      </c>
      <c r="G39" s="17" t="n">
        <v>37469</v>
      </c>
      <c r="H39" s="11" t="n">
        <f aca="true">INT(YEARFRAC(G39,NOW()))</f>
        <v>19</v>
      </c>
      <c r="I39" s="18" t="s">
        <v>22</v>
      </c>
      <c r="J39" s="19" t="s">
        <v>108</v>
      </c>
      <c r="K39" s="14"/>
    </row>
    <row r="40" customFormat="false" ht="17.15" hidden="false" customHeight="false" outlineLevel="0" collapsed="false">
      <c r="A40" s="6" t="s">
        <v>109</v>
      </c>
      <c r="B40" s="7" t="s">
        <v>110</v>
      </c>
      <c r="C40" s="8" t="str">
        <f aca="false">REPLACE(B40,3,0,0)</f>
        <v>PA0305</v>
      </c>
      <c r="D40" s="16" t="s">
        <v>16</v>
      </c>
      <c r="E40" s="17" t="n">
        <v>24058</v>
      </c>
      <c r="F40" s="11" t="n">
        <f aca="true">INT(YEARFRAC(E40,NOW()))</f>
        <v>56</v>
      </c>
      <c r="G40" s="17" t="n">
        <v>31291</v>
      </c>
      <c r="H40" s="11" t="n">
        <f aca="true">INT(YEARFRAC(G40,NOW()))</f>
        <v>36</v>
      </c>
      <c r="I40" s="18" t="s">
        <v>46</v>
      </c>
      <c r="J40" s="19" t="s">
        <v>43</v>
      </c>
      <c r="K40" s="14"/>
    </row>
    <row r="41" customFormat="false" ht="17.15" hidden="false" customHeight="false" outlineLevel="0" collapsed="false">
      <c r="A41" s="6" t="s">
        <v>111</v>
      </c>
      <c r="B41" s="7" t="s">
        <v>112</v>
      </c>
      <c r="C41" s="8" t="str">
        <f aca="false">REPLACE(B41,3,0,0)</f>
        <v>PA0306</v>
      </c>
      <c r="D41" s="20" t="s">
        <v>27</v>
      </c>
      <c r="E41" s="17" t="n">
        <v>26695</v>
      </c>
      <c r="F41" s="11" t="n">
        <f aca="true">INT(YEARFRAC(E41,NOW()))</f>
        <v>49</v>
      </c>
      <c r="G41" s="17" t="n">
        <v>33451</v>
      </c>
      <c r="H41" s="11" t="n">
        <f aca="true">INT(YEARFRAC(G41,NOW()))</f>
        <v>30</v>
      </c>
      <c r="I41" s="18" t="s">
        <v>22</v>
      </c>
      <c r="J41" s="19" t="s">
        <v>23</v>
      </c>
      <c r="K41" s="14"/>
    </row>
    <row r="42" customFormat="false" ht="17.15" hidden="false" customHeight="false" outlineLevel="0" collapsed="false">
      <c r="A42" s="6" t="s">
        <v>113</v>
      </c>
      <c r="B42" s="7" t="s">
        <v>45</v>
      </c>
      <c r="C42" s="8" t="str">
        <f aca="false">REPLACE(B42,3,0,0)</f>
        <v>PA0327</v>
      </c>
      <c r="D42" s="16" t="s">
        <v>27</v>
      </c>
      <c r="E42" s="17" t="n">
        <v>22787</v>
      </c>
      <c r="F42" s="11" t="n">
        <f aca="true">INT(YEARFRAC(E42,NOW()))</f>
        <v>59</v>
      </c>
      <c r="G42" s="17" t="n">
        <v>30072</v>
      </c>
      <c r="H42" s="11" t="n">
        <f aca="true">INT(YEARFRAC(G42,NOW()))</f>
        <v>40</v>
      </c>
      <c r="I42" s="18" t="s">
        <v>51</v>
      </c>
      <c r="J42" s="19" t="s">
        <v>52</v>
      </c>
      <c r="K42" s="14"/>
    </row>
    <row r="43" customFormat="false" ht="17.15" hidden="false" customHeight="false" outlineLevel="0" collapsed="false">
      <c r="A43" s="6" t="s">
        <v>114</v>
      </c>
      <c r="B43" s="7" t="s">
        <v>115</v>
      </c>
      <c r="C43" s="8" t="str">
        <f aca="false">REPLACE(B43,3,0,0)</f>
        <v>PA0415</v>
      </c>
      <c r="D43" s="16" t="s">
        <v>27</v>
      </c>
      <c r="E43" s="17" t="n">
        <v>22093</v>
      </c>
      <c r="F43" s="11" t="n">
        <f aca="true">INT(YEARFRAC(E43,NOW()))</f>
        <v>61</v>
      </c>
      <c r="G43" s="17" t="n">
        <v>30834</v>
      </c>
      <c r="H43" s="11" t="n">
        <f aca="true">INT(YEARFRAC(G43,NOW()))</f>
        <v>37</v>
      </c>
      <c r="I43" s="18" t="s">
        <v>33</v>
      </c>
      <c r="J43" s="19" t="s">
        <v>34</v>
      </c>
      <c r="K43" s="14"/>
    </row>
    <row r="44" customFormat="false" ht="17.15" hidden="false" customHeight="false" outlineLevel="0" collapsed="false">
      <c r="A44" s="6" t="s">
        <v>116</v>
      </c>
      <c r="B44" s="7" t="s">
        <v>117</v>
      </c>
      <c r="C44" s="8" t="str">
        <f aca="false">REPLACE(B44,3,0,0)</f>
        <v>PA0425</v>
      </c>
      <c r="D44" s="16" t="s">
        <v>16</v>
      </c>
      <c r="E44" s="17" t="n">
        <v>23484</v>
      </c>
      <c r="F44" s="11" t="n">
        <f aca="true">INT(YEARFRAC(E44,NOW()))</f>
        <v>58</v>
      </c>
      <c r="G44" s="17" t="n">
        <v>30407</v>
      </c>
      <c r="H44" s="11" t="n">
        <f aca="true">INT(YEARFRAC(G44,NOW()))</f>
        <v>39</v>
      </c>
      <c r="I44" s="18" t="s">
        <v>51</v>
      </c>
      <c r="J44" s="19" t="s">
        <v>52</v>
      </c>
      <c r="K44" s="14"/>
    </row>
    <row r="45" customFormat="false" ht="17.15" hidden="false" customHeight="false" outlineLevel="0" collapsed="false">
      <c r="A45" s="6" t="s">
        <v>118</v>
      </c>
      <c r="B45" s="7" t="s">
        <v>119</v>
      </c>
      <c r="C45" s="8" t="str">
        <f aca="false">REPLACE(B45,3,0,0)</f>
        <v>PA0725</v>
      </c>
      <c r="D45" s="16" t="s">
        <v>27</v>
      </c>
      <c r="E45" s="17" t="n">
        <v>25451</v>
      </c>
      <c r="F45" s="11" t="n">
        <f aca="true">INT(YEARFRAC(E45,NOW()))</f>
        <v>52</v>
      </c>
      <c r="G45" s="17" t="n">
        <v>33848</v>
      </c>
      <c r="H45" s="11" t="n">
        <f aca="true">INT(YEARFRAC(G45,NOW()))</f>
        <v>29</v>
      </c>
      <c r="I45" s="18" t="s">
        <v>22</v>
      </c>
      <c r="J45" s="19" t="s">
        <v>23</v>
      </c>
      <c r="K45" s="14"/>
    </row>
    <row r="46" customFormat="false" ht="17.15" hidden="false" customHeight="false" outlineLevel="0" collapsed="false">
      <c r="A46" s="6" t="s">
        <v>120</v>
      </c>
      <c r="B46" s="7" t="s">
        <v>121</v>
      </c>
      <c r="C46" s="8" t="str">
        <f aca="false">REPLACE(B46,3,0,0)</f>
        <v>PA0802</v>
      </c>
      <c r="D46" s="16" t="s">
        <v>16</v>
      </c>
      <c r="E46" s="17" t="n">
        <v>27859</v>
      </c>
      <c r="F46" s="11" t="n">
        <f aca="true">INT(YEARFRAC(E46,NOW()))</f>
        <v>46</v>
      </c>
      <c r="G46" s="17" t="n">
        <v>35278</v>
      </c>
      <c r="H46" s="11" t="n">
        <f aca="true">INT(YEARFRAC(G46,NOW()))</f>
        <v>25</v>
      </c>
      <c r="I46" s="18" t="s">
        <v>17</v>
      </c>
      <c r="J46" s="19" t="s">
        <v>37</v>
      </c>
      <c r="K46" s="14"/>
    </row>
    <row r="47" customFormat="false" ht="17.15" hidden="false" customHeight="false" outlineLevel="0" collapsed="false">
      <c r="A47" s="6" t="s">
        <v>122</v>
      </c>
      <c r="B47" s="7" t="s">
        <v>123</v>
      </c>
      <c r="C47" s="8" t="str">
        <f aca="false">REPLACE(B47,3,0,0)</f>
        <v>PA0803</v>
      </c>
      <c r="D47" s="20" t="s">
        <v>27</v>
      </c>
      <c r="E47" s="17" t="n">
        <v>25588</v>
      </c>
      <c r="F47" s="11" t="n">
        <f aca="true">INT(YEARFRAC(E47,NOW()))</f>
        <v>52</v>
      </c>
      <c r="G47" s="17" t="n">
        <v>33848</v>
      </c>
      <c r="H47" s="11" t="n">
        <f aca="true">INT(YEARFRAC(G47,NOW()))</f>
        <v>29</v>
      </c>
      <c r="I47" s="18" t="s">
        <v>22</v>
      </c>
      <c r="J47" s="19" t="s">
        <v>23</v>
      </c>
      <c r="K47" s="14"/>
    </row>
    <row r="48" customFormat="false" ht="17.15" hidden="false" customHeight="false" outlineLevel="0" collapsed="false">
      <c r="A48" s="6" t="s">
        <v>124</v>
      </c>
      <c r="B48" s="7" t="s">
        <v>125</v>
      </c>
      <c r="C48" s="8" t="str">
        <f aca="false">REPLACE(B48,3,0,0)</f>
        <v>PA0804</v>
      </c>
      <c r="D48" s="21" t="s">
        <v>16</v>
      </c>
      <c r="E48" s="17" t="n">
        <v>27524</v>
      </c>
      <c r="F48" s="11" t="n">
        <f aca="true">INT(YEARFRAC(E48,NOW()))</f>
        <v>46</v>
      </c>
      <c r="G48" s="17" t="n">
        <v>36008</v>
      </c>
      <c r="H48" s="11" t="n">
        <f aca="true">INT(YEARFRAC(G48,NOW()))</f>
        <v>23</v>
      </c>
      <c r="I48" s="18" t="s">
        <v>51</v>
      </c>
      <c r="J48" s="19" t="s">
        <v>52</v>
      </c>
      <c r="K48" s="14"/>
    </row>
    <row r="49" customFormat="false" ht="17.15" hidden="false" customHeight="false" outlineLevel="0" collapsed="false">
      <c r="A49" s="6" t="s">
        <v>126</v>
      </c>
      <c r="B49" s="7" t="s">
        <v>127</v>
      </c>
      <c r="C49" s="8" t="str">
        <f aca="false">REPLACE(B49,3,0,0)</f>
        <v>PA0812</v>
      </c>
      <c r="D49" s="16" t="s">
        <v>16</v>
      </c>
      <c r="E49" s="17" t="n">
        <v>22806</v>
      </c>
      <c r="F49" s="11" t="n">
        <f aca="true">INT(YEARFRAC(E49,NOW()))</f>
        <v>59</v>
      </c>
      <c r="G49" s="17" t="n">
        <v>30529</v>
      </c>
      <c r="H49" s="11" t="n">
        <f aca="true">INT(YEARFRAC(G49,NOW()))</f>
        <v>38</v>
      </c>
      <c r="I49" s="18" t="s">
        <v>22</v>
      </c>
      <c r="J49" s="19" t="s">
        <v>23</v>
      </c>
      <c r="K49" s="14"/>
    </row>
    <row r="50" customFormat="false" ht="17.15" hidden="false" customHeight="false" outlineLevel="0" collapsed="false">
      <c r="A50" s="6" t="s">
        <v>128</v>
      </c>
      <c r="B50" s="7" t="s">
        <v>129</v>
      </c>
      <c r="C50" s="8" t="str">
        <f aca="false">REPLACE(B50,3,0,0)</f>
        <v>PA0815</v>
      </c>
      <c r="D50" s="20" t="s">
        <v>27</v>
      </c>
      <c r="E50" s="17" t="n">
        <v>21437</v>
      </c>
      <c r="F50" s="11" t="n">
        <f aca="true">INT(YEARFRAC(E50,NOW()))</f>
        <v>63</v>
      </c>
      <c r="G50" s="17" t="n">
        <v>29403</v>
      </c>
      <c r="H50" s="11" t="n">
        <f aca="true">INT(YEARFRAC(G50,NOW()))</f>
        <v>41</v>
      </c>
      <c r="I50" s="18" t="s">
        <v>33</v>
      </c>
      <c r="J50" s="19" t="s">
        <v>34</v>
      </c>
      <c r="K50" s="14"/>
    </row>
    <row r="51" customFormat="false" ht="17.15" hidden="false" customHeight="false" outlineLevel="0" collapsed="false">
      <c r="A51" s="6" t="s">
        <v>130</v>
      </c>
      <c r="B51" s="7" t="s">
        <v>131</v>
      </c>
      <c r="C51" s="8" t="str">
        <f aca="false">REPLACE(B51,3,0,0)</f>
        <v>PA0817</v>
      </c>
      <c r="D51" s="22" t="s">
        <v>27</v>
      </c>
      <c r="E51" s="17" t="n">
        <v>18131</v>
      </c>
      <c r="F51" s="11" t="n">
        <f aca="true">INT(YEARFRAC(E51,NOW()))</f>
        <v>72</v>
      </c>
      <c r="G51" s="17" t="n">
        <v>25569</v>
      </c>
      <c r="H51" s="11" t="n">
        <f aca="true">INT(YEARFRAC(G51,NOW()))</f>
        <v>52</v>
      </c>
      <c r="I51" s="18" t="s">
        <v>46</v>
      </c>
      <c r="J51" s="19" t="s">
        <v>43</v>
      </c>
      <c r="K51" s="14"/>
    </row>
    <row r="52" customFormat="false" ht="17.15" hidden="false" customHeight="false" outlineLevel="0" collapsed="false">
      <c r="A52" s="6" t="s">
        <v>132</v>
      </c>
      <c r="B52" s="7" t="s">
        <v>133</v>
      </c>
      <c r="C52" s="8" t="str">
        <f aca="false">REPLACE(B52,3,0,0)</f>
        <v>PA0818</v>
      </c>
      <c r="D52" s="16" t="s">
        <v>27</v>
      </c>
      <c r="E52" s="17" t="n">
        <v>17812</v>
      </c>
      <c r="F52" s="11" t="n">
        <f aca="true">INT(YEARFRAC(E52,NOW()))</f>
        <v>73</v>
      </c>
      <c r="G52" s="17" t="n">
        <v>25477</v>
      </c>
      <c r="H52" s="11" t="n">
        <f aca="true">INT(YEARFRAC(G52,NOW()))</f>
        <v>52</v>
      </c>
      <c r="I52" s="18" t="s">
        <v>51</v>
      </c>
      <c r="J52" s="19" t="s">
        <v>52</v>
      </c>
      <c r="K52" s="14"/>
    </row>
    <row r="53" customFormat="false" ht="17.15" hidden="false" customHeight="false" outlineLevel="0" collapsed="false">
      <c r="A53" s="6" t="s">
        <v>134</v>
      </c>
      <c r="B53" s="7" t="s">
        <v>135</v>
      </c>
      <c r="C53" s="8" t="str">
        <f aca="false">REPLACE(B53,3,0,0)</f>
        <v>PA0819</v>
      </c>
      <c r="D53" s="21" t="s">
        <v>16</v>
      </c>
      <c r="E53" s="17" t="n">
        <v>28131</v>
      </c>
      <c r="F53" s="11" t="n">
        <f aca="true">INT(YEARFRAC(E53,NOW()))</f>
        <v>45</v>
      </c>
      <c r="G53" s="17" t="n">
        <v>36739</v>
      </c>
      <c r="H53" s="11" t="n">
        <f aca="true">INT(YEARFRAC(G53,NOW()))</f>
        <v>21</v>
      </c>
      <c r="I53" s="18" t="s">
        <v>22</v>
      </c>
      <c r="J53" s="19" t="s">
        <v>23</v>
      </c>
      <c r="K53" s="14"/>
    </row>
    <row r="54" customFormat="false" ht="17.15" hidden="false" customHeight="false" outlineLevel="0" collapsed="false">
      <c r="A54" s="6" t="s">
        <v>136</v>
      </c>
      <c r="B54" s="7" t="s">
        <v>137</v>
      </c>
      <c r="C54" s="8" t="str">
        <f aca="false">REPLACE(B54,3,0,0)</f>
        <v>PA0826</v>
      </c>
      <c r="D54" s="20" t="s">
        <v>27</v>
      </c>
      <c r="E54" s="17" t="n">
        <v>23765</v>
      </c>
      <c r="F54" s="11" t="n">
        <f aca="true">INT(YEARFRAC(E54,NOW()))</f>
        <v>57</v>
      </c>
      <c r="G54" s="17" t="n">
        <v>32690</v>
      </c>
      <c r="H54" s="11" t="n">
        <f aca="true">INT(YEARFRAC(G54,NOW()))</f>
        <v>32</v>
      </c>
      <c r="I54" s="18" t="s">
        <v>33</v>
      </c>
      <c r="J54" s="19" t="s">
        <v>34</v>
      </c>
      <c r="K54" s="14"/>
    </row>
    <row r="55" customFormat="false" ht="17.15" hidden="false" customHeight="false" outlineLevel="0" collapsed="false">
      <c r="A55" s="6" t="s">
        <v>138</v>
      </c>
      <c r="B55" s="7" t="s">
        <v>139</v>
      </c>
      <c r="C55" s="8" t="str">
        <f aca="false">REPLACE(B55,3,0,0)</f>
        <v>PA0829</v>
      </c>
      <c r="D55" s="21" t="s">
        <v>27</v>
      </c>
      <c r="E55" s="17" t="n">
        <v>24951</v>
      </c>
      <c r="F55" s="11" t="n">
        <f aca="true">INT(YEARFRAC(E55,NOW()))</f>
        <v>54</v>
      </c>
      <c r="G55" s="17" t="n">
        <v>32234</v>
      </c>
      <c r="H55" s="11" t="n">
        <f aca="true">INT(YEARFRAC(G55,NOW()))</f>
        <v>34</v>
      </c>
      <c r="I55" s="18" t="s">
        <v>22</v>
      </c>
      <c r="J55" s="19" t="s">
        <v>108</v>
      </c>
      <c r="K55" s="14"/>
    </row>
    <row r="56" customFormat="false" ht="17.15" hidden="false" customHeight="false" outlineLevel="0" collapsed="false">
      <c r="A56" s="6" t="s">
        <v>140</v>
      </c>
      <c r="B56" s="7" t="s">
        <v>141</v>
      </c>
      <c r="C56" s="8" t="str">
        <f aca="false">REPLACE(B56,3,0,0)</f>
        <v>PA0902</v>
      </c>
      <c r="D56" s="16" t="s">
        <v>16</v>
      </c>
      <c r="E56" s="17" t="n">
        <v>19779</v>
      </c>
      <c r="F56" s="11" t="n">
        <f aca="true">INT(YEARFRAC(E56,NOW()))</f>
        <v>68</v>
      </c>
      <c r="G56" s="17" t="n">
        <v>26696</v>
      </c>
      <c r="H56" s="11" t="n">
        <f aca="true">INT(YEARFRAC(G56,NOW()))</f>
        <v>49</v>
      </c>
      <c r="I56" s="18" t="s">
        <v>33</v>
      </c>
      <c r="J56" s="19" t="s">
        <v>34</v>
      </c>
      <c r="K56" s="14"/>
    </row>
    <row r="57" customFormat="false" ht="17.15" hidden="false" customHeight="false" outlineLevel="0" collapsed="false">
      <c r="A57" s="6" t="s">
        <v>142</v>
      </c>
      <c r="B57" s="7" t="s">
        <v>143</v>
      </c>
      <c r="C57" s="8" t="str">
        <f aca="false">REPLACE(B57,3,0,0)</f>
        <v>PA0903</v>
      </c>
      <c r="D57" s="20" t="s">
        <v>27</v>
      </c>
      <c r="E57" s="17" t="n">
        <v>25571</v>
      </c>
      <c r="F57" s="11" t="n">
        <f aca="true">INT(YEARFRAC(E57,NOW()))</f>
        <v>52</v>
      </c>
      <c r="G57" s="17" t="n">
        <v>33848</v>
      </c>
      <c r="H57" s="11" t="n">
        <f aca="true">INT(YEARFRAC(G57,NOW()))</f>
        <v>29</v>
      </c>
      <c r="I57" s="18" t="s">
        <v>17</v>
      </c>
      <c r="J57" s="19" t="s">
        <v>43</v>
      </c>
      <c r="K57" s="14"/>
    </row>
    <row r="58" customFormat="false" ht="17.15" hidden="false" customHeight="false" outlineLevel="0" collapsed="false">
      <c r="A58" s="6" t="s">
        <v>144</v>
      </c>
      <c r="B58" s="7" t="s">
        <v>145</v>
      </c>
      <c r="C58" s="8" t="str">
        <f aca="false">REPLACE(B58,3,0,0)</f>
        <v>PA0907</v>
      </c>
      <c r="D58" s="21" t="s">
        <v>27</v>
      </c>
      <c r="E58" s="17" t="n">
        <v>17746</v>
      </c>
      <c r="F58" s="11" t="n">
        <f aca="true">INT(YEARFRAC(E58,NOW()))</f>
        <v>73</v>
      </c>
      <c r="G58" s="17" t="n">
        <v>25416</v>
      </c>
      <c r="H58" s="11" t="n">
        <f aca="true">INT(YEARFRAC(G58,NOW()))</f>
        <v>52</v>
      </c>
      <c r="I58" s="18" t="s">
        <v>51</v>
      </c>
      <c r="J58" s="19" t="s">
        <v>64</v>
      </c>
      <c r="K58" s="14"/>
    </row>
    <row r="59" customFormat="false" ht="17.15" hidden="false" customHeight="false" outlineLevel="0" collapsed="false">
      <c r="A59" s="6" t="s">
        <v>146</v>
      </c>
      <c r="B59" s="7" t="s">
        <v>147</v>
      </c>
      <c r="C59" s="8" t="str">
        <f aca="false">REPLACE(B59,3,0,0)</f>
        <v>PA0912</v>
      </c>
      <c r="D59" s="16" t="s">
        <v>27</v>
      </c>
      <c r="E59" s="17" t="n">
        <v>25113</v>
      </c>
      <c r="F59" s="11" t="n">
        <f aca="true">INT(YEARFRAC(E59,NOW()))</f>
        <v>53</v>
      </c>
      <c r="G59" s="17" t="n">
        <v>33512</v>
      </c>
      <c r="H59" s="11" t="n">
        <f aca="true">INT(YEARFRAC(G59,NOW()))</f>
        <v>30</v>
      </c>
      <c r="I59" s="18" t="s">
        <v>33</v>
      </c>
      <c r="J59" s="19" t="s">
        <v>34</v>
      </c>
      <c r="K59" s="14"/>
    </row>
    <row r="60" customFormat="false" ht="17.15" hidden="false" customHeight="false" outlineLevel="0" collapsed="false">
      <c r="A60" s="6" t="s">
        <v>148</v>
      </c>
      <c r="B60" s="7" t="s">
        <v>149</v>
      </c>
      <c r="C60" s="8" t="str">
        <f aca="false">REPLACE(B60,3,0,0)</f>
        <v>PA0913</v>
      </c>
      <c r="D60" s="21" t="s">
        <v>16</v>
      </c>
      <c r="E60" s="17" t="n">
        <v>27822</v>
      </c>
      <c r="F60" s="11" t="n">
        <f aca="true">INT(YEARFRAC(E60,NOW()))</f>
        <v>46</v>
      </c>
      <c r="G60" s="17" t="n">
        <v>36373</v>
      </c>
      <c r="H60" s="11" t="n">
        <f aca="true">INT(YEARFRAC(G60,NOW()))</f>
        <v>22</v>
      </c>
      <c r="I60" s="18" t="s">
        <v>22</v>
      </c>
      <c r="J60" s="19" t="s">
        <v>108</v>
      </c>
      <c r="K60" s="14"/>
    </row>
    <row r="61" customFormat="false" ht="17.15" hidden="false" customHeight="false" outlineLevel="0" collapsed="false">
      <c r="A61" s="6" t="s">
        <v>150</v>
      </c>
      <c r="B61" s="7" t="s">
        <v>151</v>
      </c>
      <c r="C61" s="8" t="str">
        <f aca="false">REPLACE(B61,3,0,0)</f>
        <v>PA0916</v>
      </c>
      <c r="D61" s="16" t="s">
        <v>16</v>
      </c>
      <c r="E61" s="17" t="n">
        <v>21925</v>
      </c>
      <c r="F61" s="11" t="n">
        <f aca="true">INT(YEARFRAC(E61,NOW()))</f>
        <v>62</v>
      </c>
      <c r="G61" s="17" t="n">
        <v>29952</v>
      </c>
      <c r="H61" s="11" t="n">
        <f aca="true">INT(YEARFRAC(G61,NOW()))</f>
        <v>40</v>
      </c>
      <c r="I61" s="18" t="s">
        <v>22</v>
      </c>
      <c r="J61" s="19" t="s">
        <v>23</v>
      </c>
      <c r="K61" s="14"/>
    </row>
    <row r="62" customFormat="false" ht="17.15" hidden="false" customHeight="false" outlineLevel="0" collapsed="false">
      <c r="A62" s="6" t="s">
        <v>152</v>
      </c>
      <c r="B62" s="7" t="s">
        <v>153</v>
      </c>
      <c r="C62" s="8" t="str">
        <f aca="false">REPLACE(B62,3,0,0)</f>
        <v>PA0917</v>
      </c>
      <c r="D62" s="16" t="s">
        <v>16</v>
      </c>
      <c r="E62" s="17" t="n">
        <v>20576</v>
      </c>
      <c r="F62" s="11" t="n">
        <f aca="true">INT(YEARFRAC(E62,NOW()))</f>
        <v>66</v>
      </c>
      <c r="G62" s="17" t="n">
        <v>27515</v>
      </c>
      <c r="H62" s="11" t="n">
        <f aca="true">INT(YEARFRAC(G62,NOW()))</f>
        <v>47</v>
      </c>
      <c r="I62" s="18" t="s">
        <v>33</v>
      </c>
      <c r="J62" s="19" t="s">
        <v>92</v>
      </c>
      <c r="K62" s="14"/>
    </row>
    <row r="63" customFormat="false" ht="17.15" hidden="false" customHeight="false" outlineLevel="0" collapsed="false">
      <c r="A63" s="6" t="s">
        <v>154</v>
      </c>
      <c r="B63" s="7" t="s">
        <v>155</v>
      </c>
      <c r="C63" s="8" t="str">
        <f aca="false">REPLACE(B63,3,0,0)</f>
        <v>PA0921</v>
      </c>
      <c r="D63" s="16" t="s">
        <v>27</v>
      </c>
      <c r="E63" s="17" t="n">
        <v>20554</v>
      </c>
      <c r="F63" s="11" t="n">
        <f aca="true">INT(YEARFRAC(E63,NOW()))</f>
        <v>66</v>
      </c>
      <c r="G63" s="17" t="n">
        <v>29312</v>
      </c>
      <c r="H63" s="11" t="n">
        <f aca="true">INT(YEARFRAC(G63,NOW()))</f>
        <v>42</v>
      </c>
      <c r="I63" s="18" t="s">
        <v>40</v>
      </c>
      <c r="J63" s="19" t="s">
        <v>37</v>
      </c>
      <c r="K63" s="14"/>
    </row>
    <row r="64" customFormat="false" ht="17.15" hidden="false" customHeight="false" outlineLevel="0" collapsed="false">
      <c r="A64" s="6" t="s">
        <v>156</v>
      </c>
      <c r="B64" s="7" t="s">
        <v>157</v>
      </c>
      <c r="C64" s="8" t="str">
        <f aca="false">REPLACE(B64,3,0,0)</f>
        <v>PA0922</v>
      </c>
      <c r="D64" s="16" t="s">
        <v>27</v>
      </c>
      <c r="E64" s="17" t="n">
        <v>27942</v>
      </c>
      <c r="F64" s="11" t="n">
        <f aca="true">INT(YEARFRAC(E64,NOW()))</f>
        <v>45</v>
      </c>
      <c r="G64" s="17" t="n">
        <v>35643</v>
      </c>
      <c r="H64" s="11" t="n">
        <f aca="true">INT(YEARFRAC(G64,NOW()))</f>
        <v>24</v>
      </c>
      <c r="I64" s="18" t="s">
        <v>22</v>
      </c>
      <c r="J64" s="19" t="s">
        <v>108</v>
      </c>
      <c r="K64" s="14"/>
    </row>
    <row r="65" customFormat="false" ht="17.15" hidden="false" customHeight="false" outlineLevel="0" collapsed="false">
      <c r="A65" s="6" t="s">
        <v>158</v>
      </c>
      <c r="B65" s="7" t="s">
        <v>159</v>
      </c>
      <c r="C65" s="8" t="str">
        <f aca="false">REPLACE(B65,3,0,0)</f>
        <v>PA0926</v>
      </c>
      <c r="D65" s="16" t="s">
        <v>27</v>
      </c>
      <c r="E65" s="17" t="n">
        <v>30763</v>
      </c>
      <c r="F65" s="11" t="n">
        <f aca="true">INT(YEARFRAC(E65,NOW()))</f>
        <v>38</v>
      </c>
      <c r="G65" s="17" t="n">
        <v>38565</v>
      </c>
      <c r="H65" s="11" t="n">
        <f aca="true">INT(YEARFRAC(G65,NOW()))</f>
        <v>16</v>
      </c>
      <c r="I65" s="18" t="s">
        <v>17</v>
      </c>
      <c r="J65" s="19" t="s">
        <v>37</v>
      </c>
      <c r="K65" s="14"/>
    </row>
    <row r="66" customFormat="false" ht="17.15" hidden="false" customHeight="false" outlineLevel="0" collapsed="false">
      <c r="A66" s="6" t="s">
        <v>160</v>
      </c>
      <c r="B66" s="7" t="s">
        <v>161</v>
      </c>
      <c r="C66" s="8" t="str">
        <f aca="false">REPLACE(B66,3,0,0)</f>
        <v>PA0927</v>
      </c>
      <c r="D66" s="16" t="s">
        <v>16</v>
      </c>
      <c r="E66" s="17" t="n">
        <v>22637</v>
      </c>
      <c r="F66" s="11" t="n">
        <f aca="true">INT(YEARFRAC(E66,NOW()))</f>
        <v>60</v>
      </c>
      <c r="G66" s="17" t="n">
        <v>31017</v>
      </c>
      <c r="H66" s="11" t="n">
        <f aca="true">INT(YEARFRAC(G66,NOW()))</f>
        <v>37</v>
      </c>
      <c r="I66" s="18" t="s">
        <v>33</v>
      </c>
      <c r="J66" s="19" t="s">
        <v>34</v>
      </c>
      <c r="K66" s="14"/>
    </row>
  </sheetData>
  <mergeCells count="1">
    <mergeCell ref="A1:K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1328125" defaultRowHeight="13.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1328125" defaultRowHeight="13.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8.61328125" defaultRowHeight="13.5" zeroHeight="false" outlineLevelRow="0" outlineLevelCol="0"/>
  <sheetData>
    <row r="1" customFormat="false" ht="13.5" hidden="false" customHeight="false" outlineLevel="0" collapsed="false">
      <c r="B1" s="23" t="n">
        <v>0.576134259259259</v>
      </c>
      <c r="C1" s="24" t="n">
        <f aca="false">MROUND(B1,"0:15")</f>
        <v>0.572916666666667</v>
      </c>
    </row>
  </sheetData>
  <dataValidations count="2">
    <dataValidation allowBlank="true" error="只能录入5位数字或文本" errorStyle="warning" operator="lessThanOrEqual" showDropDown="false" showErrorMessage="true" showInputMessage="false" sqref="A1" type="textLength">
      <formula1>5</formula1>
      <formula2>0</formula2>
    </dataValidation>
    <dataValidation allowBlank="true" error="3" errorStyle="stop" operator="greaterThanOrEqual" showDropDown="false" showErrorMessage="true" showInputMessage="false" sqref="C1" type="none">
      <formula1>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LibreOffice/7.2.6.2$Linux_X86_64 LibreOffice_project/b0ec3a565991f7569a5a7f5d24fed7f52653d754</Application>
  <AppVersion>15.0000</AppVersion>
  <Company>http://www.vipc.cn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2008-11-01T06:00:45Z</dcterms:created>
  <dc:creator>AOA</dc:creator>
  <dc:description/>
  <dc:language>zh-CN</dc:language>
  <cp:lastModifiedBy/>
  <dcterms:modified xsi:type="dcterms:W3CDTF">2022-05-07T23:59:25Z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