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9075"/>
  </bookViews>
  <sheets>
    <sheet name="工数评估" sheetId="1" r:id="rId1"/>
  </sheets>
  <calcPr calcId="124519"/>
</workbook>
</file>

<file path=xl/calcChain.xml><?xml version="1.0" encoding="utf-8"?>
<calcChain xmlns="http://schemas.openxmlformats.org/spreadsheetml/2006/main">
  <c r="K21" i="1"/>
  <c r="K20"/>
  <c r="K19"/>
  <c r="J19"/>
  <c r="H20" l="1"/>
  <c r="H14"/>
  <c r="H13"/>
  <c r="H12"/>
  <c r="H11"/>
  <c r="H9" l="1"/>
  <c r="H8"/>
  <c r="H10"/>
  <c r="H7"/>
  <c r="H6"/>
  <c r="H5"/>
  <c r="H4"/>
  <c r="H3"/>
  <c r="H2"/>
  <c r="H19" l="1"/>
  <c r="G19"/>
  <c r="F19"/>
  <c r="F21" l="1"/>
  <c r="F22" s="1"/>
</calcChain>
</file>

<file path=xl/sharedStrings.xml><?xml version="1.0" encoding="utf-8"?>
<sst xmlns="http://schemas.openxmlformats.org/spreadsheetml/2006/main" count="55" uniqueCount="37">
  <si>
    <t>备注</t>
    <phoneticPr fontId="2" type="noConversion"/>
  </si>
  <si>
    <t>总计工数：</t>
    <phoneticPr fontId="1" type="noConversion"/>
  </si>
  <si>
    <t>人月</t>
    <phoneticPr fontId="1" type="noConversion"/>
  </si>
  <si>
    <t>管理</t>
    <phoneticPr fontId="1" type="noConversion"/>
  </si>
  <si>
    <t>系统上线部署</t>
    <phoneticPr fontId="1" type="noConversion"/>
  </si>
  <si>
    <t>文档</t>
    <phoneticPr fontId="1" type="noConversion"/>
  </si>
  <si>
    <t>编号</t>
    <phoneticPr fontId="1" type="noConversion"/>
  </si>
  <si>
    <t>合计</t>
    <phoneticPr fontId="1" type="noConversion"/>
  </si>
  <si>
    <t>-</t>
    <phoneticPr fontId="1" type="noConversion"/>
  </si>
  <si>
    <t>开发
（天）</t>
    <phoneticPr fontId="2" type="noConversion"/>
  </si>
  <si>
    <t>测试
（天）</t>
    <phoneticPr fontId="2" type="noConversion"/>
  </si>
  <si>
    <t>小计
（天）</t>
    <phoneticPr fontId="1" type="noConversion"/>
  </si>
  <si>
    <t>阶段</t>
    <phoneticPr fontId="1" type="noConversion"/>
  </si>
  <si>
    <t>功能</t>
    <phoneticPr fontId="1" type="noConversion"/>
  </si>
  <si>
    <t>接口</t>
    <phoneticPr fontId="1" type="noConversion"/>
  </si>
  <si>
    <t>接口
属性</t>
    <phoneticPr fontId="1" type="noConversion"/>
  </si>
  <si>
    <t>1.接口开发</t>
    <phoneticPr fontId="1" type="noConversion"/>
  </si>
  <si>
    <t>2.其他</t>
    <phoneticPr fontId="1" type="noConversion"/>
  </si>
  <si>
    <t>需求/调查</t>
    <phoneticPr fontId="1" type="noConversion"/>
  </si>
  <si>
    <t>开发</t>
    <phoneticPr fontId="1" type="noConversion"/>
  </si>
  <si>
    <t>调用</t>
    <phoneticPr fontId="1" type="noConversion"/>
  </si>
  <si>
    <t>开发环境构建</t>
    <phoneticPr fontId="2" type="noConversion"/>
  </si>
  <si>
    <t>意向客户额度接口</t>
  </si>
  <si>
    <t>初始授信额度启用接口</t>
    <rPh sb="0" eb="10">
      <t>chu shi</t>
    </rPh>
    <phoneticPr fontId="0" type="noConversion"/>
  </si>
  <si>
    <t>贷款融资申请（需中证同步返回审核结果）</t>
    <rPh sb="0" eb="2">
      <t>dai k</t>
    </rPh>
    <phoneticPr fontId="0" type="noConversion"/>
  </si>
  <si>
    <t>额度查询接口</t>
    <rPh sb="0" eb="2">
      <t>e du</t>
    </rPh>
    <phoneticPr fontId="0" type="noConversion"/>
  </si>
  <si>
    <t>融资订单取消（此接口待定）</t>
  </si>
  <si>
    <t>放款结果通知接口</t>
    <rPh sb="0" eb="2">
      <t>fang k</t>
    </rPh>
    <phoneticPr fontId="0" type="noConversion"/>
  </si>
  <si>
    <t>放款结果查询接口</t>
    <rPh sb="0" eb="2">
      <t>fang k</t>
    </rPh>
    <phoneticPr fontId="0" type="noConversion"/>
  </si>
  <si>
    <t>还款通知接口</t>
    <rPh sb="0" eb="2">
      <t>huan k</t>
    </rPh>
    <phoneticPr fontId="0" type="noConversion"/>
  </si>
  <si>
    <t>黑名单客户调整接口</t>
    <rPh sb="0" eb="9">
      <t>ren gong</t>
    </rPh>
    <phoneticPr fontId="0" type="noConversion"/>
  </si>
  <si>
    <t>每日借据对账文件</t>
    <rPh sb="0" eb="2">
      <t>mei ri</t>
    </rPh>
    <phoneticPr fontId="0" type="noConversion"/>
  </si>
  <si>
    <t>每日还款对账文件</t>
    <rPh sb="0" eb="2">
      <t>mei ri</t>
    </rPh>
    <phoneticPr fontId="0" type="noConversion"/>
  </si>
  <si>
    <t>每月末转发普天的经销商月度销售情况</t>
    <rPh sb="0" eb="17">
      <t>yue du</t>
    </rPh>
    <phoneticPr fontId="0" type="noConversion"/>
  </si>
  <si>
    <t>每日凌晨6点前，黑名单客户清单（每天发送全量黑名单客户）</t>
  </si>
  <si>
    <t>文件传输定时任务</t>
    <phoneticPr fontId="1" type="noConversion"/>
  </si>
  <si>
    <t>实时接口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</si>
</sst>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_);[Red]\(0.0\)"/>
    <numFmt numFmtId="178" formatCode="0.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4" fillId="2" borderId="1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5" fillId="4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4" borderId="0" xfId="0" applyFill="1" applyBorder="1">
      <alignment vertical="center"/>
    </xf>
    <xf numFmtId="176" fontId="0" fillId="4" borderId="0" xfId="0" applyNumberFormat="1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7" fillId="2" borderId="1" xfId="0" applyFont="1" applyFill="1" applyBorder="1" applyAlignment="1">
      <alignment vertical="center"/>
    </xf>
    <xf numFmtId="177" fontId="3" fillId="2" borderId="1" xfId="0" applyNumberFormat="1" applyFont="1" applyFill="1" applyBorder="1" applyAlignment="1">
      <alignment vertical="center"/>
    </xf>
    <xf numFmtId="177" fontId="4" fillId="2" borderId="1" xfId="0" applyNumberFormat="1" applyFont="1" applyFill="1" applyBorder="1" applyAlignment="1">
      <alignment horizontal="left" vertical="center"/>
    </xf>
    <xf numFmtId="177" fontId="5" fillId="4" borderId="0" xfId="0" applyNumberFormat="1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178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336699"/>
      <color rgb="FF006666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>
      <pane ySplit="1" topLeftCell="A5" activePane="bottomLeft" state="frozen"/>
      <selection pane="bottomLeft" activeCell="D20" sqref="D20"/>
    </sheetView>
  </sheetViews>
  <sheetFormatPr defaultRowHeight="13.5"/>
  <cols>
    <col min="1" max="1" width="4.5" style="2" bestFit="1" customWidth="1"/>
    <col min="2" max="2" width="8.75" style="2" bestFit="1" customWidth="1"/>
    <col min="3" max="3" width="13.375" style="2" customWidth="1"/>
    <col min="4" max="4" width="46.5" style="2" bestFit="1" customWidth="1"/>
    <col min="5" max="5" width="6" style="2" bestFit="1" customWidth="1"/>
    <col min="6" max="8" width="9" style="2"/>
    <col min="9" max="9" width="19.625" style="2" customWidth="1"/>
    <col min="10" max="16384" width="9" style="2"/>
  </cols>
  <sheetData>
    <row r="1" spans="1:9" ht="28.5">
      <c r="A1" s="6" t="s">
        <v>6</v>
      </c>
      <c r="B1" s="6" t="s">
        <v>12</v>
      </c>
      <c r="C1" s="6" t="s">
        <v>13</v>
      </c>
      <c r="D1" s="6" t="s">
        <v>14</v>
      </c>
      <c r="E1" s="7" t="s">
        <v>15</v>
      </c>
      <c r="F1" s="7" t="s">
        <v>9</v>
      </c>
      <c r="G1" s="7" t="s">
        <v>10</v>
      </c>
      <c r="H1" s="7" t="s">
        <v>11</v>
      </c>
      <c r="I1" s="7" t="s">
        <v>0</v>
      </c>
    </row>
    <row r="2" spans="1:9" ht="14.25">
      <c r="A2" s="3">
        <v>1</v>
      </c>
      <c r="B2" s="23" t="s">
        <v>16</v>
      </c>
      <c r="C2" s="26" t="s">
        <v>36</v>
      </c>
      <c r="D2" s="3" t="s">
        <v>22</v>
      </c>
      <c r="E2" s="22" t="s">
        <v>20</v>
      </c>
      <c r="F2" s="17">
        <v>1.5</v>
      </c>
      <c r="G2" s="17">
        <v>1</v>
      </c>
      <c r="H2" s="17">
        <f>SUM(F2:G2)</f>
        <v>2.5</v>
      </c>
      <c r="I2" s="4"/>
    </row>
    <row r="3" spans="1:9" ht="14.25">
      <c r="A3" s="3">
        <v>2</v>
      </c>
      <c r="B3" s="24"/>
      <c r="C3" s="27"/>
      <c r="D3" s="3" t="s">
        <v>23</v>
      </c>
      <c r="E3" s="22" t="s">
        <v>19</v>
      </c>
      <c r="F3" s="17">
        <v>4</v>
      </c>
      <c r="G3" s="17">
        <v>1.5</v>
      </c>
      <c r="H3" s="17">
        <f t="shared" ref="H3:H14" si="0">SUM(F3:G3)</f>
        <v>5.5</v>
      </c>
      <c r="I3" s="4"/>
    </row>
    <row r="4" spans="1:9" ht="14.25">
      <c r="A4" s="3">
        <v>3</v>
      </c>
      <c r="B4" s="24"/>
      <c r="C4" s="27"/>
      <c r="D4" s="3" t="s">
        <v>24</v>
      </c>
      <c r="E4" s="22" t="s">
        <v>19</v>
      </c>
      <c r="F4" s="17">
        <v>4</v>
      </c>
      <c r="G4" s="17">
        <v>1.5</v>
      </c>
      <c r="H4" s="17">
        <f t="shared" si="0"/>
        <v>5.5</v>
      </c>
      <c r="I4" s="20"/>
    </row>
    <row r="5" spans="1:9" ht="14.25">
      <c r="A5" s="3">
        <v>4</v>
      </c>
      <c r="B5" s="24"/>
      <c r="C5" s="27"/>
      <c r="D5" s="3" t="s">
        <v>25</v>
      </c>
      <c r="E5" s="22" t="s">
        <v>20</v>
      </c>
      <c r="F5" s="17">
        <v>1.5</v>
      </c>
      <c r="G5" s="17">
        <v>1</v>
      </c>
      <c r="H5" s="17">
        <f t="shared" si="0"/>
        <v>2.5</v>
      </c>
      <c r="I5" s="20"/>
    </row>
    <row r="6" spans="1:9" ht="14.25">
      <c r="A6" s="3">
        <v>5</v>
      </c>
      <c r="B6" s="24"/>
      <c r="C6" s="27"/>
      <c r="D6" s="3" t="s">
        <v>26</v>
      </c>
      <c r="E6" s="22" t="s">
        <v>19</v>
      </c>
      <c r="F6" s="17">
        <v>4</v>
      </c>
      <c r="G6" s="17">
        <v>1.5</v>
      </c>
      <c r="H6" s="17">
        <f t="shared" si="0"/>
        <v>5.5</v>
      </c>
      <c r="I6" s="20"/>
    </row>
    <row r="7" spans="1:9" ht="14.25">
      <c r="A7" s="3">
        <v>6</v>
      </c>
      <c r="B7" s="24"/>
      <c r="C7" s="27"/>
      <c r="D7" s="3" t="s">
        <v>27</v>
      </c>
      <c r="E7" s="22" t="s">
        <v>19</v>
      </c>
      <c r="F7" s="17">
        <v>4</v>
      </c>
      <c r="G7" s="17">
        <v>1.5</v>
      </c>
      <c r="H7" s="17">
        <f t="shared" si="0"/>
        <v>5.5</v>
      </c>
      <c r="I7" s="20"/>
    </row>
    <row r="8" spans="1:9" ht="14.25">
      <c r="A8" s="3">
        <v>7</v>
      </c>
      <c r="B8" s="24"/>
      <c r="C8" s="27"/>
      <c r="D8" s="3" t="s">
        <v>28</v>
      </c>
      <c r="E8" s="22" t="s">
        <v>20</v>
      </c>
      <c r="F8" s="17">
        <v>1.5</v>
      </c>
      <c r="G8" s="17">
        <v>1</v>
      </c>
      <c r="H8" s="17">
        <f t="shared" ref="H8:H9" si="1">SUM(F8:G8)</f>
        <v>2.5</v>
      </c>
      <c r="I8" s="20"/>
    </row>
    <row r="9" spans="1:9" ht="14.25">
      <c r="A9" s="3">
        <v>8</v>
      </c>
      <c r="B9" s="24"/>
      <c r="C9" s="27"/>
      <c r="D9" s="3" t="s">
        <v>29</v>
      </c>
      <c r="E9" s="22" t="s">
        <v>19</v>
      </c>
      <c r="F9" s="17">
        <v>4</v>
      </c>
      <c r="G9" s="17">
        <v>1.5</v>
      </c>
      <c r="H9" s="17">
        <f t="shared" si="1"/>
        <v>5.5</v>
      </c>
      <c r="I9" s="20"/>
    </row>
    <row r="10" spans="1:9" ht="14.25">
      <c r="A10" s="3">
        <v>9</v>
      </c>
      <c r="B10" s="24"/>
      <c r="C10" s="28"/>
      <c r="D10" s="3" t="s">
        <v>30</v>
      </c>
      <c r="E10" s="22" t="s">
        <v>20</v>
      </c>
      <c r="F10" s="17">
        <v>1.5</v>
      </c>
      <c r="G10" s="17">
        <v>1</v>
      </c>
      <c r="H10" s="17">
        <f t="shared" si="0"/>
        <v>2.5</v>
      </c>
      <c r="I10" s="20"/>
    </row>
    <row r="11" spans="1:9" ht="14.25">
      <c r="A11" s="3">
        <v>10</v>
      </c>
      <c r="B11" s="24"/>
      <c r="C11" s="26" t="s">
        <v>35</v>
      </c>
      <c r="D11" s="3" t="s">
        <v>31</v>
      </c>
      <c r="E11" s="22" t="s">
        <v>19</v>
      </c>
      <c r="F11" s="17">
        <v>4</v>
      </c>
      <c r="G11" s="17">
        <v>1.5</v>
      </c>
      <c r="H11" s="17">
        <f t="shared" si="0"/>
        <v>5.5</v>
      </c>
      <c r="I11" s="20"/>
    </row>
    <row r="12" spans="1:9" ht="14.25">
      <c r="A12" s="3">
        <v>11</v>
      </c>
      <c r="B12" s="24"/>
      <c r="C12" s="27"/>
      <c r="D12" s="3" t="s">
        <v>32</v>
      </c>
      <c r="E12" s="22" t="s">
        <v>19</v>
      </c>
      <c r="F12" s="17">
        <v>1.5</v>
      </c>
      <c r="G12" s="17">
        <v>1</v>
      </c>
      <c r="H12" s="17">
        <f t="shared" si="0"/>
        <v>2.5</v>
      </c>
      <c r="I12" s="20"/>
    </row>
    <row r="13" spans="1:9" ht="14.25">
      <c r="A13" s="3">
        <v>12</v>
      </c>
      <c r="B13" s="24"/>
      <c r="C13" s="27"/>
      <c r="D13" s="3" t="s">
        <v>33</v>
      </c>
      <c r="E13" s="22" t="s">
        <v>19</v>
      </c>
      <c r="F13" s="17">
        <v>1.5</v>
      </c>
      <c r="G13" s="17">
        <v>1</v>
      </c>
      <c r="H13" s="17">
        <f t="shared" si="0"/>
        <v>2.5</v>
      </c>
      <c r="I13" s="20"/>
    </row>
    <row r="14" spans="1:9" ht="14.25">
      <c r="A14" s="3">
        <v>13</v>
      </c>
      <c r="B14" s="25"/>
      <c r="C14" s="28"/>
      <c r="D14" s="3" t="s">
        <v>34</v>
      </c>
      <c r="E14" s="22" t="s">
        <v>19</v>
      </c>
      <c r="F14" s="17">
        <v>1.5</v>
      </c>
      <c r="G14" s="17">
        <v>1</v>
      </c>
      <c r="H14" s="17">
        <f t="shared" si="0"/>
        <v>2.5</v>
      </c>
      <c r="I14" s="20"/>
    </row>
    <row r="15" spans="1:9" ht="14.25">
      <c r="A15" s="3">
        <v>14</v>
      </c>
      <c r="B15" s="23" t="s">
        <v>17</v>
      </c>
      <c r="C15" s="21" t="s">
        <v>18</v>
      </c>
      <c r="D15" s="18" t="s">
        <v>8</v>
      </c>
      <c r="E15" s="18" t="s">
        <v>8</v>
      </c>
      <c r="F15" s="17"/>
      <c r="G15" s="17"/>
      <c r="H15" s="17">
        <v>5</v>
      </c>
      <c r="I15" s="20"/>
    </row>
    <row r="16" spans="1:9" ht="14.25">
      <c r="A16" s="3">
        <v>15</v>
      </c>
      <c r="B16" s="24"/>
      <c r="C16" s="1" t="s">
        <v>21</v>
      </c>
      <c r="D16" s="18" t="s">
        <v>8</v>
      </c>
      <c r="E16" s="18" t="s">
        <v>8</v>
      </c>
      <c r="F16" s="17"/>
      <c r="G16" s="17"/>
      <c r="H16" s="17">
        <v>4</v>
      </c>
      <c r="I16" s="4"/>
    </row>
    <row r="17" spans="1:11" ht="14.25">
      <c r="A17" s="3">
        <v>16</v>
      </c>
      <c r="B17" s="24"/>
      <c r="C17" s="3" t="s">
        <v>4</v>
      </c>
      <c r="D17" s="17" t="s">
        <v>8</v>
      </c>
      <c r="E17" s="17" t="s">
        <v>8</v>
      </c>
      <c r="F17" s="17"/>
      <c r="G17" s="17"/>
      <c r="H17" s="17">
        <v>5</v>
      </c>
      <c r="I17" s="4"/>
    </row>
    <row r="18" spans="1:11" ht="14.25">
      <c r="A18" s="3">
        <v>17</v>
      </c>
      <c r="B18" s="25"/>
      <c r="C18" s="3" t="s">
        <v>5</v>
      </c>
      <c r="D18" s="17" t="s">
        <v>8</v>
      </c>
      <c r="E18" s="17" t="s">
        <v>8</v>
      </c>
      <c r="F18" s="17"/>
      <c r="G18" s="17"/>
      <c r="H18" s="17">
        <v>5</v>
      </c>
      <c r="I18" s="4"/>
      <c r="K18" s="2">
        <v>25000</v>
      </c>
    </row>
    <row r="19" spans="1:11" ht="14.25">
      <c r="A19" s="12"/>
      <c r="B19" s="13"/>
      <c r="C19" s="13"/>
      <c r="D19" s="16" t="s">
        <v>7</v>
      </c>
      <c r="E19" s="5"/>
      <c r="F19" s="17">
        <f>SUM(F2:F18)</f>
        <v>34.5</v>
      </c>
      <c r="G19" s="17">
        <f>SUM(G2:G18)</f>
        <v>16</v>
      </c>
      <c r="H19" s="17">
        <f>SUM(H2:H18)</f>
        <v>69.5</v>
      </c>
      <c r="I19" s="5"/>
      <c r="J19" s="29">
        <f>H19/21</f>
        <v>3.3095238095238093</v>
      </c>
      <c r="K19" s="2">
        <f>3.3*25000</f>
        <v>82500</v>
      </c>
    </row>
    <row r="20" spans="1:11" ht="14.25">
      <c r="A20" s="14"/>
      <c r="B20" s="15"/>
      <c r="C20" s="15"/>
      <c r="D20" s="3" t="s">
        <v>3</v>
      </c>
      <c r="E20" s="3"/>
      <c r="F20" s="17"/>
      <c r="G20" s="17"/>
      <c r="H20" s="17">
        <f>H19*0.1</f>
        <v>6.95</v>
      </c>
      <c r="I20" s="5"/>
      <c r="K20" s="2">
        <f>0.33*K18</f>
        <v>8250</v>
      </c>
    </row>
    <row r="21" spans="1:11" ht="15">
      <c r="D21" s="8" t="s">
        <v>1</v>
      </c>
      <c r="E21" s="8"/>
      <c r="F21" s="19">
        <f>SUM(H19:H20)</f>
        <v>76.45</v>
      </c>
      <c r="G21" s="9"/>
      <c r="H21" s="9"/>
      <c r="I21" s="9"/>
      <c r="K21" s="2">
        <f>K19+K20</f>
        <v>90750</v>
      </c>
    </row>
    <row r="22" spans="1:11">
      <c r="D22" s="10" t="s">
        <v>2</v>
      </c>
      <c r="E22" s="10"/>
      <c r="F22" s="11">
        <f>F21/21.75</f>
        <v>3.5149425287356322</v>
      </c>
      <c r="G22" s="9"/>
      <c r="H22" s="9"/>
      <c r="I22" s="9"/>
    </row>
  </sheetData>
  <mergeCells count="4">
    <mergeCell ref="B15:B18"/>
    <mergeCell ref="C2:C10"/>
    <mergeCell ref="C11:C14"/>
    <mergeCell ref="B2:B1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工数评估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linkage</dc:creator>
  <cp:lastModifiedBy>shopping</cp:lastModifiedBy>
  <dcterms:created xsi:type="dcterms:W3CDTF">2017-03-22T10:49:20Z</dcterms:created>
  <dcterms:modified xsi:type="dcterms:W3CDTF">2018-07-20T07:46:55Z</dcterms:modified>
</cp:coreProperties>
</file>