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or\Desktop\repo-git\AzNIOSH\Data\"/>
    </mc:Choice>
  </mc:AlternateContent>
  <xr:revisionPtr revIDLastSave="0" documentId="13_ncr:1_{300EA0C3-4780-4C55-8747-878346D963A2}" xr6:coauthVersionLast="47" xr6:coauthVersionMax="47" xr10:uidLastSave="{00000000-0000-0000-0000-000000000000}"/>
  <bookViews>
    <workbookView xWindow="-120" yWindow="-120" windowWidth="29040" windowHeight="15840" activeTab="9" xr2:uid="{8BDF6745-85C7-4E78-A87D-F6D07BC295E2}"/>
  </bookViews>
  <sheets>
    <sheet name="% improvement" sheetId="1" r:id="rId1"/>
    <sheet name="LI ANOVA" sheetId="4" r:id="rId2"/>
    <sheet name="Shoebox A" sheetId="5" r:id="rId3"/>
    <sheet name="Scatola B" sheetId="6" r:id="rId4"/>
    <sheet name="Scatola C" sheetId="7" r:id="rId5"/>
    <sheet name="Scatola D" sheetId="8" r:id="rId6"/>
    <sheet name="Scatola E" sheetId="9" r:id="rId7"/>
    <sheet name="Fixed" sheetId="10" r:id="rId8"/>
    <sheet name="ha" sheetId="11" r:id="rId9"/>
    <sheet name="Correlation index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3" l="1"/>
  <c r="G2" i="13"/>
  <c r="Q47" i="1"/>
  <c r="S74" i="1" l="1"/>
  <c r="S75" i="1"/>
  <c r="S76" i="1"/>
  <c r="S77" i="1"/>
  <c r="S7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Q48" i="1"/>
  <c r="Q85" i="1" s="1"/>
  <c r="Q49" i="1"/>
  <c r="Q50" i="1"/>
  <c r="Q51" i="1"/>
  <c r="Q52" i="1"/>
  <c r="Q53" i="1"/>
  <c r="Q86" i="1" l="1"/>
  <c r="R53" i="1"/>
  <c r="S53" i="1" s="1"/>
  <c r="R52" i="1"/>
  <c r="S52" i="1" s="1"/>
  <c r="R51" i="1"/>
  <c r="S51" i="1" s="1"/>
  <c r="R50" i="1"/>
  <c r="S50" i="1" s="1"/>
  <c r="R49" i="1"/>
  <c r="R48" i="1"/>
  <c r="S48" i="1" s="1"/>
  <c r="R47" i="1"/>
  <c r="A83" i="1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43" i="1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23" i="1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83" i="10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43" i="10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23" i="10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R85" i="1" l="1"/>
  <c r="S85" i="1" s="1"/>
  <c r="S47" i="1"/>
  <c r="R86" i="1"/>
  <c r="S86" i="1" s="1"/>
  <c r="S4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<sst xmlns="http://schemas.openxmlformats.org/spreadsheetml/2006/main" count="602" uniqueCount="76">
  <si>
    <t>Total</t>
  </si>
  <si>
    <t>ANOVA</t>
  </si>
  <si>
    <t>SQ</t>
  </si>
  <si>
    <t>gl</t>
  </si>
  <si>
    <t>MQ</t>
  </si>
  <si>
    <t>F</t>
  </si>
  <si>
    <t>F crítico</t>
  </si>
  <si>
    <t>R múltiplo</t>
  </si>
  <si>
    <t>Quadrado de R</t>
  </si>
  <si>
    <t>Quadrado de R ajustado</t>
  </si>
  <si>
    <t>Erro-padrão</t>
  </si>
  <si>
    <t>Observações</t>
  </si>
  <si>
    <t>Residual</t>
  </si>
  <si>
    <t>Interceptar</t>
  </si>
  <si>
    <t>Stat t</t>
  </si>
  <si>
    <t>95% inferior</t>
  </si>
  <si>
    <t>95% superior</t>
  </si>
  <si>
    <t>Inferior 95,0%</t>
  </si>
  <si>
    <t>Superior 95,0%</t>
  </si>
  <si>
    <t>Gender</t>
  </si>
  <si>
    <t>Age</t>
  </si>
  <si>
    <t>LI</t>
  </si>
  <si>
    <t>B</t>
  </si>
  <si>
    <t>C</t>
  </si>
  <si>
    <t>M</t>
  </si>
  <si>
    <t>VOLUNTEER</t>
  </si>
  <si>
    <t>SHOEBOX</t>
  </si>
  <si>
    <t>A</t>
  </si>
  <si>
    <t>D</t>
  </si>
  <si>
    <t>E</t>
  </si>
  <si>
    <t>RWL (fixed mesh truck)</t>
  </si>
  <si>
    <t>LI (fixed mesh truck)</t>
  </si>
  <si>
    <t>RWL (height-adjustable mesh truck)</t>
  </si>
  <si>
    <t>LI (height-adjustable mesh truck)</t>
  </si>
  <si>
    <t xml:space="preserve">  improvement %</t>
  </si>
  <si>
    <t>Volunteer</t>
  </si>
  <si>
    <t>Height</t>
  </si>
  <si>
    <t>Fixed</t>
  </si>
  <si>
    <t>Height-adjustable</t>
  </si>
  <si>
    <t>ONE WAY ANOVA</t>
  </si>
  <si>
    <t>SUMMARY</t>
  </si>
  <si>
    <t>Groups</t>
  </si>
  <si>
    <t>FIXED</t>
  </si>
  <si>
    <t>HEIGHT-ADJUSTABLE</t>
  </si>
  <si>
    <t>Score</t>
  </si>
  <si>
    <t>Sum</t>
  </si>
  <si>
    <t>Average</t>
  </si>
  <si>
    <t>Variance</t>
  </si>
  <si>
    <t>Variation source</t>
  </si>
  <si>
    <t>p-value</t>
  </si>
  <si>
    <t>Between groups</t>
  </si>
  <si>
    <t>Inside groups</t>
  </si>
  <si>
    <t>GENDER</t>
  </si>
  <si>
    <t>AGE</t>
  </si>
  <si>
    <t>STATISTIC REGRESSION</t>
  </si>
  <si>
    <t>F significant</t>
  </si>
  <si>
    <t>Coefficients</t>
  </si>
  <si>
    <t>Standard error</t>
  </si>
  <si>
    <t>Regression</t>
  </si>
  <si>
    <t>Shoebox</t>
  </si>
  <si>
    <t>Lift Start Frame</t>
  </si>
  <si>
    <t>Shoebox A</t>
  </si>
  <si>
    <t>Shoebox B</t>
  </si>
  <si>
    <t>Shoebox C</t>
  </si>
  <si>
    <t>Shoebox D</t>
  </si>
  <si>
    <t>Shoebox E</t>
  </si>
  <si>
    <t>Summary</t>
  </si>
  <si>
    <t>Source of variation</t>
  </si>
  <si>
    <t>Sample</t>
  </si>
  <si>
    <t>Columns</t>
  </si>
  <si>
    <t>Interactions</t>
  </si>
  <si>
    <t>Inside</t>
  </si>
  <si>
    <t>Height [cm]</t>
  </si>
  <si>
    <t>% improvement</t>
  </si>
  <si>
    <t>Correlation index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</si>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</sst>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centerContinuous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volunteer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improvement'!$G$5</c:f>
              <c:strCache>
                <c:ptCount val="1"/>
                <c:pt idx="0">
                  <c:v>RWL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improvement'!$E$6:$E$10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'% improvement'!$G$6:$G$10</c:f>
              <c:numCache>
                <c:formatCode>#,##0.000</c:formatCode>
                <c:ptCount val="5"/>
                <c:pt idx="0">
                  <c:v>3.8039999999999998</c:v>
                </c:pt>
                <c:pt idx="1">
                  <c:v>2.964</c:v>
                </c:pt>
                <c:pt idx="2">
                  <c:v>2.85</c:v>
                </c:pt>
                <c:pt idx="3">
                  <c:v>2.6859999999999999</c:v>
                </c:pt>
                <c:pt idx="4">
                  <c:v>2.411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0-480F-B2FF-74DE11C3F3C8}"/>
            </c:ext>
          </c:extLst>
        </c:ser>
        <c:ser>
          <c:idx val="1"/>
          <c:order val="1"/>
          <c:tx>
            <c:strRef>
              <c:f>'% improvement'!$J$5</c:f>
              <c:strCache>
                <c:ptCount val="1"/>
                <c:pt idx="0">
                  <c:v>RWL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improvement'!$E$6:$E$10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'% improvement'!$J$6:$J$10</c:f>
              <c:numCache>
                <c:formatCode>#,##0.000</c:formatCode>
                <c:ptCount val="5"/>
                <c:pt idx="0">
                  <c:v>3.9449999999999998</c:v>
                </c:pt>
                <c:pt idx="1">
                  <c:v>3.323</c:v>
                </c:pt>
                <c:pt idx="2">
                  <c:v>3.234</c:v>
                </c:pt>
                <c:pt idx="3">
                  <c:v>3.3769999999999998</c:v>
                </c:pt>
                <c:pt idx="4">
                  <c:v>3.2450000000000001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0-480F-B2FF-74DE11C3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13327"/>
        <c:axId val="259412079"/>
      </c:barChart>
      <c:catAx>
        <c:axId val="2594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412079"/>
        <c:crosses val="autoZero"/>
        <c:auto val="1"/>
        <c:lblAlgn val="ctr"/>
        <c:lblOffset val="100"/>
        <c:noMultiLvlLbl val="0"/>
      </c:catAx>
      <c:valAx>
        <c:axId val="2594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4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volunteer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improvement'!$H$5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improvement'!$E$6:$E$10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'% improvement'!$H$6:$H$10</c:f>
              <c:numCache>
                <c:formatCode>0.000</c:formatCode>
                <c:ptCount val="5"/>
                <c:pt idx="0">
                  <c:v>0.13100000000000001</c:v>
                </c:pt>
                <c:pt idx="1">
                  <c:v>0.19</c:v>
                </c:pt>
                <c:pt idx="2">
                  <c:v>0.17499999999999999</c:v>
                </c:pt>
                <c:pt idx="3">
                  <c:v>0.186</c:v>
                </c:pt>
                <c:pt idx="4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3-462D-82F7-C5DC7CA50570}"/>
            </c:ext>
          </c:extLst>
        </c:ser>
        <c:ser>
          <c:idx val="1"/>
          <c:order val="1"/>
          <c:tx>
            <c:strRef>
              <c:f>'% improvement'!$K$5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improvement'!$E$6:$E$10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'% improvement'!$K$6:$K$10</c:f>
              <c:numCache>
                <c:formatCode>0.000</c:formatCode>
                <c:ptCount val="5"/>
                <c:pt idx="0">
                  <c:v>0.127</c:v>
                </c:pt>
                <c:pt idx="1">
                  <c:v>0.15</c:v>
                </c:pt>
                <c:pt idx="2">
                  <c:v>0.154</c:v>
                </c:pt>
                <c:pt idx="3">
                  <c:v>0.14799999999999999</c:v>
                </c:pt>
                <c:pt idx="4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3-462D-82F7-C5DC7CA5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889183"/>
        <c:axId val="264890015"/>
      </c:barChart>
      <c:catAx>
        <c:axId val="2648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90015"/>
        <c:crosses val="autoZero"/>
        <c:auto val="1"/>
        <c:lblAlgn val="ctr"/>
        <c:lblOffset val="100"/>
        <c:noMultiLvlLbl val="0"/>
      </c:catAx>
      <c:valAx>
        <c:axId val="2648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improvement'!$Q$46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 improvement'!$P$47:$P$66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'% improvement'!$Q$47:$Q$66</c:f>
              <c:numCache>
                <c:formatCode>0.000</c:formatCode>
                <c:ptCount val="20"/>
                <c:pt idx="0">
                  <c:v>0.17779999999999999</c:v>
                </c:pt>
                <c:pt idx="1">
                  <c:v>0.17699999999999999</c:v>
                </c:pt>
                <c:pt idx="2">
                  <c:v>0.28839999999999999</c:v>
                </c:pt>
                <c:pt idx="3">
                  <c:v>0.39900000000000002</c:v>
                </c:pt>
                <c:pt idx="4">
                  <c:v>0.18739999999999998</c:v>
                </c:pt>
                <c:pt idx="5">
                  <c:v>0.27879999999999999</c:v>
                </c:pt>
                <c:pt idx="6">
                  <c:v>0.24640000000000001</c:v>
                </c:pt>
                <c:pt idx="7">
                  <c:v>0.26400000000000001</c:v>
                </c:pt>
                <c:pt idx="8">
                  <c:v>0.17899999999999999</c:v>
                </c:pt>
                <c:pt idx="9">
                  <c:v>0.27300000000000002</c:v>
                </c:pt>
                <c:pt idx="10">
                  <c:v>0.29599999999999999</c:v>
                </c:pt>
                <c:pt idx="11">
                  <c:v>0.33</c:v>
                </c:pt>
                <c:pt idx="12">
                  <c:v>0.19</c:v>
                </c:pt>
                <c:pt idx="13">
                  <c:v>0.21299999999999999</c:v>
                </c:pt>
                <c:pt idx="14">
                  <c:v>0.29599999999999999</c:v>
                </c:pt>
                <c:pt idx="15">
                  <c:v>0.17599999999999999</c:v>
                </c:pt>
                <c:pt idx="16">
                  <c:v>0.191</c:v>
                </c:pt>
                <c:pt idx="17">
                  <c:v>0.20200000000000001</c:v>
                </c:pt>
                <c:pt idx="18">
                  <c:v>0.30099999999999999</c:v>
                </c:pt>
                <c:pt idx="19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EF8-AA23-473BF752E7A9}"/>
            </c:ext>
          </c:extLst>
        </c:ser>
        <c:ser>
          <c:idx val="1"/>
          <c:order val="1"/>
          <c:tx>
            <c:strRef>
              <c:f>'% improvement'!$R$46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'% improvement'!$P$47:$P$66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'% improvement'!$R$47:$R$66</c:f>
              <c:numCache>
                <c:formatCode>0.000</c:formatCode>
                <c:ptCount val="20"/>
                <c:pt idx="0">
                  <c:v>0.14660000000000001</c:v>
                </c:pt>
                <c:pt idx="1">
                  <c:v>0.14820000000000003</c:v>
                </c:pt>
                <c:pt idx="2">
                  <c:v>0.24660000000000001</c:v>
                </c:pt>
                <c:pt idx="3">
                  <c:v>0.29160000000000003</c:v>
                </c:pt>
                <c:pt idx="4">
                  <c:v>0.15479999999999999</c:v>
                </c:pt>
                <c:pt idx="5">
                  <c:v>0.24079999999999999</c:v>
                </c:pt>
                <c:pt idx="6">
                  <c:v>0.2346</c:v>
                </c:pt>
                <c:pt idx="7">
                  <c:v>0.21299999999999999</c:v>
                </c:pt>
                <c:pt idx="8">
                  <c:v>0.157</c:v>
                </c:pt>
                <c:pt idx="9">
                  <c:v>0.23300000000000001</c:v>
                </c:pt>
                <c:pt idx="10">
                  <c:v>0.24399999999999999</c:v>
                </c:pt>
                <c:pt idx="11">
                  <c:v>0.27800000000000002</c:v>
                </c:pt>
                <c:pt idx="12">
                  <c:v>0.17100000000000001</c:v>
                </c:pt>
                <c:pt idx="13">
                  <c:v>0.16</c:v>
                </c:pt>
                <c:pt idx="14">
                  <c:v>0.22900000000000001</c:v>
                </c:pt>
                <c:pt idx="15">
                  <c:v>0.15</c:v>
                </c:pt>
                <c:pt idx="16">
                  <c:v>0.161</c:v>
                </c:pt>
                <c:pt idx="17">
                  <c:v>0.16300000000000001</c:v>
                </c:pt>
                <c:pt idx="18">
                  <c:v>0.221</c:v>
                </c:pt>
                <c:pt idx="19">
                  <c:v>0.19400000000000001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EF8-AA23-473BF752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40399"/>
        <c:axId val="390443311"/>
      </c:barChart>
      <c:catAx>
        <c:axId val="3904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443311"/>
        <c:crosses val="autoZero"/>
        <c:auto val="1"/>
        <c:lblAlgn val="ctr"/>
        <c:lblOffset val="100"/>
        <c:noMultiLvlLbl val="0"/>
      </c:catAx>
      <c:valAx>
        <c:axId val="3904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04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improvement'!$S$46</c:f>
              <c:strCache>
                <c:ptCount val="1"/>
                <c:pt idx="0">
                  <c:v>  improvement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 improvement'!$P$47:$P$66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'% improvement'!$S$47:$S$66</c:f>
              <c:numCache>
                <c:formatCode>0.0</c:formatCode>
                <c:ptCount val="20"/>
                <c:pt idx="0">
                  <c:v>17.547806524184466</c:v>
                </c:pt>
                <c:pt idx="1">
                  <c:v>16.271186440677948</c:v>
                </c:pt>
                <c:pt idx="2">
                  <c:v>14.493758668515945</c:v>
                </c:pt>
                <c:pt idx="3">
                  <c:v>26.917293233082706</c:v>
                </c:pt>
                <c:pt idx="4">
                  <c:v>17.395944503735322</c:v>
                </c:pt>
                <c:pt idx="5">
                  <c:v>13.629842180774752</c:v>
                </c:pt>
                <c:pt idx="6">
                  <c:v>4.7889610389610402</c:v>
                </c:pt>
                <c:pt idx="7">
                  <c:v>19.318181818181824</c:v>
                </c:pt>
                <c:pt idx="8">
                  <c:v>12.290502793296085</c:v>
                </c:pt>
                <c:pt idx="9">
                  <c:v>14.652014652014653</c:v>
                </c:pt>
                <c:pt idx="10">
                  <c:v>17.567567567567565</c:v>
                </c:pt>
                <c:pt idx="11">
                  <c:v>15.757575757575754</c:v>
                </c:pt>
                <c:pt idx="12">
                  <c:v>9.9999999999999929</c:v>
                </c:pt>
                <c:pt idx="13">
                  <c:v>24.882629107981217</c:v>
                </c:pt>
                <c:pt idx="14">
                  <c:v>22.63513513513513</c:v>
                </c:pt>
                <c:pt idx="15">
                  <c:v>14.77272727272727</c:v>
                </c:pt>
                <c:pt idx="16">
                  <c:v>15.706806282722512</c:v>
                </c:pt>
                <c:pt idx="17">
                  <c:v>19.306930693069312</c:v>
                </c:pt>
                <c:pt idx="18">
                  <c:v>26.578073089700993</c:v>
                </c:pt>
                <c:pt idx="19">
                  <c:v>17.446808510638292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3-4F40-AB97-37E775BF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021967"/>
        <c:axId val="260019887"/>
      </c:barChart>
      <c:catAx>
        <c:axId val="2600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019887"/>
        <c:crosses val="autoZero"/>
        <c:auto val="1"/>
        <c:lblAlgn val="ctr"/>
        <c:lblOffset val="100"/>
        <c:noMultiLvlLbl val="0"/>
      </c:catAx>
      <c:valAx>
        <c:axId val="2600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0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improvement'!$Q$72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improvement'!$P$73:$P$77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'% improvement'!$Q$73:$Q$77</c:f>
              <c:numCache>
                <c:formatCode>0.000</c:formatCode>
                <c:ptCount val="5"/>
                <c:pt idx="0">
                  <c:v>0.215</c:v>
                </c:pt>
                <c:pt idx="1">
                  <c:v>0.23200000000000001</c:v>
                </c:pt>
                <c:pt idx="2" formatCode="General">
                  <c:v>0.23899999999999999</c:v>
                </c:pt>
                <c:pt idx="3">
                  <c:v>0.25800000000000001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D-49EB-AD42-CD8ADC7C736C}"/>
            </c:ext>
          </c:extLst>
        </c:ser>
        <c:ser>
          <c:idx val="1"/>
          <c:order val="1"/>
          <c:tx>
            <c:strRef>
              <c:f>'% improvement'!$R$72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improvement'!$P$73:$P$77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'% improvement'!$R$73:$R$77</c:f>
              <c:numCache>
                <c:formatCode>General</c:formatCode>
                <c:ptCount val="5"/>
                <c:pt idx="0">
                  <c:v>0.19700000000000001</c:v>
                </c:pt>
                <c:pt idx="1">
                  <c:v>0.19800000000000001</c:v>
                </c:pt>
                <c:pt idx="2">
                  <c:v>0.20599999999999999</c:v>
                </c:pt>
                <c:pt idx="3">
                  <c:v>0.20599999999999999</c:v>
                </c:pt>
                <c:pt idx="4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D-49EB-AD42-CD8ADC7C7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12368"/>
        <c:axId val="506611728"/>
      </c:barChart>
      <c:catAx>
        <c:axId val="5066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1728"/>
        <c:crosses val="autoZero"/>
        <c:auto val="1"/>
        <c:lblAlgn val="ctr"/>
        <c:lblOffset val="100"/>
        <c:noMultiLvlLbl val="0"/>
      </c:catAx>
      <c:valAx>
        <c:axId val="5066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826159230096238E-2"/>
          <c:y val="0.18097222222222226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improvement'!$S$72</c:f>
              <c:strCache>
                <c:ptCount val="1"/>
                <c:pt idx="0">
                  <c:v>  improvement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improvement'!$P$73:$P$77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'% improvement'!$S$73:$S$77</c:f>
              <c:numCache>
                <c:formatCode>0.0</c:formatCode>
                <c:ptCount val="5"/>
                <c:pt idx="0">
                  <c:v>8.3720930232558075</c:v>
                </c:pt>
                <c:pt idx="1">
                  <c:v>14.655172413793105</c:v>
                </c:pt>
                <c:pt idx="2">
                  <c:v>13.807531380753138</c:v>
                </c:pt>
                <c:pt idx="3">
                  <c:v>20.155038759689926</c:v>
                </c:pt>
                <c:pt idx="4">
                  <c:v>27.857142857142858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7E0-860C-918F3A3C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07888"/>
        <c:axId val="506612688"/>
      </c:barChart>
      <c:catAx>
        <c:axId val="50660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2688"/>
        <c:crosses val="autoZero"/>
        <c:auto val="1"/>
        <c:lblAlgn val="ctr"/>
        <c:lblOffset val="100"/>
        <c:noMultiLvlLbl val="0"/>
      </c:catAx>
      <c:valAx>
        <c:axId val="506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0481189851271E-2"/>
          <c:y val="0.15782407407407409"/>
          <c:w val="0.8712939632545931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'% improvement'!$Q$84</c:f>
              <c:strCache>
                <c:ptCount val="1"/>
                <c:pt idx="0">
                  <c:v>LI (fixed mesh truck)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improvement'!$P$85:$P$86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'% improvement'!$Q$85:$Q$86</c:f>
              <c:numCache>
                <c:formatCode>0.000</c:formatCode>
                <c:ptCount val="2"/>
                <c:pt idx="0">
                  <c:v>0.21792307692307691</c:v>
                </c:pt>
                <c:pt idx="1">
                  <c:v>0.2954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2-4795-BEB0-DE22055B2951}"/>
            </c:ext>
          </c:extLst>
        </c:ser>
        <c:ser>
          <c:idx val="1"/>
          <c:order val="1"/>
          <c:tx>
            <c:strRef>
              <c:f>'% improvement'!$R$84</c:f>
              <c:strCache>
                <c:ptCount val="1"/>
                <c:pt idx="0">
                  <c:v>LI (height-adjustable mesh truck)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improvement'!$P$85:$P$86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'% improvement'!$R$85:$R$86</c:f>
              <c:numCache>
                <c:formatCode>0.000</c:formatCode>
                <c:ptCount val="2"/>
                <c:pt idx="0">
                  <c:v>0.18218461538461536</c:v>
                </c:pt>
                <c:pt idx="1">
                  <c:v>0.23840000000000003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2-4795-BEB0-DE22055B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38576"/>
        <c:axId val="650738256"/>
      </c:barChart>
      <c:catAx>
        <c:axId val="6507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0738256"/>
        <c:crosses val="autoZero"/>
        <c:auto val="1"/>
        <c:lblAlgn val="ctr"/>
        <c:lblOffset val="100"/>
        <c:noMultiLvlLbl val="0"/>
      </c:catAx>
      <c:valAx>
        <c:axId val="6507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07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improvement'!$S$84</c:f>
              <c:strCache>
                <c:ptCount val="1"/>
                <c:pt idx="0">
                  <c:v>  improvement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improvement'!$P$85:$P$86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'% improvement'!$S$85:$S$86</c:f>
              <c:numCache>
                <c:formatCode>0.0</c:formatCode>
                <c:ptCount val="2"/>
                <c:pt idx="0">
                  <c:v>16.399576420755391</c:v>
                </c:pt>
                <c:pt idx="1">
                  <c:v>19.295870006770468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B-4B1A-83C3-AE474E86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619408"/>
        <c:axId val="506617808"/>
      </c:barChart>
      <c:catAx>
        <c:axId val="5066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7808"/>
        <c:crosses val="autoZero"/>
        <c:auto val="1"/>
        <c:lblAlgn val="ctr"/>
        <c:lblOffset val="100"/>
        <c:noMultiLvlLbl val="0"/>
      </c:catAx>
      <c:valAx>
        <c:axId val="5066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61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32120</xdr:colOff>
      <xdr:row>5</xdr:row>
      <xdr:rowOff>25363</xdr:rowOff>
    </xdr:from>
    <xdr:to>
      <xdr:col>17</xdr:col>
      <xdr:colOff>1259515</xdr:colOff>
      <xdr:row>19</xdr:row>
      <xdr:rowOff>101563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C1E5987-A3EE-FF54-A380-C8E72601D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1561436</xdr:colOff>
      <xdr:row>5</xdr:row>
      <xdr:rowOff>26914</xdr:rowOff>
    </xdr:from>
    <xdr:to>
      <xdr:col>24</xdr:col>
      <xdr:colOff>23924</xdr:colOff>
      <xdr:row>19</xdr:row>
      <xdr:rowOff>103114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0D869C8-B569-D576-7FE6-7B11FBE50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23924</xdr:colOff>
      <xdr:row>48</xdr:row>
      <xdr:rowOff>49064</xdr:rowOff>
    </xdr:from>
    <xdr:to>
      <xdr:col>27</xdr:col>
      <xdr:colOff>458529</xdr:colOff>
      <xdr:row>62</xdr:row>
      <xdr:rowOff>125263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675E923-01A1-7E44-E64E-33184142C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98351</xdr:colOff>
      <xdr:row>48</xdr:row>
      <xdr:rowOff>31787</xdr:rowOff>
    </xdr:from>
    <xdr:to>
      <xdr:col>35</xdr:col>
      <xdr:colOff>532958</xdr:colOff>
      <xdr:row>62</xdr:row>
      <xdr:rowOff>107986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3D28564-8C18-AE02-18DB-EDA13914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28797</xdr:colOff>
      <xdr:row>67</xdr:row>
      <xdr:rowOff>46075</xdr:rowOff>
    </xdr:from>
    <xdr:to>
      <xdr:col>27</xdr:col>
      <xdr:colOff>491756</xdr:colOff>
      <xdr:row>81</xdr:row>
      <xdr:rowOff>153286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6A44C5-2EEE-3F71-3CA1-C014D38D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73099</xdr:colOff>
      <xdr:row>67</xdr:row>
      <xdr:rowOff>57151</xdr:rowOff>
    </xdr:from>
    <xdr:to>
      <xdr:col>35</xdr:col>
      <xdr:colOff>536059</xdr:colOff>
      <xdr:row>81</xdr:row>
      <xdr:rowOff>164362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4225B9A-641F-8040-79CA-514BA00DC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17721</xdr:colOff>
      <xdr:row>85</xdr:row>
      <xdr:rowOff>12847</xdr:rowOff>
    </xdr:from>
    <xdr:to>
      <xdr:col>27</xdr:col>
      <xdr:colOff>480680</xdr:colOff>
      <xdr:row>99</xdr:row>
      <xdr:rowOff>120059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A6CF41E-A8A5-3D84-F0BD-7DA8D2BC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39873</xdr:colOff>
      <xdr:row>85</xdr:row>
      <xdr:rowOff>23924</xdr:rowOff>
    </xdr:from>
    <xdr:to>
      <xdr:col>35</xdr:col>
      <xdr:colOff>502833</xdr:colOff>
      <xdr:row>99</xdr:row>
      <xdr:rowOff>131136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EDC42BC-0A79-21CB-B494-029A5F49B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E0D6-9453-44BC-AB9C-6C07DDBD3362}">
  <dimension ref="B5:U105"/>
  <sheetViews>
    <sheetView topLeftCell="A43" zoomScale="86" zoomScaleNormal="86" workbookViewId="0">
      <selection activeCell="S73" sqref="S73:S77"/>
    </sheetView>
  </sheetViews>
  <sheetFormatPr defaultColWidth="8.85546875" defaultRowHeight="15" x14ac:dyDescent="0.25"/>
  <cols>
    <col min="5" max="5" width="9.7109375" bestFit="1" customWidth="1"/>
    <col min="6" max="6" width="15.5703125" bestFit="1" customWidth="1"/>
    <col min="7" max="7" width="22.5703125" bestFit="1" customWidth="1"/>
    <col min="8" max="8" width="19.7109375" bestFit="1" customWidth="1"/>
    <col min="9" max="9" width="15.5703125" bestFit="1" customWidth="1"/>
    <col min="10" max="10" width="34.140625" bestFit="1" customWidth="1"/>
    <col min="11" max="11" width="31.5703125" bestFit="1" customWidth="1"/>
    <col min="16" max="16" width="12.7109375" customWidth="1"/>
    <col min="17" max="17" width="19.7109375" bestFit="1" customWidth="1"/>
    <col min="18" max="18" width="31.5703125" bestFit="1" customWidth="1"/>
    <col min="19" max="19" width="19.7109375" customWidth="1"/>
  </cols>
  <sheetData>
    <row r="5" spans="2:11" x14ac:dyDescent="0.25">
      <c r="B5" s="10" t="s">
        <v>25</v>
      </c>
      <c r="C5" s="10"/>
      <c r="D5" s="10"/>
      <c r="E5" s="4" t="s">
        <v>26</v>
      </c>
      <c r="F5" s="4" t="s">
        <v>60</v>
      </c>
      <c r="G5" s="4" t="s">
        <v>30</v>
      </c>
      <c r="H5" s="4" t="s">
        <v>31</v>
      </c>
      <c r="I5" s="4" t="s">
        <v>60</v>
      </c>
      <c r="J5" s="4" t="s">
        <v>32</v>
      </c>
      <c r="K5" s="4" t="s">
        <v>33</v>
      </c>
    </row>
    <row r="6" spans="2:11" x14ac:dyDescent="0.25">
      <c r="B6" s="10">
        <v>1</v>
      </c>
      <c r="C6" s="10"/>
      <c r="D6" s="10"/>
      <c r="E6" s="4" t="s">
        <v>27</v>
      </c>
      <c r="F6" s="4">
        <v>5</v>
      </c>
      <c r="G6" s="6">
        <v>3.8039999999999998</v>
      </c>
      <c r="H6" s="7">
        <v>0.13100000000000001</v>
      </c>
      <c r="I6" s="1">
        <v>5</v>
      </c>
      <c r="J6" s="6">
        <v>3.9449999999999998</v>
      </c>
      <c r="K6" s="7">
        <v>0.127</v>
      </c>
    </row>
    <row r="7" spans="2:11" x14ac:dyDescent="0.25">
      <c r="B7" s="10"/>
      <c r="C7" s="10"/>
      <c r="D7" s="10"/>
      <c r="E7" s="4" t="s">
        <v>22</v>
      </c>
      <c r="F7" s="4">
        <v>15</v>
      </c>
      <c r="G7" s="6">
        <v>2.964</v>
      </c>
      <c r="H7" s="7">
        <v>0.19</v>
      </c>
      <c r="I7" s="1">
        <v>10</v>
      </c>
      <c r="J7" s="6">
        <v>3.323</v>
      </c>
      <c r="K7" s="7">
        <v>0.15</v>
      </c>
    </row>
    <row r="8" spans="2:11" x14ac:dyDescent="0.25">
      <c r="B8" s="10"/>
      <c r="C8" s="10"/>
      <c r="D8" s="10"/>
      <c r="E8" s="4" t="s">
        <v>23</v>
      </c>
      <c r="F8" s="4">
        <v>12</v>
      </c>
      <c r="G8" s="6">
        <v>2.85</v>
      </c>
      <c r="H8" s="7">
        <v>0.17499999999999999</v>
      </c>
      <c r="I8" s="1">
        <v>5</v>
      </c>
      <c r="J8" s="6">
        <v>3.234</v>
      </c>
      <c r="K8" s="7">
        <v>0.154</v>
      </c>
    </row>
    <row r="9" spans="2:11" x14ac:dyDescent="0.25">
      <c r="B9" s="10"/>
      <c r="C9" s="10"/>
      <c r="D9" s="10"/>
      <c r="E9" s="4" t="s">
        <v>28</v>
      </c>
      <c r="F9" s="4">
        <v>15</v>
      </c>
      <c r="G9" s="6">
        <v>2.6859999999999999</v>
      </c>
      <c r="H9" s="7">
        <v>0.186</v>
      </c>
      <c r="I9" s="1">
        <v>15</v>
      </c>
      <c r="J9" s="6">
        <v>3.3769999999999998</v>
      </c>
      <c r="K9" s="7">
        <v>0.14799999999999999</v>
      </c>
    </row>
    <row r="10" spans="2:11" x14ac:dyDescent="0.25">
      <c r="B10" s="10"/>
      <c r="C10" s="10"/>
      <c r="D10" s="10"/>
      <c r="E10" s="4" t="s">
        <v>29</v>
      </c>
      <c r="F10" s="4">
        <v>15</v>
      </c>
      <c r="G10" s="6">
        <v>2.411</v>
      </c>
      <c r="H10" s="7">
        <v>0.20699999999999999</v>
      </c>
      <c r="I10" s="1">
        <v>10</v>
      </c>
      <c r="J10" s="6">
        <v>3.2450000000000001</v>
      </c>
      <c r="K10" s="7">
        <v>0.154</v>
      </c>
    </row>
    <row r="11" spans="2:11" x14ac:dyDescent="0.25">
      <c r="B11" s="10">
        <v>2</v>
      </c>
      <c r="C11" s="11"/>
      <c r="D11" s="11"/>
      <c r="E11" s="4" t="s">
        <v>27</v>
      </c>
      <c r="F11" s="4">
        <v>5</v>
      </c>
      <c r="G11" s="6">
        <v>3.3050000000000002</v>
      </c>
      <c r="H11" s="7">
        <v>0.151</v>
      </c>
      <c r="I11" s="1">
        <v>10</v>
      </c>
      <c r="J11" s="6">
        <v>3.78</v>
      </c>
      <c r="K11" s="7">
        <v>0.13200000000000001</v>
      </c>
    </row>
    <row r="12" spans="2:11" x14ac:dyDescent="0.25">
      <c r="B12" s="11"/>
      <c r="C12" s="11"/>
      <c r="D12" s="11"/>
      <c r="E12" s="4" t="s">
        <v>22</v>
      </c>
      <c r="F12" s="4">
        <v>30</v>
      </c>
      <c r="G12" s="6">
        <v>2.8039999999999998</v>
      </c>
      <c r="H12" s="7">
        <v>0.17799999999999999</v>
      </c>
      <c r="I12" s="1">
        <v>15</v>
      </c>
      <c r="J12" s="6">
        <v>3.2989999999999999</v>
      </c>
      <c r="K12" s="7">
        <v>0.152</v>
      </c>
    </row>
    <row r="13" spans="2:11" x14ac:dyDescent="0.25">
      <c r="B13" s="11"/>
      <c r="C13" s="11"/>
      <c r="D13" s="11"/>
      <c r="E13" s="4" t="s">
        <v>23</v>
      </c>
      <c r="F13" s="4">
        <v>15</v>
      </c>
      <c r="G13" s="6">
        <v>3.0720000000000001</v>
      </c>
      <c r="H13" s="7">
        <v>0.16300000000000001</v>
      </c>
      <c r="I13" s="1">
        <v>15</v>
      </c>
      <c r="J13" s="6">
        <v>3.302</v>
      </c>
      <c r="K13" s="7">
        <v>0.151</v>
      </c>
    </row>
    <row r="14" spans="2:11" x14ac:dyDescent="0.25">
      <c r="B14" s="11"/>
      <c r="C14" s="11"/>
      <c r="D14" s="11"/>
      <c r="E14" s="4" t="s">
        <v>28</v>
      </c>
      <c r="F14" s="4">
        <v>10</v>
      </c>
      <c r="G14" s="6">
        <v>2.883</v>
      </c>
      <c r="H14" s="7">
        <v>0.17299999999999999</v>
      </c>
      <c r="I14" s="1">
        <v>15</v>
      </c>
      <c r="J14" s="6">
        <v>3.4489999999999998</v>
      </c>
      <c r="K14" s="7">
        <v>0.14499999999999999</v>
      </c>
    </row>
    <row r="15" spans="2:11" x14ac:dyDescent="0.25">
      <c r="B15" s="11"/>
      <c r="C15" s="11"/>
      <c r="D15" s="11"/>
      <c r="E15" s="4" t="s">
        <v>29</v>
      </c>
      <c r="F15" s="4">
        <v>25</v>
      </c>
      <c r="G15" s="6">
        <v>2.2690000000000001</v>
      </c>
      <c r="H15" s="7">
        <v>0.22</v>
      </c>
      <c r="I15" s="1">
        <v>15</v>
      </c>
      <c r="J15" s="6">
        <v>3.1040000000000001</v>
      </c>
      <c r="K15" s="7">
        <v>0.161</v>
      </c>
    </row>
    <row r="16" spans="2:11" x14ac:dyDescent="0.25">
      <c r="B16" s="10">
        <v>3</v>
      </c>
      <c r="C16" s="10"/>
      <c r="D16" s="10"/>
      <c r="E16" s="4" t="s">
        <v>27</v>
      </c>
      <c r="F16" s="4">
        <v>25</v>
      </c>
      <c r="G16" s="6">
        <v>2.0699999999999998</v>
      </c>
      <c r="H16" s="7">
        <v>0.24199999999999999</v>
      </c>
      <c r="I16" s="1">
        <v>15</v>
      </c>
      <c r="J16" s="6">
        <v>2.206</v>
      </c>
      <c r="K16" s="7">
        <v>0.22700000000000001</v>
      </c>
    </row>
    <row r="17" spans="2:11" x14ac:dyDescent="0.25">
      <c r="B17" s="10"/>
      <c r="C17" s="10"/>
      <c r="D17" s="10"/>
      <c r="E17" s="4" t="s">
        <v>22</v>
      </c>
      <c r="F17" s="4">
        <v>20</v>
      </c>
      <c r="G17" s="6">
        <v>1.645</v>
      </c>
      <c r="H17" s="7">
        <v>0.30299999999999999</v>
      </c>
      <c r="I17" s="1">
        <v>15</v>
      </c>
      <c r="J17" s="6">
        <v>2.125</v>
      </c>
      <c r="K17" s="7">
        <v>0.23499999999999999</v>
      </c>
    </row>
    <row r="18" spans="2:11" x14ac:dyDescent="0.25">
      <c r="B18" s="10"/>
      <c r="C18" s="10"/>
      <c r="D18" s="10"/>
      <c r="E18" s="4" t="s">
        <v>23</v>
      </c>
      <c r="F18" s="4">
        <v>25</v>
      </c>
      <c r="G18" s="6">
        <v>1.726</v>
      </c>
      <c r="H18" s="7">
        <v>0.28999999999999998</v>
      </c>
      <c r="I18" s="1">
        <v>20</v>
      </c>
      <c r="J18" s="6">
        <v>1.89</v>
      </c>
      <c r="K18" s="7">
        <v>0.26500000000000001</v>
      </c>
    </row>
    <row r="19" spans="2:11" x14ac:dyDescent="0.25">
      <c r="B19" s="10"/>
      <c r="C19" s="10"/>
      <c r="D19" s="10"/>
      <c r="E19" s="4" t="s">
        <v>28</v>
      </c>
      <c r="F19" s="4">
        <v>30</v>
      </c>
      <c r="G19" s="6">
        <v>1.6379999999999999</v>
      </c>
      <c r="H19" s="7">
        <v>0.30499999999999999</v>
      </c>
      <c r="I19" s="1">
        <v>30</v>
      </c>
      <c r="J19" s="6">
        <v>1.8089999999999999</v>
      </c>
      <c r="K19" s="7">
        <v>0.27600000000000002</v>
      </c>
    </row>
    <row r="20" spans="2:11" x14ac:dyDescent="0.25">
      <c r="B20" s="10"/>
      <c r="C20" s="10"/>
      <c r="D20" s="10"/>
      <c r="E20" s="4" t="s">
        <v>29</v>
      </c>
      <c r="F20" s="4">
        <v>30</v>
      </c>
      <c r="G20" s="6">
        <v>1.655</v>
      </c>
      <c r="H20" s="7">
        <v>0.30199999999999999</v>
      </c>
      <c r="I20" s="1">
        <v>20</v>
      </c>
      <c r="J20" s="6">
        <v>2.1779999999999999</v>
      </c>
      <c r="K20" s="7">
        <v>0.23</v>
      </c>
    </row>
    <row r="21" spans="2:11" x14ac:dyDescent="0.25">
      <c r="B21" s="10">
        <v>4</v>
      </c>
      <c r="C21" s="11"/>
      <c r="D21" s="11"/>
      <c r="E21" s="4" t="s">
        <v>27</v>
      </c>
      <c r="F21" s="4">
        <v>20</v>
      </c>
      <c r="G21" s="6">
        <v>1.399</v>
      </c>
      <c r="H21" s="7">
        <v>0.35699999999999998</v>
      </c>
      <c r="I21" s="1">
        <v>10</v>
      </c>
      <c r="J21" s="6">
        <v>1.8340000000000001</v>
      </c>
      <c r="K21" s="7">
        <v>0.27300000000000002</v>
      </c>
    </row>
    <row r="22" spans="2:11" x14ac:dyDescent="0.25">
      <c r="B22" s="11"/>
      <c r="C22" s="11"/>
      <c r="D22" s="11"/>
      <c r="E22" s="4" t="s">
        <v>22</v>
      </c>
      <c r="F22" s="4">
        <v>30</v>
      </c>
      <c r="G22" s="6">
        <v>1.1819999999999999</v>
      </c>
      <c r="H22" s="7">
        <v>0.42299999999999999</v>
      </c>
      <c r="I22" s="1">
        <v>20</v>
      </c>
      <c r="J22" s="6">
        <v>1.75</v>
      </c>
      <c r="K22" s="7">
        <v>0.28599999999999998</v>
      </c>
    </row>
    <row r="23" spans="2:11" x14ac:dyDescent="0.25">
      <c r="B23" s="11"/>
      <c r="C23" s="11"/>
      <c r="D23" s="11"/>
      <c r="E23" s="4" t="s">
        <v>23</v>
      </c>
      <c r="F23" s="4">
        <v>25</v>
      </c>
      <c r="G23" s="6">
        <v>1.373</v>
      </c>
      <c r="H23" s="7">
        <v>0.36399999999999999</v>
      </c>
      <c r="I23" s="1">
        <v>20</v>
      </c>
      <c r="J23" s="6">
        <v>1.5429999999999999</v>
      </c>
      <c r="K23" s="7">
        <v>0.32400000000000001</v>
      </c>
    </row>
    <row r="24" spans="2:11" x14ac:dyDescent="0.25">
      <c r="B24" s="11"/>
      <c r="C24" s="11"/>
      <c r="D24" s="11"/>
      <c r="E24" s="4" t="s">
        <v>28</v>
      </c>
      <c r="F24" s="4">
        <v>30</v>
      </c>
      <c r="G24" s="6">
        <v>1.21</v>
      </c>
      <c r="H24" s="7">
        <v>0.41299999999999998</v>
      </c>
      <c r="I24" s="1">
        <v>25</v>
      </c>
      <c r="J24" s="6">
        <v>1.611</v>
      </c>
      <c r="K24" s="7">
        <v>0.31</v>
      </c>
    </row>
    <row r="25" spans="2:11" x14ac:dyDescent="0.25">
      <c r="B25" s="11"/>
      <c r="C25" s="11"/>
      <c r="D25" s="11"/>
      <c r="E25" s="4" t="s">
        <v>29</v>
      </c>
      <c r="F25" s="4">
        <v>30</v>
      </c>
      <c r="G25" s="6">
        <v>1.141</v>
      </c>
      <c r="H25" s="7">
        <v>0.438</v>
      </c>
      <c r="I25" s="1">
        <v>15</v>
      </c>
      <c r="J25" s="6">
        <v>1.8839999999999999</v>
      </c>
      <c r="K25" s="7">
        <v>0.26500000000000001</v>
      </c>
    </row>
    <row r="26" spans="2:11" x14ac:dyDescent="0.25">
      <c r="B26" s="10">
        <v>5</v>
      </c>
      <c r="C26" s="10"/>
      <c r="D26" s="10"/>
      <c r="E26" s="4" t="s">
        <v>27</v>
      </c>
      <c r="F26" s="4">
        <v>25</v>
      </c>
      <c r="G26" s="6">
        <v>3.02</v>
      </c>
      <c r="H26" s="7">
        <v>0.16600000000000001</v>
      </c>
      <c r="I26" s="1">
        <v>20</v>
      </c>
      <c r="J26" s="6">
        <v>3.04</v>
      </c>
      <c r="K26" s="7">
        <v>0.16400000000000001</v>
      </c>
    </row>
    <row r="27" spans="2:11" x14ac:dyDescent="0.25">
      <c r="B27" s="10"/>
      <c r="C27" s="10"/>
      <c r="D27" s="10"/>
      <c r="E27" s="4" t="s">
        <v>22</v>
      </c>
      <c r="F27" s="4">
        <v>20</v>
      </c>
      <c r="G27" s="6">
        <v>2.4209999999999998</v>
      </c>
      <c r="H27" s="7">
        <v>0.20699999999999999</v>
      </c>
      <c r="I27" s="1">
        <v>15</v>
      </c>
      <c r="J27" s="6">
        <v>3.0409999999999999</v>
      </c>
      <c r="K27" s="7">
        <v>0.16400000000000001</v>
      </c>
    </row>
    <row r="28" spans="2:11" x14ac:dyDescent="0.25">
      <c r="B28" s="10"/>
      <c r="C28" s="10"/>
      <c r="D28" s="10"/>
      <c r="E28" s="4" t="s">
        <v>23</v>
      </c>
      <c r="F28" s="4">
        <v>35</v>
      </c>
      <c r="G28" s="6">
        <v>2.952</v>
      </c>
      <c r="H28" s="7">
        <v>0.16900000000000001</v>
      </c>
      <c r="I28" s="1">
        <v>15</v>
      </c>
      <c r="J28" s="6">
        <v>3.5019999999999998</v>
      </c>
      <c r="K28" s="7">
        <v>0.14299999999999999</v>
      </c>
    </row>
    <row r="29" spans="2:11" x14ac:dyDescent="0.25">
      <c r="B29" s="10"/>
      <c r="C29" s="10"/>
      <c r="D29" s="10"/>
      <c r="E29" s="4" t="s">
        <v>28</v>
      </c>
      <c r="F29" s="4">
        <v>30</v>
      </c>
      <c r="G29" s="6">
        <v>2.6269999999999998</v>
      </c>
      <c r="H29" s="7">
        <v>0.19</v>
      </c>
      <c r="I29" s="1">
        <v>10</v>
      </c>
      <c r="J29" s="6">
        <v>3.2759999999999998</v>
      </c>
      <c r="K29" s="7">
        <v>0.153</v>
      </c>
    </row>
    <row r="30" spans="2:11" x14ac:dyDescent="0.25">
      <c r="B30" s="10"/>
      <c r="C30" s="10"/>
      <c r="D30" s="10"/>
      <c r="E30" s="4" t="s">
        <v>29</v>
      </c>
      <c r="F30" s="4">
        <v>35</v>
      </c>
      <c r="G30" s="6">
        <v>2.4390000000000001</v>
      </c>
      <c r="H30" s="7">
        <v>0.20499999999999999</v>
      </c>
      <c r="I30" s="1">
        <v>15</v>
      </c>
      <c r="J30" s="6">
        <v>3.3370000000000002</v>
      </c>
      <c r="K30" s="7">
        <v>0.15</v>
      </c>
    </row>
    <row r="31" spans="2:11" x14ac:dyDescent="0.25">
      <c r="B31" s="10">
        <v>6</v>
      </c>
      <c r="C31" s="11"/>
      <c r="D31" s="11"/>
      <c r="E31" s="4" t="s">
        <v>27</v>
      </c>
      <c r="F31" s="4">
        <v>10</v>
      </c>
      <c r="G31" s="6">
        <v>1.853</v>
      </c>
      <c r="H31" s="7">
        <v>0.27</v>
      </c>
      <c r="I31" s="1">
        <v>20</v>
      </c>
      <c r="J31" s="6">
        <v>1.9430000000000001</v>
      </c>
      <c r="K31" s="7">
        <v>0.25700000000000001</v>
      </c>
    </row>
    <row r="32" spans="2:11" x14ac:dyDescent="0.25">
      <c r="B32" s="11"/>
      <c r="C32" s="11"/>
      <c r="D32" s="11"/>
      <c r="E32" s="4" t="s">
        <v>22</v>
      </c>
      <c r="F32" s="4">
        <v>15</v>
      </c>
      <c r="G32" s="6">
        <v>2.056</v>
      </c>
      <c r="H32" s="7">
        <v>0.24299999999999999</v>
      </c>
      <c r="I32" s="1">
        <v>20</v>
      </c>
      <c r="J32" s="6">
        <v>2.1320000000000001</v>
      </c>
      <c r="K32" s="7">
        <v>0.23400000000000001</v>
      </c>
    </row>
    <row r="33" spans="2:19" x14ac:dyDescent="0.25">
      <c r="B33" s="11"/>
      <c r="C33" s="11"/>
      <c r="D33" s="11"/>
      <c r="E33" s="4" t="s">
        <v>23</v>
      </c>
      <c r="F33" s="4">
        <v>15</v>
      </c>
      <c r="G33" s="6">
        <v>1.8029999999999999</v>
      </c>
      <c r="H33" s="7">
        <v>0.27700000000000002</v>
      </c>
      <c r="I33" s="1">
        <v>30</v>
      </c>
      <c r="J33" s="6">
        <v>2.21</v>
      </c>
      <c r="K33" s="7">
        <v>0.22600000000000001</v>
      </c>
    </row>
    <row r="34" spans="2:19" x14ac:dyDescent="0.25">
      <c r="B34" s="11"/>
      <c r="C34" s="11"/>
      <c r="D34" s="11"/>
      <c r="E34" s="4" t="s">
        <v>28</v>
      </c>
      <c r="F34" s="4">
        <v>20</v>
      </c>
      <c r="G34" s="6">
        <v>1.768</v>
      </c>
      <c r="H34" s="7">
        <v>0.28299999999999997</v>
      </c>
      <c r="I34" s="1">
        <v>25</v>
      </c>
      <c r="J34" s="6">
        <v>2.3159999999999998</v>
      </c>
      <c r="K34" s="7">
        <v>0.216</v>
      </c>
    </row>
    <row r="35" spans="2:19" x14ac:dyDescent="0.25">
      <c r="B35" s="11"/>
      <c r="C35" s="11"/>
      <c r="D35" s="11"/>
      <c r="E35" s="4" t="s">
        <v>29</v>
      </c>
      <c r="F35" s="4">
        <v>20</v>
      </c>
      <c r="G35" s="6">
        <v>1.556</v>
      </c>
      <c r="H35" s="7">
        <v>0.32100000000000001</v>
      </c>
      <c r="I35" s="1">
        <v>20</v>
      </c>
      <c r="J35" s="6">
        <v>1.845</v>
      </c>
      <c r="K35" s="7">
        <v>0.27100000000000002</v>
      </c>
    </row>
    <row r="36" spans="2:19" x14ac:dyDescent="0.25">
      <c r="B36" s="10">
        <v>7</v>
      </c>
      <c r="C36" s="10"/>
      <c r="D36" s="10"/>
      <c r="E36" s="4" t="s">
        <v>27</v>
      </c>
      <c r="F36" s="4">
        <v>20</v>
      </c>
      <c r="G36" s="6">
        <v>1.9259999999999999</v>
      </c>
      <c r="H36" s="7">
        <v>0.26</v>
      </c>
      <c r="I36" s="1">
        <v>15</v>
      </c>
      <c r="J36" s="6">
        <v>1.9790000000000001</v>
      </c>
      <c r="K36" s="7">
        <v>0.253</v>
      </c>
    </row>
    <row r="37" spans="2:19" x14ac:dyDescent="0.25">
      <c r="B37" s="10"/>
      <c r="C37" s="10"/>
      <c r="D37" s="10"/>
      <c r="E37" s="4" t="s">
        <v>22</v>
      </c>
      <c r="F37" s="4">
        <v>15</v>
      </c>
      <c r="G37" s="6">
        <v>2.1659999999999999</v>
      </c>
      <c r="H37" s="7">
        <v>0.23100000000000001</v>
      </c>
      <c r="I37" s="1">
        <v>20</v>
      </c>
      <c r="J37" s="6">
        <v>2.319</v>
      </c>
      <c r="K37" s="7">
        <v>0.216</v>
      </c>
    </row>
    <row r="38" spans="2:19" x14ac:dyDescent="0.25">
      <c r="B38" s="10"/>
      <c r="C38" s="10"/>
      <c r="D38" s="10"/>
      <c r="E38" s="4" t="s">
        <v>23</v>
      </c>
      <c r="F38" s="4">
        <v>15</v>
      </c>
      <c r="G38" s="6">
        <v>2.0369999999999999</v>
      </c>
      <c r="H38" s="7">
        <v>0.245</v>
      </c>
      <c r="I38" s="1">
        <v>20</v>
      </c>
      <c r="J38" s="6">
        <v>2.2349999999999999</v>
      </c>
      <c r="K38" s="7">
        <v>0.224</v>
      </c>
    </row>
    <row r="39" spans="2:19" x14ac:dyDescent="0.25">
      <c r="B39" s="10"/>
      <c r="C39" s="10"/>
      <c r="D39" s="10"/>
      <c r="E39" s="4" t="s">
        <v>28</v>
      </c>
      <c r="F39" s="4">
        <v>10</v>
      </c>
      <c r="G39" s="6">
        <v>2.1480000000000001</v>
      </c>
      <c r="H39" s="7">
        <v>0.23300000000000001</v>
      </c>
      <c r="I39" s="1">
        <v>15</v>
      </c>
      <c r="J39" s="6">
        <v>2.2349999999999999</v>
      </c>
      <c r="K39" s="7">
        <v>0.22700000000000001</v>
      </c>
    </row>
    <row r="40" spans="2:19" x14ac:dyDescent="0.25">
      <c r="B40" s="10"/>
      <c r="C40" s="10"/>
      <c r="D40" s="10"/>
      <c r="E40" s="4" t="s">
        <v>29</v>
      </c>
      <c r="F40" s="4">
        <v>15</v>
      </c>
      <c r="G40" s="6">
        <v>1.903</v>
      </c>
      <c r="H40" s="7">
        <v>0.26300000000000001</v>
      </c>
      <c r="I40" s="1">
        <v>15</v>
      </c>
      <c r="J40" s="6">
        <v>1.9730000000000001</v>
      </c>
      <c r="K40" s="7">
        <v>0.253</v>
      </c>
    </row>
    <row r="41" spans="2:19" x14ac:dyDescent="0.25">
      <c r="B41" s="10">
        <v>8</v>
      </c>
      <c r="C41" s="11"/>
      <c r="D41" s="11"/>
      <c r="E41" s="4" t="s">
        <v>27</v>
      </c>
      <c r="F41" s="4">
        <v>20</v>
      </c>
      <c r="G41" s="6">
        <v>2.0979999999999999</v>
      </c>
      <c r="H41" s="7">
        <v>0.23799999999999999</v>
      </c>
      <c r="I41" s="1">
        <v>10</v>
      </c>
      <c r="J41" s="6">
        <v>2.4750000000000001</v>
      </c>
      <c r="K41" s="7">
        <v>0.20200000000000001</v>
      </c>
    </row>
    <row r="42" spans="2:19" x14ac:dyDescent="0.25">
      <c r="B42" s="11"/>
      <c r="C42" s="11"/>
      <c r="D42" s="11"/>
      <c r="E42" s="4" t="s">
        <v>22</v>
      </c>
      <c r="F42" s="4">
        <v>15</v>
      </c>
      <c r="G42" s="6">
        <v>2.0680000000000001</v>
      </c>
      <c r="H42" s="7">
        <v>0.24199999999999999</v>
      </c>
      <c r="I42" s="1">
        <v>15</v>
      </c>
      <c r="J42" s="6">
        <v>2.5249999999999999</v>
      </c>
      <c r="K42" s="7">
        <v>0.19800000000000001</v>
      </c>
    </row>
    <row r="43" spans="2:19" x14ac:dyDescent="0.25">
      <c r="B43" s="11"/>
      <c r="C43" s="11"/>
      <c r="D43" s="11"/>
      <c r="E43" s="4" t="s">
        <v>23</v>
      </c>
      <c r="F43" s="4">
        <v>15</v>
      </c>
      <c r="G43" s="6">
        <v>1.919</v>
      </c>
      <c r="H43" s="7">
        <v>0.26100000000000001</v>
      </c>
      <c r="I43" s="1">
        <v>15</v>
      </c>
      <c r="J43" s="6">
        <v>2.16</v>
      </c>
      <c r="K43" s="7">
        <v>0.23100000000000001</v>
      </c>
    </row>
    <row r="44" spans="2:19" x14ac:dyDescent="0.25">
      <c r="B44" s="11"/>
      <c r="C44" s="11"/>
      <c r="D44" s="11"/>
      <c r="E44" s="4" t="s">
        <v>28</v>
      </c>
      <c r="F44" s="4">
        <v>20</v>
      </c>
      <c r="G44" s="6">
        <v>1.7629999999999999</v>
      </c>
      <c r="H44" s="7">
        <v>0.28399999999999997</v>
      </c>
      <c r="I44" s="1">
        <v>5</v>
      </c>
      <c r="J44" s="6">
        <v>2.181</v>
      </c>
      <c r="K44" s="7">
        <v>0.22900000000000001</v>
      </c>
    </row>
    <row r="45" spans="2:19" x14ac:dyDescent="0.25">
      <c r="B45" s="11"/>
      <c r="C45" s="11"/>
      <c r="D45" s="11"/>
      <c r="E45" s="4" t="s">
        <v>29</v>
      </c>
      <c r="F45" s="4">
        <v>15</v>
      </c>
      <c r="G45" s="6">
        <v>1.6970000000000001</v>
      </c>
      <c r="H45" s="7">
        <v>0.29499999999999998</v>
      </c>
      <c r="I45" s="1">
        <v>15</v>
      </c>
      <c r="J45" s="6">
        <v>2.4279999999999999</v>
      </c>
      <c r="K45" s="7">
        <v>0.20599999999999999</v>
      </c>
    </row>
    <row r="46" spans="2:19" x14ac:dyDescent="0.25">
      <c r="B46" s="10">
        <v>9</v>
      </c>
      <c r="C46" s="10"/>
      <c r="D46" s="10"/>
      <c r="E46" s="4" t="s">
        <v>27</v>
      </c>
      <c r="F46" s="4">
        <v>15</v>
      </c>
      <c r="G46" s="6">
        <v>3.4670000000000001</v>
      </c>
      <c r="H46" s="7">
        <v>0.14399999999999999</v>
      </c>
      <c r="I46" s="1">
        <v>20</v>
      </c>
      <c r="J46" s="6">
        <v>3.53</v>
      </c>
      <c r="K46" s="7">
        <v>0.14199999999999999</v>
      </c>
      <c r="P46" s="8"/>
      <c r="Q46" s="4" t="s">
        <v>31</v>
      </c>
      <c r="R46" s="4" t="s">
        <v>33</v>
      </c>
      <c r="S46" s="3" t="s">
        <v>34</v>
      </c>
    </row>
    <row r="47" spans="2:19" x14ac:dyDescent="0.25">
      <c r="B47" s="10"/>
      <c r="C47" s="10"/>
      <c r="D47" s="10"/>
      <c r="E47" s="4" t="s">
        <v>22</v>
      </c>
      <c r="F47" s="4">
        <v>15</v>
      </c>
      <c r="G47" s="6">
        <v>2.98</v>
      </c>
      <c r="H47" s="7">
        <v>0.16800000000000001</v>
      </c>
      <c r="I47" s="1">
        <v>15</v>
      </c>
      <c r="J47" s="6">
        <v>3.2469999999999999</v>
      </c>
      <c r="K47" s="7">
        <v>0.154</v>
      </c>
      <c r="P47" s="4">
        <v>1</v>
      </c>
      <c r="Q47" s="7">
        <f>AVERAGE(H6:H10)</f>
        <v>0.17779999999999999</v>
      </c>
      <c r="R47" s="7">
        <f>AVERAGE(K6:K10)</f>
        <v>0.14660000000000001</v>
      </c>
      <c r="S47" s="9">
        <f>((Q47-R47)/Q47)*100</f>
        <v>17.547806524184466</v>
      </c>
    </row>
    <row r="48" spans="2:19" x14ac:dyDescent="0.25">
      <c r="B48" s="10"/>
      <c r="C48" s="10"/>
      <c r="D48" s="10"/>
      <c r="E48" s="4" t="s">
        <v>23</v>
      </c>
      <c r="F48" s="4">
        <v>25</v>
      </c>
      <c r="G48" s="6">
        <v>3.1659999999999999</v>
      </c>
      <c r="H48" s="7">
        <v>0.158</v>
      </c>
      <c r="I48" s="1">
        <v>10</v>
      </c>
      <c r="J48" s="6">
        <v>3.2730000000000001</v>
      </c>
      <c r="K48" s="7">
        <v>0.153</v>
      </c>
      <c r="P48" s="4">
        <v>2</v>
      </c>
      <c r="Q48" s="7">
        <f>AVERAGE(H11:H15)</f>
        <v>0.17699999999999999</v>
      </c>
      <c r="R48" s="7">
        <f>AVERAGE(K11:K15)</f>
        <v>0.14820000000000003</v>
      </c>
      <c r="S48" s="9">
        <f t="shared" ref="S48:S66" si="0">((Q48-R48)/Q48)*100</f>
        <v>16.271186440677948</v>
      </c>
    </row>
    <row r="49" spans="2:19" x14ac:dyDescent="0.25">
      <c r="B49" s="10"/>
      <c r="C49" s="10"/>
      <c r="D49" s="10"/>
      <c r="E49" s="4" t="s">
        <v>28</v>
      </c>
      <c r="F49" s="4">
        <v>20</v>
      </c>
      <c r="G49" s="6">
        <v>2.5840000000000001</v>
      </c>
      <c r="H49" s="7">
        <v>0.193</v>
      </c>
      <c r="I49" s="1">
        <v>15</v>
      </c>
      <c r="J49" s="6">
        <v>3.093</v>
      </c>
      <c r="K49" s="7">
        <v>0.16200000000000001</v>
      </c>
      <c r="P49" s="4">
        <v>3</v>
      </c>
      <c r="Q49" s="7">
        <f>AVERAGE(H16:H20)</f>
        <v>0.28839999999999999</v>
      </c>
      <c r="R49" s="7">
        <f>AVERAGE(K16:K20)</f>
        <v>0.24660000000000001</v>
      </c>
      <c r="S49" s="9">
        <f t="shared" si="0"/>
        <v>14.493758668515945</v>
      </c>
    </row>
    <row r="50" spans="2:19" x14ac:dyDescent="0.25">
      <c r="B50" s="10"/>
      <c r="C50" s="10"/>
      <c r="D50" s="10"/>
      <c r="E50" s="4" t="s">
        <v>29</v>
      </c>
      <c r="F50" s="4">
        <v>20</v>
      </c>
      <c r="G50" s="6">
        <v>2.177</v>
      </c>
      <c r="H50" s="7">
        <v>0.23</v>
      </c>
      <c r="I50" s="1">
        <v>15</v>
      </c>
      <c r="J50" s="6">
        <v>2.9049999999999998</v>
      </c>
      <c r="K50" s="7">
        <v>0.17199999999999999</v>
      </c>
      <c r="P50" s="4">
        <v>4</v>
      </c>
      <c r="Q50" s="7">
        <f>AVERAGE(H21:H25)</f>
        <v>0.39900000000000002</v>
      </c>
      <c r="R50" s="7">
        <f>AVERAGE(K21:K25)</f>
        <v>0.29160000000000003</v>
      </c>
      <c r="S50" s="9">
        <f t="shared" si="0"/>
        <v>26.917293233082706</v>
      </c>
    </row>
    <row r="51" spans="2:19" x14ac:dyDescent="0.25">
      <c r="B51" s="10">
        <v>10</v>
      </c>
      <c r="C51" s="11"/>
      <c r="D51" s="11"/>
      <c r="E51" s="4" t="s">
        <v>27</v>
      </c>
      <c r="F51" s="4">
        <v>20</v>
      </c>
      <c r="G51" s="6">
        <v>1.831</v>
      </c>
      <c r="H51" s="7">
        <v>0.27300000000000002</v>
      </c>
      <c r="I51" s="1">
        <v>25</v>
      </c>
      <c r="J51" s="6">
        <v>2.1909999999999998</v>
      </c>
      <c r="K51" s="7">
        <v>0.22800000000000001</v>
      </c>
      <c r="P51" s="4">
        <v>5</v>
      </c>
      <c r="Q51" s="7">
        <f>AVERAGE(H26:H30)</f>
        <v>0.18739999999999998</v>
      </c>
      <c r="R51" s="7">
        <f>AVERAGE(K26:K30)</f>
        <v>0.15479999999999999</v>
      </c>
      <c r="S51" s="9">
        <f t="shared" si="0"/>
        <v>17.395944503735322</v>
      </c>
    </row>
    <row r="52" spans="2:19" x14ac:dyDescent="0.25">
      <c r="B52" s="11"/>
      <c r="C52" s="11"/>
      <c r="D52" s="11"/>
      <c r="E52" s="4" t="s">
        <v>22</v>
      </c>
      <c r="F52" s="4">
        <v>20</v>
      </c>
      <c r="G52" s="6">
        <v>1.8919999999999999</v>
      </c>
      <c r="H52" s="7">
        <v>0.26400000000000001</v>
      </c>
      <c r="I52" s="1">
        <v>35</v>
      </c>
      <c r="J52" s="6">
        <v>2.258</v>
      </c>
      <c r="K52" s="7">
        <v>0.221</v>
      </c>
      <c r="P52" s="4">
        <v>6</v>
      </c>
      <c r="Q52" s="7">
        <f>AVERAGE(H31:H35)</f>
        <v>0.27879999999999999</v>
      </c>
      <c r="R52" s="7">
        <f>AVERAGE(K31:K35)</f>
        <v>0.24079999999999999</v>
      </c>
      <c r="S52" s="9">
        <f t="shared" si="0"/>
        <v>13.629842180774752</v>
      </c>
    </row>
    <row r="53" spans="2:19" x14ac:dyDescent="0.25">
      <c r="B53" s="11"/>
      <c r="C53" s="11"/>
      <c r="D53" s="11"/>
      <c r="E53" s="4" t="s">
        <v>23</v>
      </c>
      <c r="F53" s="4">
        <v>30</v>
      </c>
      <c r="G53" s="6">
        <v>1.7170000000000001</v>
      </c>
      <c r="H53" s="7">
        <v>0.29099999999999998</v>
      </c>
      <c r="I53" s="1">
        <v>20</v>
      </c>
      <c r="J53" s="6">
        <v>2.0470000000000002</v>
      </c>
      <c r="K53" s="7">
        <v>0.24399999999999999</v>
      </c>
      <c r="P53" s="4">
        <v>7</v>
      </c>
      <c r="Q53" s="7">
        <f>AVERAGE(H36:H40)</f>
        <v>0.24640000000000001</v>
      </c>
      <c r="R53" s="7">
        <f>AVERAGE(K36:K40)</f>
        <v>0.2346</v>
      </c>
      <c r="S53" s="9">
        <f t="shared" si="0"/>
        <v>4.7889610389610402</v>
      </c>
    </row>
    <row r="54" spans="2:19" x14ac:dyDescent="0.25">
      <c r="B54" s="11"/>
      <c r="C54" s="11"/>
      <c r="D54" s="11"/>
      <c r="E54" s="4" t="s">
        <v>28</v>
      </c>
      <c r="F54" s="4">
        <v>20</v>
      </c>
      <c r="G54" s="6">
        <v>1.85</v>
      </c>
      <c r="H54" s="7">
        <v>0.27</v>
      </c>
      <c r="I54" s="1">
        <v>20</v>
      </c>
      <c r="J54" s="6">
        <v>2.0880000000000001</v>
      </c>
      <c r="K54" s="7">
        <v>0.23899999999999999</v>
      </c>
      <c r="P54" s="4">
        <v>8</v>
      </c>
      <c r="Q54" s="7">
        <v>0.26400000000000001</v>
      </c>
      <c r="R54" s="7">
        <v>0.21299999999999999</v>
      </c>
      <c r="S54" s="9">
        <f t="shared" si="0"/>
        <v>19.318181818181824</v>
      </c>
    </row>
    <row r="55" spans="2:19" x14ac:dyDescent="0.25">
      <c r="B55" s="11"/>
      <c r="C55" s="11"/>
      <c r="D55" s="11"/>
      <c r="E55" s="4" t="s">
        <v>29</v>
      </c>
      <c r="F55" s="4">
        <v>30</v>
      </c>
      <c r="G55" s="6">
        <v>1.8640000000000001</v>
      </c>
      <c r="H55" s="7">
        <v>0.26800000000000002</v>
      </c>
      <c r="I55" s="1">
        <v>20</v>
      </c>
      <c r="J55" s="6">
        <v>2.129</v>
      </c>
      <c r="K55" s="7">
        <v>0.23499999999999999</v>
      </c>
      <c r="P55" s="4">
        <v>9</v>
      </c>
      <c r="Q55" s="7">
        <v>0.17899999999999999</v>
      </c>
      <c r="R55" s="7">
        <v>0.157</v>
      </c>
      <c r="S55" s="9">
        <f t="shared" si="0"/>
        <v>12.290502793296085</v>
      </c>
    </row>
    <row r="56" spans="2:19" x14ac:dyDescent="0.25">
      <c r="B56" s="10">
        <v>11</v>
      </c>
      <c r="C56" s="10"/>
      <c r="D56" s="10"/>
      <c r="E56" s="4" t="s">
        <v>27</v>
      </c>
      <c r="F56" s="4">
        <v>25</v>
      </c>
      <c r="G56" s="6">
        <v>1.9370000000000001</v>
      </c>
      <c r="H56" s="7">
        <v>0.25800000000000001</v>
      </c>
      <c r="I56" s="1">
        <v>15</v>
      </c>
      <c r="J56" s="6">
        <v>2.1789999999999998</v>
      </c>
      <c r="K56" s="7">
        <v>0.22900000000000001</v>
      </c>
      <c r="P56" s="4">
        <v>10</v>
      </c>
      <c r="Q56" s="7">
        <v>0.27300000000000002</v>
      </c>
      <c r="R56" s="7">
        <v>0.23300000000000001</v>
      </c>
      <c r="S56" s="9">
        <f t="shared" si="0"/>
        <v>14.652014652014653</v>
      </c>
    </row>
    <row r="57" spans="2:19" x14ac:dyDescent="0.25">
      <c r="B57" s="10"/>
      <c r="C57" s="10"/>
      <c r="D57" s="10"/>
      <c r="E57" s="4" t="s">
        <v>22</v>
      </c>
      <c r="F57" s="4">
        <v>20</v>
      </c>
      <c r="G57" s="6">
        <v>1.917</v>
      </c>
      <c r="H57" s="7">
        <v>0.26100000000000001</v>
      </c>
      <c r="I57" s="1">
        <v>15</v>
      </c>
      <c r="J57" s="6">
        <v>1.988</v>
      </c>
      <c r="K57" s="7">
        <v>0.251</v>
      </c>
      <c r="P57" s="4">
        <v>11</v>
      </c>
      <c r="Q57" s="7">
        <v>0.29599999999999999</v>
      </c>
      <c r="R57" s="7">
        <v>0.24399999999999999</v>
      </c>
      <c r="S57" s="9">
        <f t="shared" si="0"/>
        <v>17.567567567567565</v>
      </c>
    </row>
    <row r="58" spans="2:19" x14ac:dyDescent="0.25">
      <c r="B58" s="10"/>
      <c r="C58" s="10"/>
      <c r="D58" s="10"/>
      <c r="E58" s="4" t="s">
        <v>23</v>
      </c>
      <c r="F58" s="4">
        <v>20</v>
      </c>
      <c r="G58" s="6">
        <v>1.73</v>
      </c>
      <c r="H58" s="7">
        <v>0.28899999999999998</v>
      </c>
      <c r="I58" s="1">
        <v>20</v>
      </c>
      <c r="J58" s="6">
        <v>2.052</v>
      </c>
      <c r="K58" s="7">
        <v>0.24399999999999999</v>
      </c>
      <c r="P58" s="4">
        <v>12</v>
      </c>
      <c r="Q58" s="7">
        <v>0.33</v>
      </c>
      <c r="R58" s="7">
        <v>0.27800000000000002</v>
      </c>
      <c r="S58" s="9">
        <f t="shared" si="0"/>
        <v>15.757575757575754</v>
      </c>
    </row>
    <row r="59" spans="2:19" x14ac:dyDescent="0.25">
      <c r="B59" s="10"/>
      <c r="C59" s="10"/>
      <c r="D59" s="10"/>
      <c r="E59" s="4" t="s">
        <v>28</v>
      </c>
      <c r="F59" s="4">
        <v>25</v>
      </c>
      <c r="G59" s="6">
        <v>1.5469999999999999</v>
      </c>
      <c r="H59" s="7">
        <v>0.32300000000000001</v>
      </c>
      <c r="I59" s="1">
        <v>15</v>
      </c>
      <c r="J59" s="6">
        <v>1.89</v>
      </c>
      <c r="K59" s="7">
        <v>0.26500000000000001</v>
      </c>
      <c r="P59" s="4">
        <v>13</v>
      </c>
      <c r="Q59" s="7">
        <v>0.19</v>
      </c>
      <c r="R59" s="7">
        <v>0.17100000000000001</v>
      </c>
      <c r="S59" s="9">
        <f t="shared" si="0"/>
        <v>9.9999999999999929</v>
      </c>
    </row>
    <row r="60" spans="2:19" x14ac:dyDescent="0.25">
      <c r="B60" s="10"/>
      <c r="C60" s="10"/>
      <c r="D60" s="10"/>
      <c r="E60" s="4" t="s">
        <v>29</v>
      </c>
      <c r="F60" s="4">
        <v>30</v>
      </c>
      <c r="G60" s="6">
        <v>1.4390000000000001</v>
      </c>
      <c r="H60" s="7">
        <v>0.34699999999999998</v>
      </c>
      <c r="I60" s="1">
        <v>5</v>
      </c>
      <c r="J60" s="6">
        <v>2.1760000000000002</v>
      </c>
      <c r="K60" s="7">
        <v>0.23</v>
      </c>
      <c r="P60" s="4">
        <v>14</v>
      </c>
      <c r="Q60" s="7">
        <v>0.21299999999999999</v>
      </c>
      <c r="R60" s="7">
        <v>0.16</v>
      </c>
      <c r="S60" s="9">
        <f t="shared" si="0"/>
        <v>24.882629107981217</v>
      </c>
    </row>
    <row r="61" spans="2:19" x14ac:dyDescent="0.25">
      <c r="B61" s="10">
        <v>12</v>
      </c>
      <c r="C61" s="11"/>
      <c r="D61" s="11"/>
      <c r="E61" s="4" t="s">
        <v>27</v>
      </c>
      <c r="F61" s="4">
        <v>30</v>
      </c>
      <c r="G61" s="6">
        <v>1.74</v>
      </c>
      <c r="H61" s="7">
        <v>0.28699999999999998</v>
      </c>
      <c r="I61" s="1">
        <v>20</v>
      </c>
      <c r="J61" s="6">
        <v>1.8859999999999999</v>
      </c>
      <c r="K61" s="7">
        <v>0.26500000000000001</v>
      </c>
      <c r="P61" s="4">
        <v>15</v>
      </c>
      <c r="Q61" s="7">
        <v>0.29599999999999999</v>
      </c>
      <c r="R61" s="7">
        <v>0.22900000000000001</v>
      </c>
      <c r="S61" s="9">
        <f t="shared" si="0"/>
        <v>22.63513513513513</v>
      </c>
    </row>
    <row r="62" spans="2:19" x14ac:dyDescent="0.25">
      <c r="B62" s="11"/>
      <c r="C62" s="11"/>
      <c r="D62" s="11"/>
      <c r="E62" s="4" t="s">
        <v>22</v>
      </c>
      <c r="F62" s="4">
        <v>15</v>
      </c>
      <c r="G62" s="6">
        <v>1.712</v>
      </c>
      <c r="H62" s="7">
        <v>0.29199999999999998</v>
      </c>
      <c r="I62" s="1">
        <v>20</v>
      </c>
      <c r="J62" s="6">
        <v>1.7849999999999999</v>
      </c>
      <c r="K62" s="7">
        <v>0.28000000000000003</v>
      </c>
      <c r="P62" s="4">
        <v>16</v>
      </c>
      <c r="Q62" s="7">
        <v>0.17599999999999999</v>
      </c>
      <c r="R62" s="7">
        <v>0.15</v>
      </c>
      <c r="S62" s="9">
        <f t="shared" si="0"/>
        <v>14.77272727272727</v>
      </c>
    </row>
    <row r="63" spans="2:19" x14ac:dyDescent="0.25">
      <c r="B63" s="11"/>
      <c r="C63" s="11"/>
      <c r="D63" s="11"/>
      <c r="E63" s="4" t="s">
        <v>23</v>
      </c>
      <c r="F63" s="4">
        <v>20</v>
      </c>
      <c r="G63" s="6">
        <v>1.5740000000000001</v>
      </c>
      <c r="H63" s="7">
        <v>0.318</v>
      </c>
      <c r="I63" s="1">
        <v>25</v>
      </c>
      <c r="J63" s="6">
        <v>1.8169999999999999</v>
      </c>
      <c r="K63" s="7">
        <v>0.27500000000000002</v>
      </c>
      <c r="P63" s="4">
        <v>17</v>
      </c>
      <c r="Q63" s="7">
        <v>0.191</v>
      </c>
      <c r="R63" s="7">
        <v>0.161</v>
      </c>
      <c r="S63" s="9">
        <f t="shared" si="0"/>
        <v>15.706806282722512</v>
      </c>
    </row>
    <row r="64" spans="2:19" x14ac:dyDescent="0.25">
      <c r="B64" s="11"/>
      <c r="C64" s="11"/>
      <c r="D64" s="11"/>
      <c r="E64" s="4" t="s">
        <v>28</v>
      </c>
      <c r="F64" s="4">
        <v>25</v>
      </c>
      <c r="G64" s="6">
        <v>1.363</v>
      </c>
      <c r="H64" s="7">
        <v>0.36699999999999999</v>
      </c>
      <c r="I64" s="1">
        <v>20</v>
      </c>
      <c r="J64" s="6">
        <v>1.659</v>
      </c>
      <c r="K64" s="7">
        <v>0.30099999999999999</v>
      </c>
      <c r="P64" s="4">
        <v>18</v>
      </c>
      <c r="Q64" s="7">
        <v>0.20200000000000001</v>
      </c>
      <c r="R64" s="7">
        <v>0.16300000000000001</v>
      </c>
      <c r="S64" s="9">
        <f t="shared" si="0"/>
        <v>19.306930693069312</v>
      </c>
    </row>
    <row r="65" spans="2:21" x14ac:dyDescent="0.25">
      <c r="B65" s="11"/>
      <c r="C65" s="11"/>
      <c r="D65" s="11"/>
      <c r="E65" s="4" t="s">
        <v>29</v>
      </c>
      <c r="F65" s="4">
        <v>30</v>
      </c>
      <c r="G65" s="6">
        <v>1.2969999999999999</v>
      </c>
      <c r="H65" s="7">
        <v>0.38600000000000001</v>
      </c>
      <c r="I65" s="1">
        <v>35</v>
      </c>
      <c r="J65" s="6">
        <v>1.857</v>
      </c>
      <c r="K65" s="7">
        <v>0.26900000000000002</v>
      </c>
      <c r="P65" s="4">
        <v>19</v>
      </c>
      <c r="Q65" s="7">
        <v>0.30099999999999999</v>
      </c>
      <c r="R65" s="7">
        <v>0.221</v>
      </c>
      <c r="S65" s="9">
        <f t="shared" si="0"/>
        <v>26.578073089700993</v>
      </c>
    </row>
    <row r="66" spans="2:21" x14ac:dyDescent="0.25">
      <c r="B66" s="10">
        <v>13</v>
      </c>
      <c r="C66" s="10"/>
      <c r="D66" s="10"/>
      <c r="E66" s="4" t="s">
        <v>27</v>
      </c>
      <c r="F66" s="4">
        <v>25</v>
      </c>
      <c r="G66" s="6">
        <v>3.0590000000000002</v>
      </c>
      <c r="H66" s="7">
        <v>0.16300000000000001</v>
      </c>
      <c r="I66" s="1">
        <v>15</v>
      </c>
      <c r="J66" s="6">
        <v>3.1019999999999999</v>
      </c>
      <c r="K66" s="7">
        <v>0.161</v>
      </c>
      <c r="P66" s="4">
        <v>20</v>
      </c>
      <c r="Q66" s="7">
        <v>0.23499999999999999</v>
      </c>
      <c r="R66" s="7">
        <v>0.19400000000000001</v>
      </c>
      <c r="S66" s="9">
        <f t="shared" si="0"/>
        <v>17.446808510638292</v>
      </c>
    </row>
    <row r="67" spans="2:21" x14ac:dyDescent="0.25">
      <c r="B67" s="10"/>
      <c r="C67" s="10"/>
      <c r="D67" s="10"/>
      <c r="E67" s="4" t="s">
        <v>22</v>
      </c>
      <c r="F67" s="4">
        <v>15</v>
      </c>
      <c r="G67" s="6">
        <v>2.9550000000000001</v>
      </c>
      <c r="H67" s="7">
        <v>0.16900000000000001</v>
      </c>
      <c r="I67" s="1">
        <v>17</v>
      </c>
      <c r="J67" s="6">
        <v>2.9809999999999999</v>
      </c>
      <c r="K67" s="7">
        <v>0.16800000000000001</v>
      </c>
    </row>
    <row r="68" spans="2:21" x14ac:dyDescent="0.25">
      <c r="B68" s="10"/>
      <c r="C68" s="10"/>
      <c r="D68" s="10"/>
      <c r="E68" s="4" t="s">
        <v>23</v>
      </c>
      <c r="F68" s="4">
        <v>15</v>
      </c>
      <c r="G68" s="6">
        <v>2.6379999999999999</v>
      </c>
      <c r="H68" s="7">
        <v>0.19</v>
      </c>
      <c r="I68" s="1">
        <v>20</v>
      </c>
      <c r="J68" s="6">
        <v>2.7</v>
      </c>
      <c r="K68" s="7">
        <v>0.185</v>
      </c>
    </row>
    <row r="69" spans="2:21" x14ac:dyDescent="0.25">
      <c r="B69" s="10"/>
      <c r="C69" s="10"/>
      <c r="D69" s="10"/>
      <c r="E69" s="4" t="s">
        <v>28</v>
      </c>
      <c r="F69" s="4">
        <v>15</v>
      </c>
      <c r="G69" s="6">
        <v>2.548</v>
      </c>
      <c r="H69" s="7">
        <v>0.19600000000000001</v>
      </c>
      <c r="I69" s="1">
        <v>15</v>
      </c>
      <c r="J69" s="6">
        <v>2.7789999999999999</v>
      </c>
      <c r="K69" s="7">
        <v>0.18</v>
      </c>
      <c r="U69" s="2"/>
    </row>
    <row r="70" spans="2:21" x14ac:dyDescent="0.25">
      <c r="B70" s="10"/>
      <c r="C70" s="10"/>
      <c r="D70" s="10"/>
      <c r="E70" s="4" t="s">
        <v>29</v>
      </c>
      <c r="F70" s="4">
        <v>15</v>
      </c>
      <c r="G70" s="6">
        <v>2.1640000000000001</v>
      </c>
      <c r="H70" s="7">
        <v>0.23100000000000001</v>
      </c>
      <c r="I70" s="1">
        <v>10</v>
      </c>
      <c r="J70" s="6">
        <v>3.153</v>
      </c>
      <c r="K70" s="7">
        <v>0.159</v>
      </c>
    </row>
    <row r="71" spans="2:21" x14ac:dyDescent="0.25">
      <c r="B71" s="10">
        <v>14</v>
      </c>
      <c r="C71" s="11"/>
      <c r="D71" s="11"/>
      <c r="E71" s="4" t="s">
        <v>27</v>
      </c>
      <c r="F71" s="4">
        <v>30</v>
      </c>
      <c r="G71" s="6">
        <v>2.9260000000000002</v>
      </c>
      <c r="H71" s="7">
        <v>0.17100000000000001</v>
      </c>
      <c r="I71" s="1">
        <v>15</v>
      </c>
      <c r="J71" s="6">
        <v>2.948</v>
      </c>
      <c r="K71" s="7">
        <v>0.17</v>
      </c>
    </row>
    <row r="72" spans="2:21" x14ac:dyDescent="0.25">
      <c r="B72" s="11"/>
      <c r="C72" s="11"/>
      <c r="D72" s="11"/>
      <c r="E72" s="4" t="s">
        <v>22</v>
      </c>
      <c r="F72" s="4">
        <v>15</v>
      </c>
      <c r="G72" s="6">
        <v>2.76</v>
      </c>
      <c r="H72" s="7">
        <v>0.18099999999999999</v>
      </c>
      <c r="I72" s="1">
        <v>12</v>
      </c>
      <c r="J72" s="6">
        <v>3.335</v>
      </c>
      <c r="K72" s="7">
        <v>0.15</v>
      </c>
      <c r="P72" s="1"/>
      <c r="Q72" s="4" t="s">
        <v>31</v>
      </c>
      <c r="R72" s="4" t="s">
        <v>33</v>
      </c>
      <c r="S72" s="3" t="s">
        <v>34</v>
      </c>
    </row>
    <row r="73" spans="2:21" x14ac:dyDescent="0.25">
      <c r="B73" s="11"/>
      <c r="C73" s="11"/>
      <c r="D73" s="11"/>
      <c r="E73" s="4" t="s">
        <v>23</v>
      </c>
      <c r="F73" s="4">
        <v>15</v>
      </c>
      <c r="G73" s="6">
        <v>2.464</v>
      </c>
      <c r="H73" s="7">
        <v>0.20300000000000001</v>
      </c>
      <c r="I73" s="1">
        <v>15</v>
      </c>
      <c r="J73" s="6">
        <v>3.008</v>
      </c>
      <c r="K73" s="7">
        <v>0.16600000000000001</v>
      </c>
      <c r="P73" s="4" t="s">
        <v>27</v>
      </c>
      <c r="Q73" s="7">
        <v>0.215</v>
      </c>
      <c r="R73" s="8">
        <v>0.19700000000000001</v>
      </c>
      <c r="S73" s="9">
        <f>((Q73-R73)/Q73)*100</f>
        <v>8.3720930232558075</v>
      </c>
    </row>
    <row r="74" spans="2:21" x14ac:dyDescent="0.25">
      <c r="B74" s="11"/>
      <c r="C74" s="11"/>
      <c r="D74" s="11"/>
      <c r="E74" s="4" t="s">
        <v>28</v>
      </c>
      <c r="F74" s="4">
        <v>20</v>
      </c>
      <c r="G74" s="6">
        <v>2.0270000000000001</v>
      </c>
      <c r="H74" s="7">
        <v>0.247</v>
      </c>
      <c r="I74" s="1">
        <v>15</v>
      </c>
      <c r="J74" s="6">
        <v>3.113</v>
      </c>
      <c r="K74" s="7">
        <v>0.161</v>
      </c>
      <c r="P74" s="4" t="s">
        <v>22</v>
      </c>
      <c r="Q74" s="7">
        <v>0.23200000000000001</v>
      </c>
      <c r="R74" s="8">
        <v>0.19800000000000001</v>
      </c>
      <c r="S74" s="9">
        <f t="shared" ref="S74:S77" si="1">((Q74-R74)/Q74)*100</f>
        <v>14.655172413793105</v>
      </c>
    </row>
    <row r="75" spans="2:21" x14ac:dyDescent="0.25">
      <c r="B75" s="11"/>
      <c r="C75" s="11"/>
      <c r="D75" s="11"/>
      <c r="E75" s="4" t="s">
        <v>29</v>
      </c>
      <c r="F75" s="4">
        <v>15</v>
      </c>
      <c r="G75" s="6">
        <v>1.8939999999999999</v>
      </c>
      <c r="H75" s="7">
        <v>0.26400000000000001</v>
      </c>
      <c r="I75" s="1">
        <v>15</v>
      </c>
      <c r="J75" s="6">
        <v>3.2240000000000002</v>
      </c>
      <c r="K75" s="7">
        <v>0.155</v>
      </c>
      <c r="P75" s="4" t="s">
        <v>23</v>
      </c>
      <c r="Q75" s="5">
        <v>0.23899999999999999</v>
      </c>
      <c r="R75" s="8">
        <v>0.20599999999999999</v>
      </c>
      <c r="S75" s="9">
        <f t="shared" si="1"/>
        <v>13.807531380753138</v>
      </c>
    </row>
    <row r="76" spans="2:21" x14ac:dyDescent="0.25">
      <c r="B76" s="10">
        <v>15</v>
      </c>
      <c r="C76" s="10"/>
      <c r="D76" s="10"/>
      <c r="E76" s="4" t="s">
        <v>27</v>
      </c>
      <c r="F76" s="4">
        <v>30</v>
      </c>
      <c r="G76" s="6">
        <v>2.2450000000000001</v>
      </c>
      <c r="H76" s="7">
        <v>0.223</v>
      </c>
      <c r="I76" s="1">
        <v>15</v>
      </c>
      <c r="J76" s="6">
        <v>2.2909999999999999</v>
      </c>
      <c r="K76" s="7">
        <v>0.218</v>
      </c>
      <c r="P76" s="4" t="s">
        <v>28</v>
      </c>
      <c r="Q76" s="7">
        <v>0.25800000000000001</v>
      </c>
      <c r="R76" s="8">
        <v>0.20599999999999999</v>
      </c>
      <c r="S76" s="9">
        <f t="shared" si="1"/>
        <v>20.155038759689926</v>
      </c>
    </row>
    <row r="77" spans="2:21" x14ac:dyDescent="0.25">
      <c r="B77" s="10"/>
      <c r="C77" s="10"/>
      <c r="D77" s="10"/>
      <c r="E77" s="4" t="s">
        <v>22</v>
      </c>
      <c r="F77" s="4">
        <v>20</v>
      </c>
      <c r="G77" s="6">
        <v>2.0920000000000001</v>
      </c>
      <c r="H77" s="7">
        <v>0.23899999999999999</v>
      </c>
      <c r="I77" s="1">
        <v>20</v>
      </c>
      <c r="J77" s="6">
        <v>2.6520000000000001</v>
      </c>
      <c r="K77" s="7">
        <v>0.189</v>
      </c>
      <c r="P77" s="4" t="s">
        <v>29</v>
      </c>
      <c r="Q77" s="7">
        <v>0.28000000000000003</v>
      </c>
      <c r="R77" s="8">
        <v>0.20200000000000001</v>
      </c>
      <c r="S77" s="9">
        <f t="shared" si="1"/>
        <v>27.857142857142858</v>
      </c>
    </row>
    <row r="78" spans="2:21" x14ac:dyDescent="0.25">
      <c r="B78" s="10"/>
      <c r="C78" s="10"/>
      <c r="D78" s="10"/>
      <c r="E78" s="4" t="s">
        <v>23</v>
      </c>
      <c r="F78" s="4">
        <v>30</v>
      </c>
      <c r="G78" s="6">
        <v>1.675</v>
      </c>
      <c r="H78" s="7">
        <v>0.29899999999999999</v>
      </c>
      <c r="I78" s="1">
        <v>25</v>
      </c>
      <c r="J78" s="6">
        <v>2.2170000000000001</v>
      </c>
      <c r="K78" s="7">
        <v>0.22600000000000001</v>
      </c>
    </row>
    <row r="79" spans="2:21" x14ac:dyDescent="0.25">
      <c r="B79" s="10"/>
      <c r="C79" s="10"/>
      <c r="D79" s="10"/>
      <c r="E79" s="4" t="s">
        <v>28</v>
      </c>
      <c r="F79" s="4">
        <v>20</v>
      </c>
      <c r="G79" s="6">
        <v>1.524</v>
      </c>
      <c r="H79" s="7">
        <v>0.32800000000000001</v>
      </c>
      <c r="I79" s="1">
        <v>10</v>
      </c>
      <c r="J79" s="6">
        <v>1.9710000000000001</v>
      </c>
      <c r="K79" s="7">
        <v>0.254</v>
      </c>
    </row>
    <row r="80" spans="2:21" x14ac:dyDescent="0.25">
      <c r="B80" s="10"/>
      <c r="C80" s="10"/>
      <c r="D80" s="10"/>
      <c r="E80" s="4" t="s">
        <v>29</v>
      </c>
      <c r="F80" s="4">
        <v>40</v>
      </c>
      <c r="G80" s="6">
        <v>1.286</v>
      </c>
      <c r="H80" s="7">
        <v>0.38900000000000001</v>
      </c>
      <c r="I80" s="1">
        <v>10</v>
      </c>
      <c r="J80" s="6">
        <v>1.944</v>
      </c>
      <c r="K80" s="7">
        <v>0.25700000000000001</v>
      </c>
    </row>
    <row r="81" spans="2:19" x14ac:dyDescent="0.25">
      <c r="B81" s="10">
        <v>16</v>
      </c>
      <c r="C81" s="11"/>
      <c r="D81" s="11"/>
      <c r="E81" s="4" t="s">
        <v>27</v>
      </c>
      <c r="F81" s="4">
        <v>15</v>
      </c>
      <c r="G81" s="6">
        <v>3.2010000000000001</v>
      </c>
      <c r="H81" s="7">
        <v>0.156</v>
      </c>
      <c r="I81" s="1">
        <v>15</v>
      </c>
      <c r="J81" s="6">
        <v>3.2330000000000001</v>
      </c>
      <c r="K81" s="7">
        <v>0.155</v>
      </c>
    </row>
    <row r="82" spans="2:19" x14ac:dyDescent="0.25">
      <c r="B82" s="11"/>
      <c r="C82" s="11"/>
      <c r="D82" s="11"/>
      <c r="E82" s="4" t="s">
        <v>22</v>
      </c>
      <c r="F82" s="4">
        <v>20</v>
      </c>
      <c r="G82" s="6">
        <v>2.91</v>
      </c>
      <c r="H82" s="7">
        <v>0.17199999999999999</v>
      </c>
      <c r="I82" s="1">
        <v>20</v>
      </c>
      <c r="J82" s="6">
        <v>3.508</v>
      </c>
      <c r="K82" s="7">
        <v>0.14299999999999999</v>
      </c>
    </row>
    <row r="83" spans="2:19" x14ac:dyDescent="0.25">
      <c r="B83" s="11"/>
      <c r="C83" s="11"/>
      <c r="D83" s="11"/>
      <c r="E83" s="4" t="s">
        <v>23</v>
      </c>
      <c r="F83" s="4">
        <v>15</v>
      </c>
      <c r="G83" s="6">
        <v>2.9140000000000001</v>
      </c>
      <c r="H83" s="7">
        <v>0.17199999999999999</v>
      </c>
      <c r="I83" s="1">
        <v>15</v>
      </c>
      <c r="J83" s="6">
        <v>3.4620000000000002</v>
      </c>
      <c r="K83" s="7">
        <v>0.14399999999999999</v>
      </c>
    </row>
    <row r="84" spans="2:19" x14ac:dyDescent="0.25">
      <c r="B84" s="11"/>
      <c r="C84" s="11"/>
      <c r="D84" s="11"/>
      <c r="E84" s="4" t="s">
        <v>28</v>
      </c>
      <c r="F84" s="4">
        <v>20</v>
      </c>
      <c r="G84" s="6">
        <v>2.552</v>
      </c>
      <c r="H84" s="7">
        <v>0.19600000000000001</v>
      </c>
      <c r="I84" s="1">
        <v>10</v>
      </c>
      <c r="J84" s="6">
        <v>3.3839999999999999</v>
      </c>
      <c r="K84" s="7">
        <v>0.14799999999999999</v>
      </c>
      <c r="P84" s="8"/>
      <c r="Q84" s="4" t="s">
        <v>31</v>
      </c>
      <c r="R84" s="4" t="s">
        <v>33</v>
      </c>
      <c r="S84" s="3" t="s">
        <v>34</v>
      </c>
    </row>
    <row r="85" spans="2:19" x14ac:dyDescent="0.25">
      <c r="B85" s="11"/>
      <c r="C85" s="11"/>
      <c r="D85" s="11"/>
      <c r="E85" s="4" t="s">
        <v>29</v>
      </c>
      <c r="F85" s="4">
        <v>20</v>
      </c>
      <c r="G85" s="6">
        <v>2.7029999999999998</v>
      </c>
      <c r="H85" s="7">
        <v>0.185</v>
      </c>
      <c r="I85" s="1">
        <v>10</v>
      </c>
      <c r="J85" s="6">
        <v>3.1459999999999999</v>
      </c>
      <c r="K85" s="7">
        <v>0.159</v>
      </c>
      <c r="P85" s="4" t="s">
        <v>24</v>
      </c>
      <c r="Q85" s="7">
        <f>AVERAGE(Q47,Q48,Q51,Q52,Q55,Q57,Q58,Q59,Q60,Q62,Q63,Q64,Q66)</f>
        <v>0.21792307692307691</v>
      </c>
      <c r="R85" s="7">
        <f>AVERAGE(R47,R48,R51,R52,R55,R57,R58,R59,R60,R62,R64,R66,R63)</f>
        <v>0.18218461538461536</v>
      </c>
      <c r="S85" s="9">
        <f>((Q85-R85)/Q85)*100</f>
        <v>16.399576420755391</v>
      </c>
    </row>
    <row r="86" spans="2:19" x14ac:dyDescent="0.25">
      <c r="B86" s="10">
        <v>17</v>
      </c>
      <c r="C86" s="10"/>
      <c r="D86" s="10"/>
      <c r="E86" s="4" t="s">
        <v>27</v>
      </c>
      <c r="F86" s="4">
        <v>10</v>
      </c>
      <c r="G86" s="6">
        <v>2.9089999999999998</v>
      </c>
      <c r="H86" s="7">
        <v>0.17199999999999999</v>
      </c>
      <c r="I86" s="1">
        <v>15</v>
      </c>
      <c r="J86" s="6">
        <v>3.0939999999999999</v>
      </c>
      <c r="K86" s="7">
        <v>0.16200000000000001</v>
      </c>
      <c r="P86" s="4" t="s">
        <v>5</v>
      </c>
      <c r="Q86" s="7">
        <f>AVERAGE(Q49,Q50,Q53,Q54,Q56,Q61,Q65)</f>
        <v>0.2954</v>
      </c>
      <c r="R86" s="7">
        <f>AVERAGE(R49,R50,R53,R54,R56,R61,R65)</f>
        <v>0.23840000000000003</v>
      </c>
      <c r="S86" s="9">
        <f>((Q86-R86)/Q86)*100</f>
        <v>19.295870006770468</v>
      </c>
    </row>
    <row r="87" spans="2:19" x14ac:dyDescent="0.25">
      <c r="B87" s="10"/>
      <c r="C87" s="10"/>
      <c r="D87" s="10"/>
      <c r="E87" s="4" t="s">
        <v>22</v>
      </c>
      <c r="F87" s="4">
        <v>20</v>
      </c>
      <c r="G87" s="6">
        <v>2.8290000000000002</v>
      </c>
      <c r="H87" s="7">
        <v>0.17699999999999999</v>
      </c>
      <c r="I87" s="1">
        <v>15</v>
      </c>
      <c r="J87" s="6">
        <v>3.0910000000000002</v>
      </c>
      <c r="K87" s="7">
        <v>0.16200000000000001</v>
      </c>
    </row>
    <row r="88" spans="2:19" x14ac:dyDescent="0.25">
      <c r="B88" s="10"/>
      <c r="C88" s="10"/>
      <c r="D88" s="10"/>
      <c r="E88" s="4" t="s">
        <v>23</v>
      </c>
      <c r="F88" s="4">
        <v>15</v>
      </c>
      <c r="G88" s="6">
        <v>2.7280000000000002</v>
      </c>
      <c r="H88" s="7">
        <v>0.183</v>
      </c>
      <c r="I88" s="1">
        <v>20</v>
      </c>
      <c r="J88" s="6">
        <v>2.9670000000000001</v>
      </c>
      <c r="K88" s="7">
        <v>0.16900000000000001</v>
      </c>
    </row>
    <row r="89" spans="2:19" x14ac:dyDescent="0.25">
      <c r="B89" s="10"/>
      <c r="C89" s="10"/>
      <c r="D89" s="10"/>
      <c r="E89" s="4" t="s">
        <v>28</v>
      </c>
      <c r="F89" s="4">
        <v>35</v>
      </c>
      <c r="G89" s="6">
        <v>2.4780000000000002</v>
      </c>
      <c r="H89" s="7">
        <v>0.20200000000000001</v>
      </c>
      <c r="I89" s="1">
        <v>30</v>
      </c>
      <c r="J89" s="6">
        <v>3.2530000000000001</v>
      </c>
      <c r="K89" s="7">
        <v>0.154</v>
      </c>
    </row>
    <row r="90" spans="2:19" x14ac:dyDescent="0.25">
      <c r="B90" s="10"/>
      <c r="C90" s="10"/>
      <c r="D90" s="10"/>
      <c r="E90" s="4" t="s">
        <v>29</v>
      </c>
      <c r="F90" s="4">
        <v>30</v>
      </c>
      <c r="G90" s="6">
        <v>2.2490000000000001</v>
      </c>
      <c r="H90" s="7">
        <v>0.222</v>
      </c>
      <c r="I90" s="1">
        <v>20</v>
      </c>
      <c r="J90" s="6">
        <v>3.1989999999999998</v>
      </c>
      <c r="K90" s="7">
        <v>0.156</v>
      </c>
    </row>
    <row r="91" spans="2:19" x14ac:dyDescent="0.25">
      <c r="B91" s="10">
        <v>18</v>
      </c>
      <c r="C91" s="11"/>
      <c r="D91" s="11"/>
      <c r="E91" s="4" t="s">
        <v>27</v>
      </c>
      <c r="F91" s="4">
        <v>10</v>
      </c>
      <c r="G91" s="6">
        <v>2.9609999999999999</v>
      </c>
      <c r="H91" s="7">
        <v>0.16900000000000001</v>
      </c>
      <c r="I91" s="1">
        <v>15</v>
      </c>
      <c r="J91" s="6">
        <v>3.0459999999999998</v>
      </c>
      <c r="K91" s="7">
        <v>0.16400000000000001</v>
      </c>
    </row>
    <row r="92" spans="2:19" x14ac:dyDescent="0.25">
      <c r="B92" s="11"/>
      <c r="C92" s="11"/>
      <c r="D92" s="11"/>
      <c r="E92" s="4" t="s">
        <v>22</v>
      </c>
      <c r="F92" s="4">
        <v>20</v>
      </c>
      <c r="G92" s="6">
        <v>2.7469999999999999</v>
      </c>
      <c r="H92" s="7">
        <v>0.182</v>
      </c>
      <c r="I92" s="1">
        <v>10</v>
      </c>
      <c r="J92" s="6">
        <v>2.948</v>
      </c>
      <c r="K92" s="7">
        <v>0.17</v>
      </c>
    </row>
    <row r="93" spans="2:19" x14ac:dyDescent="0.25">
      <c r="B93" s="11"/>
      <c r="C93" s="11"/>
      <c r="D93" s="11"/>
      <c r="E93" s="4" t="s">
        <v>23</v>
      </c>
      <c r="F93" s="4">
        <v>20</v>
      </c>
      <c r="G93" s="6">
        <v>2.48</v>
      </c>
      <c r="H93" s="7">
        <v>0.20200000000000001</v>
      </c>
      <c r="I93" s="1">
        <v>15</v>
      </c>
      <c r="J93" s="6">
        <v>3.3319999999999999</v>
      </c>
      <c r="K93" s="7">
        <v>0.15</v>
      </c>
    </row>
    <row r="94" spans="2:19" x14ac:dyDescent="0.25">
      <c r="B94" s="11"/>
      <c r="C94" s="11"/>
      <c r="D94" s="11"/>
      <c r="E94" s="4" t="s">
        <v>28</v>
      </c>
      <c r="F94" s="4">
        <v>20</v>
      </c>
      <c r="G94" s="6">
        <v>2.262</v>
      </c>
      <c r="H94" s="7">
        <v>0.221</v>
      </c>
      <c r="I94" s="1">
        <v>15</v>
      </c>
      <c r="J94" s="6">
        <v>2.9689999999999999</v>
      </c>
      <c r="K94" s="7">
        <v>0.16800000000000001</v>
      </c>
    </row>
    <row r="95" spans="2:19" x14ac:dyDescent="0.25">
      <c r="B95" s="11"/>
      <c r="C95" s="11"/>
      <c r="D95" s="11"/>
      <c r="E95" s="4" t="s">
        <v>29</v>
      </c>
      <c r="F95" s="4">
        <v>20</v>
      </c>
      <c r="G95" s="6">
        <v>2.1339999999999999</v>
      </c>
      <c r="H95" s="7">
        <v>0.23400000000000001</v>
      </c>
      <c r="I95" s="1">
        <v>20</v>
      </c>
      <c r="J95" s="6">
        <v>3.05</v>
      </c>
      <c r="K95" s="7">
        <v>0.16400000000000001</v>
      </c>
    </row>
    <row r="96" spans="2:19" x14ac:dyDescent="0.25">
      <c r="B96" s="10">
        <v>19</v>
      </c>
      <c r="C96" s="10"/>
      <c r="D96" s="10"/>
      <c r="E96" s="4" t="s">
        <v>27</v>
      </c>
      <c r="F96" s="4">
        <v>20</v>
      </c>
      <c r="G96" s="6">
        <v>1.857</v>
      </c>
      <c r="H96" s="7">
        <v>0.26900000000000002</v>
      </c>
      <c r="I96" s="1">
        <v>20</v>
      </c>
      <c r="J96" s="6">
        <v>2.1379999999999999</v>
      </c>
      <c r="K96" s="7">
        <v>0.23400000000000001</v>
      </c>
    </row>
    <row r="97" spans="2:11" x14ac:dyDescent="0.25">
      <c r="B97" s="10"/>
      <c r="C97" s="10"/>
      <c r="D97" s="10"/>
      <c r="E97" s="4" t="s">
        <v>22</v>
      </c>
      <c r="F97" s="4">
        <v>25</v>
      </c>
      <c r="G97" s="6">
        <v>1.7430000000000001</v>
      </c>
      <c r="H97" s="7">
        <v>0.28699999999999998</v>
      </c>
      <c r="I97" s="1">
        <v>20</v>
      </c>
      <c r="J97" s="6">
        <v>2.1320000000000001</v>
      </c>
      <c r="K97" s="7">
        <v>0.23400000000000001</v>
      </c>
    </row>
    <row r="98" spans="2:11" x14ac:dyDescent="0.25">
      <c r="B98" s="10"/>
      <c r="C98" s="10"/>
      <c r="D98" s="10"/>
      <c r="E98" s="4" t="s">
        <v>23</v>
      </c>
      <c r="F98" s="4">
        <v>20</v>
      </c>
      <c r="G98" s="6">
        <v>1.6870000000000001</v>
      </c>
      <c r="H98" s="7">
        <v>0.29599999999999999</v>
      </c>
      <c r="I98" s="1">
        <v>20</v>
      </c>
      <c r="J98" s="6">
        <v>2.0510000000000002</v>
      </c>
      <c r="K98" s="7">
        <v>0.24399999999999999</v>
      </c>
    </row>
    <row r="99" spans="2:11" x14ac:dyDescent="0.25">
      <c r="B99" s="10"/>
      <c r="C99" s="10"/>
      <c r="D99" s="10"/>
      <c r="E99" s="4" t="s">
        <v>28</v>
      </c>
      <c r="F99" s="4">
        <v>40</v>
      </c>
      <c r="G99" s="6">
        <v>1.5209999999999999</v>
      </c>
      <c r="H99" s="7">
        <v>0.32900000000000001</v>
      </c>
      <c r="I99" s="1">
        <v>10</v>
      </c>
      <c r="J99" s="6">
        <v>2.5979999999999999</v>
      </c>
      <c r="K99" s="7">
        <v>0.192</v>
      </c>
    </row>
    <row r="100" spans="2:11" x14ac:dyDescent="0.25">
      <c r="B100" s="10"/>
      <c r="C100" s="10"/>
      <c r="D100" s="10"/>
      <c r="E100" s="4" t="s">
        <v>29</v>
      </c>
      <c r="F100" s="4">
        <v>22</v>
      </c>
      <c r="G100" s="6">
        <v>1.542</v>
      </c>
      <c r="H100" s="7">
        <v>0.32400000000000001</v>
      </c>
      <c r="I100" s="1">
        <v>5</v>
      </c>
      <c r="J100" s="6">
        <v>2.5169999999999999</v>
      </c>
      <c r="K100" s="7">
        <v>0.19900000000000001</v>
      </c>
    </row>
    <row r="101" spans="2:11" x14ac:dyDescent="0.25">
      <c r="B101" s="10">
        <v>20</v>
      </c>
      <c r="C101" s="11"/>
      <c r="D101" s="11"/>
      <c r="E101" s="4" t="s">
        <v>27</v>
      </c>
      <c r="F101" s="4">
        <v>15</v>
      </c>
      <c r="G101" s="6">
        <v>2.3919999999999999</v>
      </c>
      <c r="H101" s="7">
        <v>0.20899999999999999</v>
      </c>
      <c r="I101" s="1">
        <v>15</v>
      </c>
      <c r="J101" s="6">
        <v>2.6829999999999998</v>
      </c>
      <c r="K101" s="7">
        <v>0.186</v>
      </c>
    </row>
    <row r="102" spans="2:11" x14ac:dyDescent="0.25">
      <c r="B102" s="11"/>
      <c r="C102" s="11"/>
      <c r="D102" s="11"/>
      <c r="E102" s="4" t="s">
        <v>22</v>
      </c>
      <c r="F102" s="4">
        <v>15</v>
      </c>
      <c r="G102" s="6">
        <v>2.226</v>
      </c>
      <c r="H102" s="7">
        <v>0.22500000000000001</v>
      </c>
      <c r="I102" s="1">
        <v>15</v>
      </c>
      <c r="J102" s="6">
        <v>2.54</v>
      </c>
      <c r="K102" s="7">
        <v>0.19700000000000001</v>
      </c>
    </row>
    <row r="103" spans="2:11" x14ac:dyDescent="0.25">
      <c r="B103" s="11"/>
      <c r="C103" s="11"/>
      <c r="D103" s="11"/>
      <c r="E103" s="4" t="s">
        <v>23</v>
      </c>
      <c r="F103" s="4">
        <v>25</v>
      </c>
      <c r="G103" s="6">
        <v>2.121</v>
      </c>
      <c r="H103" s="7">
        <v>0.23599999999999999</v>
      </c>
      <c r="I103" s="1">
        <v>10</v>
      </c>
      <c r="J103" s="6">
        <v>2.4900000000000002</v>
      </c>
      <c r="K103" s="7">
        <v>0.20100000000000001</v>
      </c>
    </row>
    <row r="104" spans="2:11" x14ac:dyDescent="0.25">
      <c r="B104" s="11"/>
      <c r="C104" s="11"/>
      <c r="D104" s="11"/>
      <c r="E104" s="4" t="s">
        <v>28</v>
      </c>
      <c r="F104" s="4">
        <v>20</v>
      </c>
      <c r="G104" s="6">
        <v>2.1800000000000002</v>
      </c>
      <c r="H104" s="7">
        <v>0.22900000000000001</v>
      </c>
      <c r="I104" s="1">
        <v>15</v>
      </c>
      <c r="J104" s="6">
        <v>2.56</v>
      </c>
      <c r="K104" s="7">
        <v>0.19500000000000001</v>
      </c>
    </row>
    <row r="105" spans="2:11" x14ac:dyDescent="0.25">
      <c r="B105" s="11"/>
      <c r="C105" s="11"/>
      <c r="D105" s="11"/>
      <c r="E105" s="4" t="s">
        <v>29</v>
      </c>
      <c r="F105" s="4">
        <v>25</v>
      </c>
      <c r="G105" s="6">
        <v>1.8220000000000001</v>
      </c>
      <c r="H105" s="7">
        <v>0.27400000000000002</v>
      </c>
      <c r="I105" s="1">
        <v>20</v>
      </c>
      <c r="J105" s="6">
        <v>2.633</v>
      </c>
      <c r="K105" s="7">
        <v>0.19</v>
      </c>
    </row>
  </sheetData>
  <mergeCells count="21">
    <mergeCell ref="B5:D5"/>
    <mergeCell ref="B56:D60"/>
    <mergeCell ref="B61:D65"/>
    <mergeCell ref="B66:D70"/>
    <mergeCell ref="B71:D75"/>
    <mergeCell ref="B76:D80"/>
    <mergeCell ref="B6:D10"/>
    <mergeCell ref="B11:D15"/>
    <mergeCell ref="B16:D20"/>
    <mergeCell ref="B21:D25"/>
    <mergeCell ref="B26:D30"/>
    <mergeCell ref="B51:D55"/>
    <mergeCell ref="B41:D45"/>
    <mergeCell ref="B46:D50"/>
    <mergeCell ref="B31:D35"/>
    <mergeCell ref="B36:D40"/>
    <mergeCell ref="B101:D105"/>
    <mergeCell ref="B81:D85"/>
    <mergeCell ref="B86:D90"/>
    <mergeCell ref="B91:D95"/>
    <mergeCell ref="B96:D10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1F09-2B0A-4468-A292-AACDD4FF2A5F}">
  <dimension ref="A1:G29"/>
  <sheetViews>
    <sheetView tabSelected="1" workbookViewId="0">
      <selection activeCell="I29" sqref="I29"/>
    </sheetView>
  </sheetViews>
  <sheetFormatPr defaultRowHeight="15" x14ac:dyDescent="0.25"/>
  <cols>
    <col min="1" max="1" width="10.7109375" style="5" bestFit="1" customWidth="1"/>
    <col min="2" max="2" width="12.28515625" style="5" bestFit="1" customWidth="1"/>
    <col min="3" max="3" width="16.7109375" style="5" bestFit="1" customWidth="1"/>
  </cols>
  <sheetData>
    <row r="1" spans="1:7" ht="15.75" x14ac:dyDescent="0.25">
      <c r="A1" s="13" t="s">
        <v>35</v>
      </c>
      <c r="B1" s="13" t="s">
        <v>72</v>
      </c>
      <c r="C1" s="13" t="s">
        <v>73</v>
      </c>
    </row>
    <row r="2" spans="1:7" ht="15.75" x14ac:dyDescent="0.25">
      <c r="A2" s="8">
        <v>1</v>
      </c>
      <c r="B2" s="8">
        <v>172</v>
      </c>
      <c r="C2" s="9">
        <v>17.547806524184466</v>
      </c>
      <c r="E2" s="12" t="s">
        <v>74</v>
      </c>
      <c r="F2" s="12"/>
      <c r="G2" s="12">
        <f>CORREL(B2:B21,C2:C21)</f>
        <v>-0.35592343781696806</v>
      </c>
    </row>
    <row r="3" spans="1:7" x14ac:dyDescent="0.25">
      <c r="A3" s="8">
        <v>2</v>
      </c>
      <c r="B3" s="8">
        <v>171</v>
      </c>
      <c r="C3" s="9">
        <v>16.271186440677948</v>
      </c>
    </row>
    <row r="4" spans="1:7" x14ac:dyDescent="0.25">
      <c r="A4" s="8">
        <v>3</v>
      </c>
      <c r="B4" s="8">
        <v>160</v>
      </c>
      <c r="C4" s="9">
        <v>14.493758668515945</v>
      </c>
    </row>
    <row r="5" spans="1:7" x14ac:dyDescent="0.25">
      <c r="A5" s="8">
        <v>4</v>
      </c>
      <c r="B5" s="8">
        <v>164</v>
      </c>
      <c r="C5" s="9">
        <v>26.917293233082706</v>
      </c>
    </row>
    <row r="6" spans="1:7" x14ac:dyDescent="0.25">
      <c r="A6" s="8">
        <v>5</v>
      </c>
      <c r="B6" s="8">
        <v>174</v>
      </c>
      <c r="C6" s="9">
        <v>17.395944503735322</v>
      </c>
    </row>
    <row r="7" spans="1:7" x14ac:dyDescent="0.25">
      <c r="A7" s="8">
        <v>6</v>
      </c>
      <c r="B7" s="8">
        <v>175</v>
      </c>
      <c r="C7" s="9">
        <v>13.629842180774752</v>
      </c>
    </row>
    <row r="8" spans="1:7" x14ac:dyDescent="0.25">
      <c r="A8" s="8">
        <v>7</v>
      </c>
      <c r="B8" s="8">
        <v>173</v>
      </c>
      <c r="C8" s="9">
        <v>4.7889610389610402</v>
      </c>
    </row>
    <row r="9" spans="1:7" x14ac:dyDescent="0.25">
      <c r="A9" s="8">
        <v>8</v>
      </c>
      <c r="B9" s="8">
        <v>160</v>
      </c>
      <c r="C9" s="9">
        <v>19.318181818181824</v>
      </c>
    </row>
    <row r="10" spans="1:7" x14ac:dyDescent="0.25">
      <c r="A10" s="8">
        <v>9</v>
      </c>
      <c r="B10" s="8">
        <v>185</v>
      </c>
      <c r="C10" s="9">
        <v>12.290502793296085</v>
      </c>
    </row>
    <row r="11" spans="1:7" x14ac:dyDescent="0.25">
      <c r="A11" s="8">
        <v>10</v>
      </c>
      <c r="B11" s="8">
        <v>178</v>
      </c>
      <c r="C11" s="9">
        <v>14.652014652014653</v>
      </c>
    </row>
    <row r="12" spans="1:7" x14ac:dyDescent="0.25">
      <c r="A12" s="8">
        <v>11</v>
      </c>
      <c r="B12" s="8">
        <v>172</v>
      </c>
      <c r="C12" s="9">
        <v>17.567567567567565</v>
      </c>
    </row>
    <row r="13" spans="1:7" x14ac:dyDescent="0.25">
      <c r="A13" s="8">
        <v>12</v>
      </c>
      <c r="B13" s="8">
        <v>180</v>
      </c>
      <c r="C13" s="9">
        <v>15.757575757575754</v>
      </c>
    </row>
    <row r="14" spans="1:7" x14ac:dyDescent="0.25">
      <c r="A14" s="8">
        <v>13</v>
      </c>
      <c r="B14" s="8">
        <v>174</v>
      </c>
      <c r="C14" s="9">
        <v>9.9999999999999929</v>
      </c>
    </row>
    <row r="15" spans="1:7" x14ac:dyDescent="0.25">
      <c r="A15" s="8">
        <v>14</v>
      </c>
      <c r="B15" s="8">
        <v>175</v>
      </c>
      <c r="C15" s="9">
        <v>24.882629107981217</v>
      </c>
    </row>
    <row r="16" spans="1:7" x14ac:dyDescent="0.25">
      <c r="A16" s="8">
        <v>15</v>
      </c>
      <c r="B16" s="8">
        <v>165</v>
      </c>
      <c r="C16" s="9">
        <v>22.63513513513513</v>
      </c>
    </row>
    <row r="17" spans="1:7" x14ac:dyDescent="0.25">
      <c r="A17" s="8">
        <v>16</v>
      </c>
      <c r="B17" s="8">
        <v>176</v>
      </c>
      <c r="C17" s="9">
        <v>14.77272727272727</v>
      </c>
    </row>
    <row r="18" spans="1:7" x14ac:dyDescent="0.25">
      <c r="A18" s="8">
        <v>17</v>
      </c>
      <c r="B18" s="8">
        <v>190</v>
      </c>
      <c r="C18" s="9">
        <v>15.706806282722512</v>
      </c>
    </row>
    <row r="19" spans="1:7" x14ac:dyDescent="0.25">
      <c r="A19" s="8">
        <v>18</v>
      </c>
      <c r="B19" s="8">
        <v>186</v>
      </c>
      <c r="C19" s="9">
        <v>19.306930693069312</v>
      </c>
    </row>
    <row r="20" spans="1:7" x14ac:dyDescent="0.25">
      <c r="A20" s="8">
        <v>19</v>
      </c>
      <c r="B20" s="8">
        <v>163</v>
      </c>
      <c r="C20" s="9">
        <v>26.578073089700993</v>
      </c>
    </row>
    <row r="21" spans="1:7" x14ac:dyDescent="0.25">
      <c r="A21" s="8">
        <v>20</v>
      </c>
      <c r="B21" s="8">
        <v>177</v>
      </c>
      <c r="C21" s="9">
        <v>17.446808510638292</v>
      </c>
    </row>
    <row r="24" spans="1:7" ht="15.75" x14ac:dyDescent="0.25">
      <c r="A24" s="13" t="s">
        <v>59</v>
      </c>
      <c r="B24" s="13" t="s">
        <v>75</v>
      </c>
      <c r="C24" s="13" t="s">
        <v>73</v>
      </c>
      <c r="E24" s="12" t="s">
        <v>74</v>
      </c>
      <c r="G24" s="12">
        <f>CORREL(B25:B29,C25:C29)</f>
        <v>0.95253381448177199</v>
      </c>
    </row>
    <row r="25" spans="1:7" x14ac:dyDescent="0.25">
      <c r="A25" s="8" t="s">
        <v>27</v>
      </c>
      <c r="B25" s="8">
        <v>1</v>
      </c>
      <c r="C25" s="9">
        <v>8.3720930232558075</v>
      </c>
    </row>
    <row r="26" spans="1:7" x14ac:dyDescent="0.25">
      <c r="A26" s="8" t="s">
        <v>22</v>
      </c>
      <c r="B26" s="8">
        <v>2</v>
      </c>
      <c r="C26" s="9">
        <v>14.655172413793105</v>
      </c>
    </row>
    <row r="27" spans="1:7" x14ac:dyDescent="0.25">
      <c r="A27" s="8" t="s">
        <v>23</v>
      </c>
      <c r="B27" s="8">
        <v>3</v>
      </c>
      <c r="C27" s="9">
        <v>13.807531380753138</v>
      </c>
    </row>
    <row r="28" spans="1:7" x14ac:dyDescent="0.25">
      <c r="A28" s="8" t="s">
        <v>28</v>
      </c>
      <c r="B28" s="8">
        <v>4</v>
      </c>
      <c r="C28" s="9">
        <v>20.155038759689926</v>
      </c>
    </row>
    <row r="29" spans="1:7" x14ac:dyDescent="0.25">
      <c r="A29" s="8" t="s">
        <v>29</v>
      </c>
      <c r="B29" s="8">
        <v>5</v>
      </c>
      <c r="C29" s="9">
        <v>27.857142857142858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C9C8-B3BD-D141-BFAF-8F85394CE326}">
  <dimension ref="A1:T62"/>
  <sheetViews>
    <sheetView zoomScaleNormal="100" workbookViewId="0">
      <selection activeCell="U22" sqref="U22"/>
    </sheetView>
  </sheetViews>
  <sheetFormatPr defaultColWidth="11.42578125" defaultRowHeight="15" x14ac:dyDescent="0.25"/>
  <cols>
    <col min="1" max="1" width="12.5703125" bestFit="1" customWidth="1"/>
    <col min="2" max="2" width="19" bestFit="1" customWidth="1"/>
    <col min="3" max="3" width="11.42578125" bestFit="1" customWidth="1"/>
    <col min="4" max="4" width="11.28515625" bestFit="1" customWidth="1"/>
    <col min="5" max="5" width="11.140625" bestFit="1" customWidth="1"/>
    <col min="6" max="6" width="11.42578125" bestFit="1" customWidth="1"/>
    <col min="7" max="7" width="11.140625" bestFit="1" customWidth="1"/>
    <col min="8" max="8" width="32" bestFit="1" customWidth="1"/>
    <col min="9" max="14" width="12" bestFit="1" customWidth="1"/>
    <col min="16" max="20" width="5.5703125" bestFit="1" customWidth="1"/>
  </cols>
  <sheetData>
    <row r="1" spans="1:20" ht="15.75" x14ac:dyDescent="0.25">
      <c r="A1" s="13" t="s">
        <v>25</v>
      </c>
      <c r="B1" s="13"/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</row>
    <row r="2" spans="1:20" x14ac:dyDescent="0.25">
      <c r="A2" s="8">
        <v>1</v>
      </c>
      <c r="B2" s="4" t="s">
        <v>42</v>
      </c>
      <c r="C2" s="7">
        <v>0.13100000000000001</v>
      </c>
      <c r="D2" s="7">
        <v>0.19</v>
      </c>
      <c r="E2" s="7">
        <v>0.17499999999999999</v>
      </c>
      <c r="F2" s="7">
        <v>0.186</v>
      </c>
      <c r="G2" s="7">
        <v>0.20699999999999999</v>
      </c>
      <c r="O2" s="2"/>
      <c r="P2" s="2"/>
      <c r="Q2" s="2"/>
      <c r="R2" s="2"/>
      <c r="S2" s="2"/>
      <c r="T2" s="2"/>
    </row>
    <row r="3" spans="1:20" x14ac:dyDescent="0.25">
      <c r="A3" s="8">
        <f>A2+1</f>
        <v>2</v>
      </c>
      <c r="B3" s="8"/>
      <c r="C3" s="7">
        <v>0.151</v>
      </c>
      <c r="D3" s="7">
        <v>0.17799999999999999</v>
      </c>
      <c r="E3" s="7">
        <v>0.16300000000000001</v>
      </c>
      <c r="F3" s="7">
        <v>0.17299999999999999</v>
      </c>
      <c r="G3" s="7">
        <v>0.22</v>
      </c>
      <c r="H3" s="20" t="s">
        <v>66</v>
      </c>
      <c r="I3" s="20" t="s">
        <v>61</v>
      </c>
      <c r="J3" s="20" t="s">
        <v>62</v>
      </c>
      <c r="K3" s="20" t="s">
        <v>63</v>
      </c>
      <c r="L3" s="20" t="s">
        <v>64</v>
      </c>
      <c r="M3" s="20" t="s">
        <v>65</v>
      </c>
      <c r="N3" s="20" t="s">
        <v>0</v>
      </c>
      <c r="O3" s="2"/>
      <c r="P3" s="2"/>
      <c r="Q3" s="2"/>
      <c r="R3" s="2"/>
      <c r="S3" s="2"/>
      <c r="T3" s="2"/>
    </row>
    <row r="4" spans="1:20" ht="15.75" thickBot="1" x14ac:dyDescent="0.3">
      <c r="A4" s="8">
        <f>A3+1</f>
        <v>3</v>
      </c>
      <c r="B4" s="8"/>
      <c r="C4" s="7">
        <v>0.24199999999999999</v>
      </c>
      <c r="D4" s="7">
        <v>0.30299999999999999</v>
      </c>
      <c r="E4" s="7">
        <v>0.28999999999999998</v>
      </c>
      <c r="F4" s="7">
        <v>0.30499999999999999</v>
      </c>
      <c r="G4" s="7">
        <v>0.30199999999999999</v>
      </c>
      <c r="H4" s="21" t="s">
        <v>37</v>
      </c>
      <c r="I4" s="21"/>
      <c r="J4" s="21"/>
      <c r="K4" s="21"/>
      <c r="L4" s="21"/>
      <c r="M4" s="21"/>
      <c r="N4" s="21"/>
      <c r="O4" s="2"/>
      <c r="P4" s="2"/>
      <c r="Q4" s="2"/>
      <c r="R4" s="2"/>
      <c r="S4" s="2"/>
      <c r="T4" s="2"/>
    </row>
    <row r="5" spans="1:20" x14ac:dyDescent="0.25">
      <c r="A5" s="8">
        <f t="shared" ref="A5:A21" si="0">A4+1</f>
        <v>4</v>
      </c>
      <c r="B5" s="8"/>
      <c r="C5" s="7">
        <v>0.35699999999999998</v>
      </c>
      <c r="D5" s="7">
        <v>0.42299999999999999</v>
      </c>
      <c r="E5" s="7">
        <v>0.36399999999999999</v>
      </c>
      <c r="F5" s="7">
        <v>0.41299999999999998</v>
      </c>
      <c r="G5" s="7">
        <v>0.438</v>
      </c>
      <c r="H5" s="20" t="s">
        <v>44</v>
      </c>
      <c r="I5" s="24">
        <v>20</v>
      </c>
      <c r="J5" s="24">
        <v>20</v>
      </c>
      <c r="K5" s="24">
        <v>20</v>
      </c>
      <c r="L5" s="24">
        <v>20</v>
      </c>
      <c r="M5" s="24">
        <v>20</v>
      </c>
      <c r="N5" s="24">
        <v>100</v>
      </c>
      <c r="O5" s="2"/>
      <c r="P5" s="2"/>
      <c r="Q5" s="2"/>
      <c r="R5" s="2"/>
      <c r="S5" s="2"/>
      <c r="T5" s="2"/>
    </row>
    <row r="6" spans="1:20" x14ac:dyDescent="0.25">
      <c r="A6" s="8">
        <f t="shared" si="0"/>
        <v>5</v>
      </c>
      <c r="B6" s="8"/>
      <c r="C6" s="7">
        <v>0.16600000000000001</v>
      </c>
      <c r="D6" s="7">
        <v>0.20699999999999999</v>
      </c>
      <c r="E6" s="7">
        <v>0.16900000000000001</v>
      </c>
      <c r="F6" s="7">
        <v>0.19</v>
      </c>
      <c r="G6" s="7">
        <v>0.20499999999999999</v>
      </c>
      <c r="H6" s="20" t="s">
        <v>66</v>
      </c>
      <c r="I6" s="24">
        <v>4.3089999999999993</v>
      </c>
      <c r="J6" s="24">
        <v>4.6340000000000003</v>
      </c>
      <c r="K6" s="24">
        <v>4.7809999999999997</v>
      </c>
      <c r="L6" s="24">
        <v>5.1679999999999993</v>
      </c>
      <c r="M6" s="24">
        <v>5.6049999999999995</v>
      </c>
      <c r="N6" s="24">
        <v>24.497000000000007</v>
      </c>
      <c r="O6" s="2"/>
      <c r="P6" s="2"/>
      <c r="Q6" s="2"/>
      <c r="R6" s="2"/>
      <c r="S6" s="2"/>
      <c r="T6" s="2"/>
    </row>
    <row r="7" spans="1:20" x14ac:dyDescent="0.25">
      <c r="A7" s="8">
        <f t="shared" si="0"/>
        <v>6</v>
      </c>
      <c r="B7" s="8"/>
      <c r="C7" s="7">
        <v>0.27</v>
      </c>
      <c r="D7" s="7">
        <v>0.24299999999999999</v>
      </c>
      <c r="E7" s="7">
        <v>0.27700000000000002</v>
      </c>
      <c r="F7" s="7">
        <v>0.28299999999999997</v>
      </c>
      <c r="G7" s="7">
        <v>0.32100000000000001</v>
      </c>
      <c r="H7" s="20" t="s">
        <v>46</v>
      </c>
      <c r="I7" s="24">
        <v>0.21544999999999997</v>
      </c>
      <c r="J7" s="24">
        <v>0.23170000000000002</v>
      </c>
      <c r="K7" s="24">
        <v>0.23904999999999998</v>
      </c>
      <c r="L7" s="24">
        <v>0.25839999999999996</v>
      </c>
      <c r="M7" s="24">
        <v>0.28025</v>
      </c>
      <c r="N7" s="24">
        <v>0.24497000000000008</v>
      </c>
      <c r="O7" s="2"/>
      <c r="P7" s="2"/>
      <c r="Q7" s="2"/>
      <c r="R7" s="2"/>
      <c r="S7" s="2"/>
      <c r="T7" s="2"/>
    </row>
    <row r="8" spans="1:20" x14ac:dyDescent="0.25">
      <c r="A8" s="8">
        <f t="shared" si="0"/>
        <v>7</v>
      </c>
      <c r="B8" s="8"/>
      <c r="C8" s="7">
        <v>0.26</v>
      </c>
      <c r="D8" s="7">
        <v>0.23100000000000001</v>
      </c>
      <c r="E8" s="7">
        <v>0.245</v>
      </c>
      <c r="F8" s="7">
        <v>0.23300000000000001</v>
      </c>
      <c r="G8" s="7">
        <v>0.26300000000000001</v>
      </c>
      <c r="H8" s="20" t="s">
        <v>47</v>
      </c>
      <c r="I8" s="24">
        <v>3.7137342105263253E-3</v>
      </c>
      <c r="J8" s="24">
        <v>3.9697999999999825E-3</v>
      </c>
      <c r="K8" s="24">
        <v>3.8166815789473698E-3</v>
      </c>
      <c r="L8" s="24">
        <v>4.6716210526315891E-3</v>
      </c>
      <c r="M8" s="24">
        <v>4.819986842105284E-3</v>
      </c>
      <c r="N8" s="24">
        <v>4.5353223232322964E-3</v>
      </c>
      <c r="O8" s="2"/>
      <c r="P8" s="2"/>
      <c r="Q8" s="2"/>
      <c r="R8" s="2"/>
      <c r="S8" s="2"/>
      <c r="T8" s="2"/>
    </row>
    <row r="9" spans="1:20" x14ac:dyDescent="0.25">
      <c r="A9" s="8">
        <f t="shared" si="0"/>
        <v>8</v>
      </c>
      <c r="B9" s="8"/>
      <c r="C9" s="7">
        <v>0.23799999999999999</v>
      </c>
      <c r="D9" s="7">
        <v>0.24199999999999999</v>
      </c>
      <c r="E9" s="7">
        <v>0.26100000000000001</v>
      </c>
      <c r="F9" s="7">
        <v>0.28399999999999997</v>
      </c>
      <c r="G9" s="7">
        <v>0.29499999999999998</v>
      </c>
      <c r="H9" s="22"/>
      <c r="I9" s="24"/>
      <c r="J9" s="24"/>
      <c r="K9" s="24"/>
      <c r="L9" s="24"/>
      <c r="M9" s="24"/>
      <c r="N9" s="24"/>
      <c r="O9" s="2"/>
      <c r="P9" s="2"/>
      <c r="Q9" s="2"/>
      <c r="R9" s="2"/>
      <c r="S9" s="2"/>
      <c r="T9" s="2"/>
    </row>
    <row r="10" spans="1:20" ht="15.75" thickBot="1" x14ac:dyDescent="0.3">
      <c r="A10" s="8">
        <f t="shared" si="0"/>
        <v>9</v>
      </c>
      <c r="B10" s="8"/>
      <c r="C10" s="7">
        <v>0.14399999999999999</v>
      </c>
      <c r="D10" s="7">
        <v>0.16800000000000001</v>
      </c>
      <c r="E10" s="7">
        <v>0.158</v>
      </c>
      <c r="F10" s="7">
        <v>0.193</v>
      </c>
      <c r="G10" s="7">
        <v>0.23</v>
      </c>
      <c r="H10" s="21" t="s">
        <v>38</v>
      </c>
      <c r="I10" s="15"/>
      <c r="J10" s="15"/>
      <c r="K10" s="15"/>
      <c r="L10" s="15"/>
      <c r="M10" s="15"/>
      <c r="N10" s="15"/>
      <c r="O10" s="2"/>
      <c r="P10" s="2"/>
      <c r="Q10" s="2"/>
      <c r="R10" s="2"/>
      <c r="S10" s="2"/>
      <c r="T10" s="2"/>
    </row>
    <row r="11" spans="1:20" x14ac:dyDescent="0.25">
      <c r="A11" s="8">
        <f t="shared" si="0"/>
        <v>10</v>
      </c>
      <c r="B11" s="8"/>
      <c r="C11" s="7">
        <v>0.27300000000000002</v>
      </c>
      <c r="D11" s="7">
        <v>0.26400000000000001</v>
      </c>
      <c r="E11" s="7">
        <v>0.29099999999999998</v>
      </c>
      <c r="F11" s="7">
        <v>0.27</v>
      </c>
      <c r="G11" s="7">
        <v>0.26800000000000002</v>
      </c>
      <c r="H11" s="20" t="s">
        <v>44</v>
      </c>
      <c r="I11" s="24">
        <v>20</v>
      </c>
      <c r="J11" s="24">
        <v>20</v>
      </c>
      <c r="K11" s="24">
        <v>20</v>
      </c>
      <c r="L11" s="24">
        <v>20</v>
      </c>
      <c r="M11" s="24">
        <v>20</v>
      </c>
      <c r="N11" s="24">
        <v>100</v>
      </c>
      <c r="O11" s="2"/>
      <c r="P11" s="2"/>
      <c r="Q11" s="2"/>
      <c r="R11" s="2"/>
      <c r="S11" s="2"/>
      <c r="T11" s="2"/>
    </row>
    <row r="12" spans="1:20" x14ac:dyDescent="0.25">
      <c r="A12" s="8">
        <f t="shared" si="0"/>
        <v>11</v>
      </c>
      <c r="B12" s="8"/>
      <c r="C12" s="7">
        <v>0.25800000000000001</v>
      </c>
      <c r="D12" s="7">
        <v>0.26100000000000001</v>
      </c>
      <c r="E12" s="7">
        <v>0.28899999999999998</v>
      </c>
      <c r="F12" s="7">
        <v>0.32300000000000001</v>
      </c>
      <c r="G12" s="7">
        <v>0.34699999999999998</v>
      </c>
      <c r="H12" s="20" t="s">
        <v>66</v>
      </c>
      <c r="I12" s="24">
        <v>3.9490000000000003</v>
      </c>
      <c r="J12" s="24">
        <v>3.9549999999999996</v>
      </c>
      <c r="K12" s="24">
        <v>4.1189999999999998</v>
      </c>
      <c r="L12" s="24">
        <v>4.1230000000000011</v>
      </c>
      <c r="M12" s="24">
        <v>4.0350000000000001</v>
      </c>
      <c r="N12" s="24">
        <v>20.181000000000001</v>
      </c>
      <c r="O12" s="2"/>
      <c r="P12" s="2"/>
      <c r="Q12" s="2"/>
      <c r="R12" s="2"/>
      <c r="S12" s="2"/>
      <c r="T12" s="2"/>
    </row>
    <row r="13" spans="1:20" x14ac:dyDescent="0.25">
      <c r="A13" s="8">
        <f t="shared" si="0"/>
        <v>12</v>
      </c>
      <c r="B13" s="8"/>
      <c r="C13" s="7">
        <v>0.28699999999999998</v>
      </c>
      <c r="D13" s="7">
        <v>0.29199999999999998</v>
      </c>
      <c r="E13" s="7">
        <v>0.318</v>
      </c>
      <c r="F13" s="7">
        <v>0.36699999999999999</v>
      </c>
      <c r="G13" s="7">
        <v>0.38600000000000001</v>
      </c>
      <c r="H13" s="20" t="s">
        <v>46</v>
      </c>
      <c r="I13" s="24">
        <v>0.19745000000000001</v>
      </c>
      <c r="J13" s="24">
        <v>0.19774999999999998</v>
      </c>
      <c r="K13" s="24">
        <v>0.20594999999999999</v>
      </c>
      <c r="L13" s="24">
        <v>0.20615000000000006</v>
      </c>
      <c r="M13" s="24">
        <v>0.20175000000000001</v>
      </c>
      <c r="N13" s="24">
        <v>0.20181000000000002</v>
      </c>
      <c r="O13" s="2"/>
      <c r="P13" s="2"/>
      <c r="Q13" s="2"/>
      <c r="R13" s="2"/>
      <c r="S13" s="2"/>
      <c r="T13" s="2"/>
    </row>
    <row r="14" spans="1:20" x14ac:dyDescent="0.25">
      <c r="A14" s="8">
        <f t="shared" si="0"/>
        <v>13</v>
      </c>
      <c r="B14" s="8"/>
      <c r="C14" s="7">
        <v>0.16300000000000001</v>
      </c>
      <c r="D14" s="7">
        <v>0.16900000000000001</v>
      </c>
      <c r="E14" s="7">
        <v>0.19</v>
      </c>
      <c r="F14" s="7">
        <v>0.19600000000000001</v>
      </c>
      <c r="G14" s="7">
        <v>0.23100000000000001</v>
      </c>
      <c r="H14" s="20" t="s">
        <v>47</v>
      </c>
      <c r="I14" s="24">
        <v>2.1744710526315769E-3</v>
      </c>
      <c r="J14" s="24">
        <v>2.0034605263158077E-3</v>
      </c>
      <c r="K14" s="24">
        <v>2.6931026315789469E-3</v>
      </c>
      <c r="L14" s="24">
        <v>2.8970815789473316E-3</v>
      </c>
      <c r="M14" s="24">
        <v>2.0381973684210409E-3</v>
      </c>
      <c r="N14" s="24">
        <v>2.2802968686868579E-3</v>
      </c>
      <c r="O14" s="2"/>
      <c r="P14" s="2"/>
      <c r="Q14" s="2"/>
      <c r="R14" s="2"/>
      <c r="S14" s="2"/>
      <c r="T14" s="2"/>
    </row>
    <row r="15" spans="1:20" x14ac:dyDescent="0.25">
      <c r="A15" s="8">
        <f t="shared" si="0"/>
        <v>14</v>
      </c>
      <c r="B15" s="8"/>
      <c r="C15" s="7">
        <v>0.17100000000000001</v>
      </c>
      <c r="D15" s="7">
        <v>0.18099999999999999</v>
      </c>
      <c r="E15" s="7">
        <v>0.20300000000000001</v>
      </c>
      <c r="F15" s="7">
        <v>0.247</v>
      </c>
      <c r="G15" s="7">
        <v>0.26400000000000001</v>
      </c>
      <c r="H15" s="22"/>
      <c r="I15" s="24"/>
      <c r="J15" s="24"/>
      <c r="K15" s="24"/>
      <c r="L15" s="24"/>
      <c r="M15" s="24"/>
      <c r="N15" s="24"/>
      <c r="O15" s="2"/>
      <c r="P15" s="2"/>
      <c r="Q15" s="2"/>
      <c r="R15" s="2"/>
      <c r="S15" s="2"/>
      <c r="T15" s="2"/>
    </row>
    <row r="16" spans="1:20" ht="15.75" thickBot="1" x14ac:dyDescent="0.3">
      <c r="A16" s="8">
        <f t="shared" si="0"/>
        <v>15</v>
      </c>
      <c r="B16" s="8"/>
      <c r="C16" s="7">
        <v>0.223</v>
      </c>
      <c r="D16" s="7">
        <v>0.23899999999999999</v>
      </c>
      <c r="E16" s="7">
        <v>0.29899999999999999</v>
      </c>
      <c r="F16" s="7">
        <v>0.32800000000000001</v>
      </c>
      <c r="G16" s="7">
        <v>0.38900000000000001</v>
      </c>
      <c r="H16" s="21" t="s">
        <v>0</v>
      </c>
      <c r="I16" s="15"/>
      <c r="J16" s="15"/>
      <c r="K16" s="15"/>
      <c r="L16" s="24"/>
      <c r="M16" s="24"/>
      <c r="N16" s="24"/>
      <c r="O16" s="2"/>
      <c r="P16" s="2"/>
      <c r="Q16" s="2"/>
      <c r="R16" s="2"/>
      <c r="S16" s="2"/>
      <c r="T16" s="2"/>
    </row>
    <row r="17" spans="1:20" x14ac:dyDescent="0.25">
      <c r="A17" s="8">
        <f t="shared" si="0"/>
        <v>16</v>
      </c>
      <c r="B17" s="8"/>
      <c r="C17" s="7">
        <v>0.156</v>
      </c>
      <c r="D17" s="7">
        <v>0.17199999999999999</v>
      </c>
      <c r="E17" s="7">
        <v>0.17199999999999999</v>
      </c>
      <c r="F17" s="7">
        <v>0.19600000000000001</v>
      </c>
      <c r="G17" s="7">
        <v>0.185</v>
      </c>
      <c r="H17" s="20" t="s">
        <v>44</v>
      </c>
      <c r="I17" s="24">
        <v>40</v>
      </c>
      <c r="J17" s="24">
        <v>40</v>
      </c>
      <c r="K17" s="24">
        <v>40</v>
      </c>
      <c r="L17" s="24">
        <v>40</v>
      </c>
      <c r="M17" s="24">
        <v>40</v>
      </c>
      <c r="N17" s="24"/>
      <c r="O17" s="2"/>
      <c r="P17" s="2"/>
      <c r="Q17" s="2"/>
      <c r="R17" s="2"/>
      <c r="S17" s="2"/>
      <c r="T17" s="2"/>
    </row>
    <row r="18" spans="1:20" x14ac:dyDescent="0.25">
      <c r="A18" s="8">
        <f t="shared" si="0"/>
        <v>17</v>
      </c>
      <c r="B18" s="8"/>
      <c r="C18" s="7">
        <v>0.17199999999999999</v>
      </c>
      <c r="D18" s="7">
        <v>0.17699999999999999</v>
      </c>
      <c r="E18" s="7">
        <v>0.183</v>
      </c>
      <c r="F18" s="7">
        <v>0.20200000000000001</v>
      </c>
      <c r="G18" s="7">
        <v>0.222</v>
      </c>
      <c r="H18" s="20" t="s">
        <v>66</v>
      </c>
      <c r="I18" s="24">
        <v>8.2579999999999991</v>
      </c>
      <c r="J18" s="24">
        <v>8.5890000000000004</v>
      </c>
      <c r="K18" s="24">
        <v>8.8999999999999986</v>
      </c>
      <c r="L18" s="24">
        <v>9.2910000000000004</v>
      </c>
      <c r="M18" s="24">
        <v>9.64</v>
      </c>
      <c r="N18" s="24"/>
      <c r="O18" s="2"/>
      <c r="P18" s="2"/>
      <c r="Q18" s="2"/>
      <c r="R18" s="2"/>
      <c r="S18" s="2"/>
      <c r="T18" s="2"/>
    </row>
    <row r="19" spans="1:20" x14ac:dyDescent="0.25">
      <c r="A19" s="8">
        <f t="shared" si="0"/>
        <v>18</v>
      </c>
      <c r="B19" s="8"/>
      <c r="C19" s="7">
        <v>0.16900000000000001</v>
      </c>
      <c r="D19" s="7">
        <v>0.182</v>
      </c>
      <c r="E19" s="7">
        <v>0.20200000000000001</v>
      </c>
      <c r="F19" s="7">
        <v>0.221</v>
      </c>
      <c r="G19" s="7">
        <v>0.23400000000000001</v>
      </c>
      <c r="H19" s="20" t="s">
        <v>46</v>
      </c>
      <c r="I19" s="24">
        <v>0.20644999999999994</v>
      </c>
      <c r="J19" s="24">
        <v>0.21472500000000005</v>
      </c>
      <c r="K19" s="24">
        <v>0.22249999999999998</v>
      </c>
      <c r="L19" s="24">
        <v>0.23227499999999993</v>
      </c>
      <c r="M19" s="24">
        <v>0.24100000000000002</v>
      </c>
      <c r="N19" s="24"/>
      <c r="O19" s="2"/>
      <c r="P19" s="2"/>
      <c r="Q19" s="2"/>
      <c r="R19" s="2"/>
      <c r="S19" s="2"/>
      <c r="T19" s="2"/>
    </row>
    <row r="20" spans="1:20" x14ac:dyDescent="0.25">
      <c r="A20" s="8">
        <f t="shared" si="0"/>
        <v>19</v>
      </c>
      <c r="B20" s="8"/>
      <c r="C20" s="7">
        <v>0.26900000000000002</v>
      </c>
      <c r="D20" s="7">
        <v>0.28699999999999998</v>
      </c>
      <c r="E20" s="7">
        <v>0.29599999999999999</v>
      </c>
      <c r="F20" s="7">
        <v>0.32900000000000001</v>
      </c>
      <c r="G20" s="7">
        <v>0.32400000000000001</v>
      </c>
      <c r="H20" s="20" t="s">
        <v>47</v>
      </c>
      <c r="I20" s="24">
        <v>2.9516897435897761E-3</v>
      </c>
      <c r="J20" s="24">
        <v>3.2055891025640801E-3</v>
      </c>
      <c r="K20" s="24">
        <v>3.4523589743589954E-3</v>
      </c>
      <c r="L20" s="24">
        <v>4.3873326923077188E-3</v>
      </c>
      <c r="M20" s="24">
        <v>4.9212307692307663E-3</v>
      </c>
      <c r="N20" s="24"/>
      <c r="O20" s="2"/>
      <c r="P20" s="2"/>
      <c r="Q20" s="2"/>
      <c r="R20" s="2"/>
      <c r="S20" s="2"/>
      <c r="T20" s="2"/>
    </row>
    <row r="21" spans="1:20" x14ac:dyDescent="0.25">
      <c r="A21" s="8">
        <f t="shared" si="0"/>
        <v>20</v>
      </c>
      <c r="B21" s="8"/>
      <c r="C21" s="7">
        <v>0.20899999999999999</v>
      </c>
      <c r="D21" s="7">
        <v>0.22500000000000001</v>
      </c>
      <c r="E21" s="7">
        <v>0.23599999999999999</v>
      </c>
      <c r="F21" s="7">
        <v>0.22900000000000001</v>
      </c>
      <c r="G21" s="7">
        <v>0.27400000000000002</v>
      </c>
      <c r="H21" s="22"/>
      <c r="I21" s="24"/>
      <c r="J21" s="24"/>
      <c r="K21" s="24"/>
      <c r="L21" s="24"/>
      <c r="M21" s="24"/>
      <c r="N21" s="24"/>
      <c r="O21" s="2"/>
      <c r="P21" s="2"/>
      <c r="Q21" s="2"/>
      <c r="R21" s="2"/>
      <c r="S21" s="2"/>
      <c r="T21" s="2"/>
    </row>
    <row r="22" spans="1:20" x14ac:dyDescent="0.25">
      <c r="A22" s="8">
        <v>1</v>
      </c>
      <c r="B22" s="4" t="s">
        <v>43</v>
      </c>
      <c r="C22" s="7">
        <v>0.127</v>
      </c>
      <c r="D22" s="7">
        <v>0.15</v>
      </c>
      <c r="E22" s="7">
        <v>0.154</v>
      </c>
      <c r="F22" s="7">
        <v>0.14799999999999999</v>
      </c>
      <c r="G22" s="7">
        <v>0.154</v>
      </c>
      <c r="H22" s="22"/>
      <c r="I22" s="24"/>
      <c r="J22" s="24"/>
      <c r="K22" s="24"/>
      <c r="L22" s="24"/>
      <c r="M22" s="24"/>
      <c r="N22" s="24"/>
    </row>
    <row r="23" spans="1:20" ht="15.75" thickBot="1" x14ac:dyDescent="0.3">
      <c r="A23" s="8">
        <v>2</v>
      </c>
      <c r="B23" s="8"/>
      <c r="C23" s="7">
        <v>0.13200000000000001</v>
      </c>
      <c r="D23" s="7">
        <v>0.152</v>
      </c>
      <c r="E23" s="7">
        <v>0.151</v>
      </c>
      <c r="F23" s="7">
        <v>0.14499999999999999</v>
      </c>
      <c r="G23" s="7">
        <v>0.161</v>
      </c>
      <c r="H23" s="20" t="s">
        <v>1</v>
      </c>
      <c r="I23" s="24"/>
      <c r="J23" s="24"/>
      <c r="K23" s="24"/>
      <c r="L23" s="24"/>
      <c r="M23" s="24"/>
      <c r="N23" s="24"/>
    </row>
    <row r="24" spans="1:20" x14ac:dyDescent="0.25">
      <c r="A24" s="8">
        <v>3</v>
      </c>
      <c r="B24" s="8"/>
      <c r="C24" s="7">
        <v>0.22700000000000001</v>
      </c>
      <c r="D24" s="7">
        <v>0.23499999999999999</v>
      </c>
      <c r="E24" s="7">
        <v>0.26500000000000001</v>
      </c>
      <c r="F24" s="7">
        <v>0.27600000000000002</v>
      </c>
      <c r="G24" s="7">
        <v>0.23</v>
      </c>
      <c r="H24" s="16" t="s">
        <v>67</v>
      </c>
      <c r="I24" s="16" t="s">
        <v>2</v>
      </c>
      <c r="J24" s="16" t="s">
        <v>3</v>
      </c>
      <c r="K24" s="16" t="s">
        <v>4</v>
      </c>
      <c r="L24" s="16" t="s">
        <v>5</v>
      </c>
      <c r="M24" s="16" t="s">
        <v>49</v>
      </c>
      <c r="N24" s="16" t="s">
        <v>6</v>
      </c>
    </row>
    <row r="25" spans="1:20" x14ac:dyDescent="0.25">
      <c r="A25" s="8">
        <v>4</v>
      </c>
      <c r="B25" s="8"/>
      <c r="C25" s="7">
        <v>0.27300000000000002</v>
      </c>
      <c r="D25" s="7">
        <v>0.28599999999999998</v>
      </c>
      <c r="E25" s="7">
        <v>0.32400000000000001</v>
      </c>
      <c r="F25" s="7">
        <v>0.31</v>
      </c>
      <c r="G25" s="7">
        <v>0.26500000000000001</v>
      </c>
      <c r="H25" s="20" t="s">
        <v>68</v>
      </c>
      <c r="I25" s="24">
        <v>9.3139279999999158E-2</v>
      </c>
      <c r="J25" s="24">
        <v>1</v>
      </c>
      <c r="K25" s="24">
        <v>9.3139279999999158E-2</v>
      </c>
      <c r="L25" s="24">
        <v>28.397735044641237</v>
      </c>
      <c r="M25" s="24">
        <v>2.7796102600891989E-7</v>
      </c>
      <c r="N25" s="24">
        <v>3.8908674287894232</v>
      </c>
    </row>
    <row r="26" spans="1:20" x14ac:dyDescent="0.25">
      <c r="A26" s="8">
        <v>5</v>
      </c>
      <c r="B26" s="8"/>
      <c r="C26" s="7">
        <v>0.16400000000000001</v>
      </c>
      <c r="D26" s="7">
        <v>0.16400000000000001</v>
      </c>
      <c r="E26" s="7">
        <v>0.14299999999999999</v>
      </c>
      <c r="F26" s="7">
        <v>0.153</v>
      </c>
      <c r="G26" s="7">
        <v>0.15</v>
      </c>
      <c r="H26" s="20" t="s">
        <v>69</v>
      </c>
      <c r="I26" s="24">
        <v>3.0075729999999079E-2</v>
      </c>
      <c r="J26" s="24">
        <v>4</v>
      </c>
      <c r="K26" s="24">
        <v>7.5189324999997698E-3</v>
      </c>
      <c r="L26" s="24">
        <v>2.2924876910529837</v>
      </c>
      <c r="M26" s="24">
        <v>6.1040414869444157E-2</v>
      </c>
      <c r="N26" s="24">
        <v>2.4191872310492823</v>
      </c>
    </row>
    <row r="27" spans="1:20" x14ac:dyDescent="0.25">
      <c r="A27" s="8">
        <v>6</v>
      </c>
      <c r="B27" s="8"/>
      <c r="C27" s="7">
        <v>0.25700000000000001</v>
      </c>
      <c r="D27" s="7">
        <v>0.23499999999999999</v>
      </c>
      <c r="E27" s="7">
        <v>0.22600000000000001</v>
      </c>
      <c r="F27" s="7">
        <v>0.216</v>
      </c>
      <c r="G27" s="7">
        <v>0.27100000000000002</v>
      </c>
      <c r="H27" s="20" t="s">
        <v>70</v>
      </c>
      <c r="I27" s="24">
        <v>2.1505970000000874E-2</v>
      </c>
      <c r="J27" s="24">
        <v>4</v>
      </c>
      <c r="K27" s="24">
        <v>5.3764925000002184E-3</v>
      </c>
      <c r="L27" s="24">
        <v>1.6392676589781277</v>
      </c>
      <c r="M27" s="24">
        <v>0.16604178019150367</v>
      </c>
      <c r="N27" s="24">
        <v>2.4191872310492823</v>
      </c>
    </row>
    <row r="28" spans="1:20" x14ac:dyDescent="0.25">
      <c r="A28" s="8">
        <v>7</v>
      </c>
      <c r="B28" s="8"/>
      <c r="C28" s="7">
        <v>0.253</v>
      </c>
      <c r="D28" s="7">
        <v>0.216</v>
      </c>
      <c r="E28" s="7">
        <v>0.224</v>
      </c>
      <c r="F28" s="7">
        <v>0.22700000000000001</v>
      </c>
      <c r="G28" s="7">
        <v>0.253</v>
      </c>
      <c r="H28" s="20" t="s">
        <v>71</v>
      </c>
      <c r="I28" s="24">
        <v>0.62316460000000007</v>
      </c>
      <c r="J28" s="24">
        <v>190</v>
      </c>
      <c r="K28" s="24">
        <v>3.2798136842105267E-3</v>
      </c>
      <c r="L28" s="24"/>
      <c r="M28" s="24"/>
      <c r="N28" s="24"/>
    </row>
    <row r="29" spans="1:20" x14ac:dyDescent="0.25">
      <c r="A29" s="8">
        <v>8</v>
      </c>
      <c r="B29" s="8"/>
      <c r="C29" s="7">
        <v>0.20200000000000001</v>
      </c>
      <c r="D29" s="7">
        <v>0.19800000000000001</v>
      </c>
      <c r="E29" s="7">
        <v>0.23100000000000001</v>
      </c>
      <c r="F29" s="7">
        <v>0.22900000000000001</v>
      </c>
      <c r="G29" s="7">
        <v>0.20599999999999999</v>
      </c>
      <c r="H29" s="20"/>
      <c r="I29" s="24"/>
      <c r="J29" s="24"/>
      <c r="K29" s="24"/>
      <c r="L29" s="24"/>
      <c r="M29" s="24"/>
      <c r="N29" s="24"/>
    </row>
    <row r="30" spans="1:20" ht="15.75" thickBot="1" x14ac:dyDescent="0.3">
      <c r="A30" s="8">
        <v>9</v>
      </c>
      <c r="B30" s="8"/>
      <c r="C30" s="7">
        <v>0.14199999999999999</v>
      </c>
      <c r="D30" s="7">
        <v>0.154</v>
      </c>
      <c r="E30" s="7">
        <v>0.153</v>
      </c>
      <c r="F30" s="7">
        <v>0.16200000000000001</v>
      </c>
      <c r="G30" s="7">
        <v>0.17199999999999999</v>
      </c>
      <c r="H30" s="23" t="s">
        <v>0</v>
      </c>
      <c r="I30" s="25">
        <v>0.76788557999999918</v>
      </c>
      <c r="J30" s="25">
        <v>199</v>
      </c>
      <c r="K30" s="25"/>
      <c r="L30" s="25"/>
      <c r="M30" s="25"/>
      <c r="N30" s="25"/>
    </row>
    <row r="31" spans="1:20" x14ac:dyDescent="0.25">
      <c r="A31" s="8">
        <v>10</v>
      </c>
      <c r="B31" s="8"/>
      <c r="C31" s="7">
        <v>0.22800000000000001</v>
      </c>
      <c r="D31" s="7">
        <v>0.221</v>
      </c>
      <c r="E31" s="7">
        <v>0.24399999999999999</v>
      </c>
      <c r="F31" s="7">
        <v>0.23899999999999999</v>
      </c>
      <c r="G31" s="7">
        <v>0.23499999999999999</v>
      </c>
    </row>
    <row r="32" spans="1:20" x14ac:dyDescent="0.25">
      <c r="A32" s="8">
        <v>11</v>
      </c>
      <c r="B32" s="8"/>
      <c r="C32" s="7">
        <v>0.22900000000000001</v>
      </c>
      <c r="D32" s="7">
        <v>0.251</v>
      </c>
      <c r="E32" s="7">
        <v>0.24399999999999999</v>
      </c>
      <c r="F32" s="7">
        <v>0.26500000000000001</v>
      </c>
      <c r="G32" s="7">
        <v>0.23</v>
      </c>
    </row>
    <row r="33" spans="1:7" x14ac:dyDescent="0.25">
      <c r="A33" s="8">
        <v>12</v>
      </c>
      <c r="B33" s="8"/>
      <c r="C33" s="7">
        <v>0.26500000000000001</v>
      </c>
      <c r="D33" s="7">
        <v>0.28000000000000003</v>
      </c>
      <c r="E33" s="7">
        <v>0.27500000000000002</v>
      </c>
      <c r="F33" s="7">
        <v>0.30099999999999999</v>
      </c>
      <c r="G33" s="7">
        <v>0.26900000000000002</v>
      </c>
    </row>
    <row r="34" spans="1:7" x14ac:dyDescent="0.25">
      <c r="A34" s="8">
        <v>13</v>
      </c>
      <c r="B34" s="8"/>
      <c r="C34" s="7">
        <v>0.161</v>
      </c>
      <c r="D34" s="7">
        <v>0.16800000000000001</v>
      </c>
      <c r="E34" s="7">
        <v>0.185</v>
      </c>
      <c r="F34" s="7">
        <v>0.18</v>
      </c>
      <c r="G34" s="7">
        <v>0.159</v>
      </c>
    </row>
    <row r="35" spans="1:7" x14ac:dyDescent="0.25">
      <c r="A35" s="8">
        <v>14</v>
      </c>
      <c r="B35" s="8"/>
      <c r="C35" s="7">
        <v>0.17</v>
      </c>
      <c r="D35" s="7">
        <v>0.15</v>
      </c>
      <c r="E35" s="7">
        <v>0.16600000000000001</v>
      </c>
      <c r="F35" s="7">
        <v>0.161</v>
      </c>
      <c r="G35" s="7">
        <v>0.155</v>
      </c>
    </row>
    <row r="36" spans="1:7" x14ac:dyDescent="0.25">
      <c r="A36" s="8">
        <v>15</v>
      </c>
      <c r="B36" s="8"/>
      <c r="C36" s="7">
        <v>0.218</v>
      </c>
      <c r="D36" s="7">
        <v>0.189</v>
      </c>
      <c r="E36" s="7">
        <v>0.22600000000000001</v>
      </c>
      <c r="F36" s="7">
        <v>0.254</v>
      </c>
      <c r="G36" s="7">
        <v>0.25700000000000001</v>
      </c>
    </row>
    <row r="37" spans="1:7" x14ac:dyDescent="0.25">
      <c r="A37" s="8">
        <v>16</v>
      </c>
      <c r="B37" s="8"/>
      <c r="C37" s="7">
        <v>0.155</v>
      </c>
      <c r="D37" s="7">
        <v>0.14299999999999999</v>
      </c>
      <c r="E37" s="7">
        <v>0.14399999999999999</v>
      </c>
      <c r="F37" s="7">
        <v>0.14799999999999999</v>
      </c>
      <c r="G37" s="7">
        <v>0.159</v>
      </c>
    </row>
    <row r="38" spans="1:7" x14ac:dyDescent="0.25">
      <c r="A38" s="8">
        <v>17</v>
      </c>
      <c r="B38" s="8"/>
      <c r="C38" s="7">
        <v>0.16200000000000001</v>
      </c>
      <c r="D38" s="7">
        <v>0.16200000000000001</v>
      </c>
      <c r="E38" s="7">
        <v>0.16900000000000001</v>
      </c>
      <c r="F38" s="7">
        <v>0.154</v>
      </c>
      <c r="G38" s="7">
        <v>0.156</v>
      </c>
    </row>
    <row r="39" spans="1:7" x14ac:dyDescent="0.25">
      <c r="A39" s="8">
        <v>18</v>
      </c>
      <c r="B39" s="8"/>
      <c r="C39" s="7">
        <v>0.16400000000000001</v>
      </c>
      <c r="D39" s="7">
        <v>0.17</v>
      </c>
      <c r="E39" s="7">
        <v>0.15</v>
      </c>
      <c r="F39" s="7">
        <v>0.16800000000000001</v>
      </c>
      <c r="G39" s="7">
        <v>0.16400000000000001</v>
      </c>
    </row>
    <row r="40" spans="1:7" x14ac:dyDescent="0.25">
      <c r="A40" s="8">
        <v>19</v>
      </c>
      <c r="B40" s="8"/>
      <c r="C40" s="7">
        <v>0.23400000000000001</v>
      </c>
      <c r="D40" s="7">
        <v>0.23400000000000001</v>
      </c>
      <c r="E40" s="7">
        <v>0.24399999999999999</v>
      </c>
      <c r="F40" s="7">
        <v>0.192</v>
      </c>
      <c r="G40" s="7">
        <v>0.19900000000000001</v>
      </c>
    </row>
    <row r="41" spans="1:7" x14ac:dyDescent="0.25">
      <c r="A41" s="8">
        <v>20</v>
      </c>
      <c r="B41" s="8"/>
      <c r="C41" s="7">
        <v>0.186</v>
      </c>
      <c r="D41" s="7">
        <v>0.19700000000000001</v>
      </c>
      <c r="E41" s="7">
        <v>0.20100000000000001</v>
      </c>
      <c r="F41" s="7">
        <v>0.19500000000000001</v>
      </c>
      <c r="G41" s="7">
        <v>0.19</v>
      </c>
    </row>
    <row r="43" spans="1:7" x14ac:dyDescent="0.25">
      <c r="B43" s="2"/>
      <c r="C43" s="2"/>
    </row>
    <row r="44" spans="1:7" x14ac:dyDescent="0.25">
      <c r="B44" s="2"/>
      <c r="C44" s="2"/>
    </row>
    <row r="45" spans="1:7" x14ac:dyDescent="0.25">
      <c r="B45" s="2"/>
      <c r="C45" s="2"/>
    </row>
    <row r="46" spans="1:7" x14ac:dyDescent="0.25">
      <c r="B46" s="2"/>
      <c r="C46" s="2"/>
    </row>
    <row r="47" spans="1:7" x14ac:dyDescent="0.25">
      <c r="B47" s="2"/>
      <c r="C47" s="2"/>
    </row>
    <row r="48" spans="1:7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</sheetData>
  <sortState xmlns:xlrd2="http://schemas.microsoft.com/office/spreadsheetml/2017/richdata2" ref="A43:C62">
    <sortCondition ref="B43:B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2AD3-9A15-C540-B8D6-F4250F40180D}">
  <dimension ref="A1:N42"/>
  <sheetViews>
    <sheetView topLeftCell="A3" zoomScale="90" zoomScaleNormal="90" workbookViewId="0">
      <selection activeCell="H3" sqref="H3:N14"/>
    </sheetView>
  </sheetViews>
  <sheetFormatPr defaultColWidth="11.42578125" defaultRowHeight="15" x14ac:dyDescent="0.25"/>
  <cols>
    <col min="1" max="1" width="25.42578125" bestFit="1" customWidth="1"/>
    <col min="2" max="2" width="12.7109375" bestFit="1" customWidth="1"/>
    <col min="3" max="3" width="9.85546875" bestFit="1" customWidth="1"/>
    <col min="4" max="4" width="5.7109375" bestFit="1" customWidth="1"/>
    <col min="5" max="5" width="8.85546875" bestFit="1" customWidth="1"/>
    <col min="6" max="6" width="6" bestFit="1" customWidth="1"/>
    <col min="8" max="8" width="18.28515625" bestFit="1" customWidth="1"/>
    <col min="9" max="9" width="11.140625" bestFit="1" customWidth="1"/>
    <col min="10" max="10" width="6.7109375" bestFit="1" customWidth="1"/>
    <col min="11" max="14" width="13.28515625" bestFit="1" customWidth="1"/>
  </cols>
  <sheetData>
    <row r="1" spans="1:14" ht="18.75" x14ac:dyDescent="0.3">
      <c r="A1" s="8"/>
      <c r="B1" s="26" t="s">
        <v>35</v>
      </c>
      <c r="C1" s="26" t="s">
        <v>19</v>
      </c>
      <c r="D1" s="26" t="s">
        <v>20</v>
      </c>
      <c r="E1" s="26" t="s">
        <v>36</v>
      </c>
      <c r="F1" s="26" t="s">
        <v>21</v>
      </c>
      <c r="H1" s="18" t="s">
        <v>39</v>
      </c>
      <c r="I1" s="14"/>
      <c r="J1" s="14"/>
      <c r="K1" s="14"/>
      <c r="L1" s="14"/>
      <c r="M1" s="14"/>
      <c r="N1" s="14"/>
    </row>
    <row r="2" spans="1:14" ht="18.75" x14ac:dyDescent="0.3">
      <c r="A2" s="26" t="s">
        <v>42</v>
      </c>
      <c r="B2" s="8">
        <v>1</v>
      </c>
      <c r="C2" s="8">
        <v>2</v>
      </c>
      <c r="D2" s="8">
        <v>34</v>
      </c>
      <c r="E2" s="8">
        <v>172</v>
      </c>
      <c r="F2" s="7">
        <v>0.13100000000000001</v>
      </c>
      <c r="H2" s="14"/>
      <c r="I2" s="14"/>
      <c r="J2" s="14"/>
      <c r="K2" s="14"/>
      <c r="L2" s="14"/>
      <c r="M2" s="14"/>
      <c r="N2" s="14"/>
    </row>
    <row r="3" spans="1:14" ht="15.75" thickBot="1" x14ac:dyDescent="0.3">
      <c r="A3" s="8"/>
      <c r="B3" s="8">
        <f>B2+1</f>
        <v>2</v>
      </c>
      <c r="C3" s="8">
        <v>2</v>
      </c>
      <c r="D3" s="8">
        <v>26</v>
      </c>
      <c r="E3" s="8">
        <v>171</v>
      </c>
      <c r="F3" s="7">
        <v>0.151</v>
      </c>
      <c r="H3" s="18" t="s">
        <v>40</v>
      </c>
      <c r="I3" s="14"/>
      <c r="J3" s="14"/>
      <c r="K3" s="14"/>
      <c r="L3" s="14"/>
      <c r="M3" s="14"/>
      <c r="N3" s="14"/>
    </row>
    <row r="4" spans="1:14" x14ac:dyDescent="0.25">
      <c r="A4" s="8"/>
      <c r="B4" s="8">
        <f>B3+1</f>
        <v>3</v>
      </c>
      <c r="C4" s="8">
        <v>1</v>
      </c>
      <c r="D4" s="8">
        <v>43</v>
      </c>
      <c r="E4" s="8">
        <v>160</v>
      </c>
      <c r="F4" s="7">
        <v>0.24199999999999999</v>
      </c>
      <c r="H4" s="16" t="s">
        <v>41</v>
      </c>
      <c r="I4" s="16" t="s">
        <v>44</v>
      </c>
      <c r="J4" s="16" t="s">
        <v>45</v>
      </c>
      <c r="K4" s="16" t="s">
        <v>46</v>
      </c>
      <c r="L4" s="16" t="s">
        <v>47</v>
      </c>
      <c r="M4" s="14"/>
      <c r="N4" s="14"/>
    </row>
    <row r="5" spans="1:14" x14ac:dyDescent="0.25">
      <c r="A5" s="8"/>
      <c r="B5" s="8">
        <f t="shared" ref="B5:B21" si="0">B4+1</f>
        <v>4</v>
      </c>
      <c r="C5" s="8">
        <v>1</v>
      </c>
      <c r="D5" s="8">
        <v>51</v>
      </c>
      <c r="E5" s="8">
        <v>164</v>
      </c>
      <c r="F5" s="7">
        <v>0.35699999999999998</v>
      </c>
      <c r="H5" s="18" t="s">
        <v>37</v>
      </c>
      <c r="I5" s="14">
        <v>20</v>
      </c>
      <c r="J5" s="14">
        <v>4.3089999999999993</v>
      </c>
      <c r="K5" s="14">
        <v>0.21544999999999997</v>
      </c>
      <c r="L5" s="14">
        <v>3.7137342105263253E-3</v>
      </c>
      <c r="M5" s="14"/>
      <c r="N5" s="14"/>
    </row>
    <row r="6" spans="1:14" ht="15.75" thickBot="1" x14ac:dyDescent="0.3">
      <c r="A6" s="8"/>
      <c r="B6" s="8">
        <f t="shared" si="0"/>
        <v>5</v>
      </c>
      <c r="C6" s="8">
        <v>2</v>
      </c>
      <c r="D6" s="8">
        <v>41</v>
      </c>
      <c r="E6" s="8">
        <v>174</v>
      </c>
      <c r="F6" s="7">
        <v>0.16600000000000001</v>
      </c>
      <c r="H6" s="19" t="s">
        <v>38</v>
      </c>
      <c r="I6" s="17">
        <v>20</v>
      </c>
      <c r="J6" s="17">
        <v>3.9490000000000003</v>
      </c>
      <c r="K6" s="17">
        <v>0.19745000000000001</v>
      </c>
      <c r="L6" s="17">
        <v>2.1744710526315769E-3</v>
      </c>
      <c r="M6" s="14"/>
      <c r="N6" s="14"/>
    </row>
    <row r="7" spans="1:14" x14ac:dyDescent="0.25">
      <c r="A7" s="8"/>
      <c r="B7" s="8">
        <f t="shared" si="0"/>
        <v>6</v>
      </c>
      <c r="C7" s="8">
        <v>2</v>
      </c>
      <c r="D7" s="8">
        <v>52</v>
      </c>
      <c r="E7" s="8">
        <v>175</v>
      </c>
      <c r="F7" s="7">
        <v>0.27</v>
      </c>
      <c r="H7" s="14"/>
      <c r="I7" s="14"/>
      <c r="J7" s="14"/>
      <c r="K7" s="14"/>
      <c r="L7" s="14"/>
      <c r="M7" s="14"/>
      <c r="N7" s="14"/>
    </row>
    <row r="8" spans="1:14" x14ac:dyDescent="0.25">
      <c r="A8" s="8"/>
      <c r="B8" s="8">
        <f t="shared" si="0"/>
        <v>7</v>
      </c>
      <c r="C8" s="8">
        <v>1</v>
      </c>
      <c r="D8" s="8">
        <v>40</v>
      </c>
      <c r="E8" s="8">
        <v>173</v>
      </c>
      <c r="F8" s="7">
        <v>0.26</v>
      </c>
      <c r="H8" s="14"/>
      <c r="I8" s="14"/>
      <c r="J8" s="14"/>
      <c r="K8" s="14"/>
      <c r="L8" s="14"/>
      <c r="M8" s="14"/>
      <c r="N8" s="14"/>
    </row>
    <row r="9" spans="1:14" ht="15.75" thickBot="1" x14ac:dyDescent="0.3">
      <c r="A9" s="8"/>
      <c r="B9" s="8">
        <f t="shared" si="0"/>
        <v>8</v>
      </c>
      <c r="C9" s="8">
        <v>1</v>
      </c>
      <c r="D9" s="8">
        <v>22</v>
      </c>
      <c r="E9" s="8">
        <v>160</v>
      </c>
      <c r="F9" s="7">
        <v>0.23799999999999999</v>
      </c>
      <c r="H9" s="18" t="s">
        <v>1</v>
      </c>
      <c r="I9" s="14"/>
      <c r="J9" s="14"/>
      <c r="K9" s="14"/>
      <c r="L9" s="14"/>
      <c r="M9" s="14"/>
      <c r="N9" s="14"/>
    </row>
    <row r="10" spans="1:14" x14ac:dyDescent="0.25">
      <c r="A10" s="8"/>
      <c r="B10" s="8">
        <f t="shared" si="0"/>
        <v>9</v>
      </c>
      <c r="C10" s="8">
        <v>2</v>
      </c>
      <c r="D10" s="8">
        <v>27</v>
      </c>
      <c r="E10" s="8">
        <v>185</v>
      </c>
      <c r="F10" s="7">
        <v>0.14399999999999999</v>
      </c>
      <c r="H10" s="16" t="s">
        <v>48</v>
      </c>
      <c r="I10" s="16" t="s">
        <v>2</v>
      </c>
      <c r="J10" s="16" t="s">
        <v>3</v>
      </c>
      <c r="K10" s="16" t="s">
        <v>4</v>
      </c>
      <c r="L10" s="16" t="s">
        <v>5</v>
      </c>
      <c r="M10" s="16" t="s">
        <v>49</v>
      </c>
      <c r="N10" s="16" t="s">
        <v>5</v>
      </c>
    </row>
    <row r="11" spans="1:14" x14ac:dyDescent="0.25">
      <c r="A11" s="8"/>
      <c r="B11" s="8">
        <f t="shared" si="0"/>
        <v>10</v>
      </c>
      <c r="C11" s="8">
        <v>1</v>
      </c>
      <c r="D11" s="8">
        <v>31</v>
      </c>
      <c r="E11" s="8">
        <v>178</v>
      </c>
      <c r="F11" s="7">
        <v>0.27300000000000002</v>
      </c>
      <c r="H11" s="18" t="s">
        <v>50</v>
      </c>
      <c r="I11" s="14">
        <v>3.2400000000000345E-3</v>
      </c>
      <c r="J11" s="14">
        <v>1</v>
      </c>
      <c r="K11" s="14">
        <v>3.2400000000000345E-3</v>
      </c>
      <c r="L11" s="14">
        <v>1.1005051132549664</v>
      </c>
      <c r="M11" s="14">
        <v>0.30078173443103723</v>
      </c>
      <c r="N11" s="14">
        <v>4.098171730880841</v>
      </c>
    </row>
    <row r="12" spans="1:14" x14ac:dyDescent="0.25">
      <c r="A12" s="8"/>
      <c r="B12" s="8">
        <f t="shared" si="0"/>
        <v>11</v>
      </c>
      <c r="C12" s="8">
        <v>2</v>
      </c>
      <c r="D12" s="8">
        <v>50</v>
      </c>
      <c r="E12" s="8">
        <v>172</v>
      </c>
      <c r="F12" s="7">
        <v>0.25800000000000001</v>
      </c>
      <c r="H12" s="18" t="s">
        <v>51</v>
      </c>
      <c r="I12" s="14">
        <v>0.11187590000000001</v>
      </c>
      <c r="J12" s="14">
        <v>38</v>
      </c>
      <c r="K12" s="14">
        <v>2.9441026315789477E-3</v>
      </c>
      <c r="L12" s="14"/>
      <c r="M12" s="14"/>
      <c r="N12" s="14"/>
    </row>
    <row r="13" spans="1:14" x14ac:dyDescent="0.25">
      <c r="A13" s="8"/>
      <c r="B13" s="8">
        <f t="shared" si="0"/>
        <v>12</v>
      </c>
      <c r="C13" s="8">
        <v>2</v>
      </c>
      <c r="D13" s="8">
        <v>54</v>
      </c>
      <c r="E13" s="8">
        <v>180</v>
      </c>
      <c r="F13" s="7">
        <v>0.28699999999999998</v>
      </c>
      <c r="H13" s="18"/>
      <c r="I13" s="14"/>
      <c r="J13" s="14"/>
      <c r="K13" s="14"/>
      <c r="L13" s="14"/>
      <c r="M13" s="14"/>
      <c r="N13" s="14"/>
    </row>
    <row r="14" spans="1:14" ht="15.75" thickBot="1" x14ac:dyDescent="0.3">
      <c r="A14" s="8"/>
      <c r="B14" s="8">
        <f t="shared" si="0"/>
        <v>13</v>
      </c>
      <c r="C14" s="8">
        <v>2</v>
      </c>
      <c r="D14" s="8">
        <v>25</v>
      </c>
      <c r="E14" s="8">
        <v>174</v>
      </c>
      <c r="F14" s="7">
        <v>0.16300000000000001</v>
      </c>
      <c r="H14" s="19" t="s">
        <v>0</v>
      </c>
      <c r="I14" s="17">
        <v>0.11511590000000005</v>
      </c>
      <c r="J14" s="17">
        <v>39</v>
      </c>
      <c r="K14" s="17"/>
      <c r="L14" s="17"/>
      <c r="M14" s="17"/>
      <c r="N14" s="17"/>
    </row>
    <row r="15" spans="1:14" x14ac:dyDescent="0.25">
      <c r="A15" s="8"/>
      <c r="B15" s="8">
        <f t="shared" si="0"/>
        <v>14</v>
      </c>
      <c r="C15" s="8">
        <v>2</v>
      </c>
      <c r="D15" s="8">
        <v>24</v>
      </c>
      <c r="E15" s="8">
        <v>175</v>
      </c>
      <c r="F15" s="7">
        <v>0.17100000000000001</v>
      </c>
    </row>
    <row r="16" spans="1:14" x14ac:dyDescent="0.25">
      <c r="A16" s="8"/>
      <c r="B16" s="8">
        <f t="shared" si="0"/>
        <v>15</v>
      </c>
      <c r="C16" s="8">
        <v>1</v>
      </c>
      <c r="D16" s="8">
        <v>24</v>
      </c>
      <c r="E16" s="8">
        <v>165</v>
      </c>
      <c r="F16" s="7">
        <v>0.223</v>
      </c>
    </row>
    <row r="17" spans="1:9" x14ac:dyDescent="0.25">
      <c r="A17" s="8"/>
      <c r="B17" s="8">
        <f t="shared" si="0"/>
        <v>16</v>
      </c>
      <c r="C17" s="8">
        <v>2</v>
      </c>
      <c r="D17" s="8">
        <v>22</v>
      </c>
      <c r="E17" s="8">
        <v>176</v>
      </c>
      <c r="F17" s="7">
        <v>0.156</v>
      </c>
    </row>
    <row r="18" spans="1:9" x14ac:dyDescent="0.25">
      <c r="A18" s="8"/>
      <c r="B18" s="8">
        <f t="shared" si="0"/>
        <v>17</v>
      </c>
      <c r="C18" s="8">
        <v>2</v>
      </c>
      <c r="D18" s="8">
        <v>26</v>
      </c>
      <c r="E18" s="8">
        <v>190</v>
      </c>
      <c r="F18" s="7">
        <v>0.17199999999999999</v>
      </c>
    </row>
    <row r="19" spans="1:9" x14ac:dyDescent="0.25">
      <c r="A19" s="8"/>
      <c r="B19" s="8">
        <f t="shared" si="0"/>
        <v>18</v>
      </c>
      <c r="C19" s="8">
        <v>2</v>
      </c>
      <c r="D19" s="8">
        <v>35</v>
      </c>
      <c r="E19" s="8">
        <v>186</v>
      </c>
      <c r="F19" s="7">
        <v>0.16900000000000001</v>
      </c>
      <c r="I19" s="2"/>
    </row>
    <row r="20" spans="1:9" x14ac:dyDescent="0.25">
      <c r="A20" s="8"/>
      <c r="B20" s="8">
        <f t="shared" si="0"/>
        <v>19</v>
      </c>
      <c r="C20" s="8">
        <v>1</v>
      </c>
      <c r="D20" s="8">
        <v>26</v>
      </c>
      <c r="E20" s="8">
        <v>163</v>
      </c>
      <c r="F20" s="7">
        <v>0.26900000000000002</v>
      </c>
    </row>
    <row r="21" spans="1:9" x14ac:dyDescent="0.25">
      <c r="A21" s="8"/>
      <c r="B21" s="8">
        <f t="shared" si="0"/>
        <v>20</v>
      </c>
      <c r="C21" s="8">
        <v>2</v>
      </c>
      <c r="D21" s="8">
        <v>44</v>
      </c>
      <c r="E21" s="8">
        <v>177</v>
      </c>
      <c r="F21" s="7">
        <v>0.20899999999999999</v>
      </c>
    </row>
    <row r="22" spans="1:9" ht="18.75" x14ac:dyDescent="0.3">
      <c r="A22" s="8"/>
      <c r="B22" s="26" t="s">
        <v>35</v>
      </c>
      <c r="C22" s="26" t="s">
        <v>19</v>
      </c>
      <c r="D22" s="26" t="s">
        <v>20</v>
      </c>
      <c r="E22" s="26" t="s">
        <v>36</v>
      </c>
      <c r="F22" s="26" t="s">
        <v>21</v>
      </c>
    </row>
    <row r="23" spans="1:9" ht="18.75" x14ac:dyDescent="0.3">
      <c r="A23" s="26" t="s">
        <v>43</v>
      </c>
      <c r="B23" s="8">
        <v>1</v>
      </c>
      <c r="C23" s="8">
        <v>2</v>
      </c>
      <c r="D23" s="8">
        <v>34</v>
      </c>
      <c r="E23" s="8">
        <v>172</v>
      </c>
      <c r="F23" s="7">
        <v>0.127</v>
      </c>
    </row>
    <row r="24" spans="1:9" x14ac:dyDescent="0.25">
      <c r="A24" s="8"/>
      <c r="B24" s="8">
        <v>2</v>
      </c>
      <c r="C24" s="8">
        <v>2</v>
      </c>
      <c r="D24" s="8">
        <v>26</v>
      </c>
      <c r="E24" s="8">
        <v>171</v>
      </c>
      <c r="F24" s="7">
        <v>0.13200000000000001</v>
      </c>
    </row>
    <row r="25" spans="1:9" x14ac:dyDescent="0.25">
      <c r="A25" s="8"/>
      <c r="B25" s="8">
        <v>3</v>
      </c>
      <c r="C25" s="8">
        <v>1</v>
      </c>
      <c r="D25" s="8">
        <v>43</v>
      </c>
      <c r="E25" s="8">
        <v>160</v>
      </c>
      <c r="F25" s="7">
        <v>0.22700000000000001</v>
      </c>
    </row>
    <row r="26" spans="1:9" x14ac:dyDescent="0.25">
      <c r="A26" s="8"/>
      <c r="B26" s="8">
        <v>4</v>
      </c>
      <c r="C26" s="8">
        <v>1</v>
      </c>
      <c r="D26" s="8">
        <v>51</v>
      </c>
      <c r="E26" s="8">
        <v>164</v>
      </c>
      <c r="F26" s="7">
        <v>0.27300000000000002</v>
      </c>
    </row>
    <row r="27" spans="1:9" x14ac:dyDescent="0.25">
      <c r="A27" s="8"/>
      <c r="B27" s="8">
        <v>5</v>
      </c>
      <c r="C27" s="8">
        <v>2</v>
      </c>
      <c r="D27" s="8">
        <v>41</v>
      </c>
      <c r="E27" s="8">
        <v>174</v>
      </c>
      <c r="F27" s="7">
        <v>0.16400000000000001</v>
      </c>
    </row>
    <row r="28" spans="1:9" x14ac:dyDescent="0.25">
      <c r="A28" s="8"/>
      <c r="B28" s="8">
        <v>6</v>
      </c>
      <c r="C28" s="8">
        <v>2</v>
      </c>
      <c r="D28" s="8">
        <v>52</v>
      </c>
      <c r="E28" s="8">
        <v>175</v>
      </c>
      <c r="F28" s="7">
        <v>0.25700000000000001</v>
      </c>
    </row>
    <row r="29" spans="1:9" x14ac:dyDescent="0.25">
      <c r="A29" s="8"/>
      <c r="B29" s="8">
        <v>7</v>
      </c>
      <c r="C29" s="8">
        <v>1</v>
      </c>
      <c r="D29" s="8">
        <v>40</v>
      </c>
      <c r="E29" s="8">
        <v>173</v>
      </c>
      <c r="F29" s="7">
        <v>0.253</v>
      </c>
    </row>
    <row r="30" spans="1:9" x14ac:dyDescent="0.25">
      <c r="A30" s="8"/>
      <c r="B30" s="8">
        <v>8</v>
      </c>
      <c r="C30" s="8">
        <v>1</v>
      </c>
      <c r="D30" s="8">
        <v>22</v>
      </c>
      <c r="E30" s="8">
        <v>160</v>
      </c>
      <c r="F30" s="7">
        <v>0.20200000000000001</v>
      </c>
    </row>
    <row r="31" spans="1:9" x14ac:dyDescent="0.25">
      <c r="A31" s="8"/>
      <c r="B31" s="8">
        <v>9</v>
      </c>
      <c r="C31" s="8">
        <v>2</v>
      </c>
      <c r="D31" s="8">
        <v>27</v>
      </c>
      <c r="E31" s="8">
        <v>185</v>
      </c>
      <c r="F31" s="7">
        <v>0.14199999999999999</v>
      </c>
    </row>
    <row r="32" spans="1:9" x14ac:dyDescent="0.25">
      <c r="A32" s="8"/>
      <c r="B32" s="8">
        <v>10</v>
      </c>
      <c r="C32" s="8">
        <v>1</v>
      </c>
      <c r="D32" s="8">
        <v>31</v>
      </c>
      <c r="E32" s="8">
        <v>178</v>
      </c>
      <c r="F32" s="7">
        <v>0.22800000000000001</v>
      </c>
    </row>
    <row r="33" spans="1:6" x14ac:dyDescent="0.25">
      <c r="A33" s="8"/>
      <c r="B33" s="8">
        <v>11</v>
      </c>
      <c r="C33" s="8">
        <v>2</v>
      </c>
      <c r="D33" s="8">
        <v>50</v>
      </c>
      <c r="E33" s="8">
        <v>172</v>
      </c>
      <c r="F33" s="7">
        <v>0.22900000000000001</v>
      </c>
    </row>
    <row r="34" spans="1:6" x14ac:dyDescent="0.25">
      <c r="A34" s="8"/>
      <c r="B34" s="8">
        <v>12</v>
      </c>
      <c r="C34" s="8">
        <v>2</v>
      </c>
      <c r="D34" s="8">
        <v>54</v>
      </c>
      <c r="E34" s="8">
        <v>180</v>
      </c>
      <c r="F34" s="7">
        <v>0.26500000000000001</v>
      </c>
    </row>
    <row r="35" spans="1:6" x14ac:dyDescent="0.25">
      <c r="A35" s="8"/>
      <c r="B35" s="8">
        <v>13</v>
      </c>
      <c r="C35" s="8">
        <v>2</v>
      </c>
      <c r="D35" s="8">
        <v>25</v>
      </c>
      <c r="E35" s="8">
        <v>174</v>
      </c>
      <c r="F35" s="7">
        <v>0.161</v>
      </c>
    </row>
    <row r="36" spans="1:6" x14ac:dyDescent="0.25">
      <c r="A36" s="8"/>
      <c r="B36" s="8">
        <v>14</v>
      </c>
      <c r="C36" s="8">
        <v>2</v>
      </c>
      <c r="D36" s="8">
        <v>24</v>
      </c>
      <c r="E36" s="8">
        <v>175</v>
      </c>
      <c r="F36" s="7">
        <v>0.17</v>
      </c>
    </row>
    <row r="37" spans="1:6" x14ac:dyDescent="0.25">
      <c r="A37" s="8"/>
      <c r="B37" s="8">
        <v>15</v>
      </c>
      <c r="C37" s="8">
        <v>1</v>
      </c>
      <c r="D37" s="8">
        <v>24</v>
      </c>
      <c r="E37" s="8">
        <v>165</v>
      </c>
      <c r="F37" s="7">
        <v>0.218</v>
      </c>
    </row>
    <row r="38" spans="1:6" x14ac:dyDescent="0.25">
      <c r="A38" s="8"/>
      <c r="B38" s="8">
        <v>16</v>
      </c>
      <c r="C38" s="8">
        <v>2</v>
      </c>
      <c r="D38" s="8">
        <v>22</v>
      </c>
      <c r="E38" s="8">
        <v>176</v>
      </c>
      <c r="F38" s="7">
        <v>0.155</v>
      </c>
    </row>
    <row r="39" spans="1:6" x14ac:dyDescent="0.25">
      <c r="A39" s="8"/>
      <c r="B39" s="8">
        <v>17</v>
      </c>
      <c r="C39" s="8">
        <v>2</v>
      </c>
      <c r="D39" s="8">
        <v>26</v>
      </c>
      <c r="E39" s="8">
        <v>190</v>
      </c>
      <c r="F39" s="7">
        <v>0.16200000000000001</v>
      </c>
    </row>
    <row r="40" spans="1:6" x14ac:dyDescent="0.25">
      <c r="A40" s="8"/>
      <c r="B40" s="8">
        <v>18</v>
      </c>
      <c r="C40" s="8">
        <v>2</v>
      </c>
      <c r="D40" s="8">
        <v>35</v>
      </c>
      <c r="E40" s="8">
        <v>186</v>
      </c>
      <c r="F40" s="7">
        <v>0.16400000000000001</v>
      </c>
    </row>
    <row r="41" spans="1:6" x14ac:dyDescent="0.25">
      <c r="A41" s="8"/>
      <c r="B41" s="8">
        <v>19</v>
      </c>
      <c r="C41" s="8">
        <v>1</v>
      </c>
      <c r="D41" s="8">
        <v>26</v>
      </c>
      <c r="E41" s="8">
        <v>163</v>
      </c>
      <c r="F41" s="7">
        <v>0.23400000000000001</v>
      </c>
    </row>
    <row r="42" spans="1:6" x14ac:dyDescent="0.25">
      <c r="A42" s="8"/>
      <c r="B42" s="8">
        <v>20</v>
      </c>
      <c r="C42" s="8">
        <v>2</v>
      </c>
      <c r="D42" s="8">
        <v>44</v>
      </c>
      <c r="E42" s="8">
        <v>177</v>
      </c>
      <c r="F42" s="7">
        <v>0.186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103C-7B68-B141-A467-2162F3B1C395}">
  <dimension ref="A1:N42"/>
  <sheetViews>
    <sheetView topLeftCell="A3" zoomScale="90" zoomScaleNormal="90" workbookViewId="0">
      <selection activeCell="H3" sqref="H3:N14"/>
    </sheetView>
  </sheetViews>
  <sheetFormatPr defaultColWidth="11.5703125" defaultRowHeight="15" x14ac:dyDescent="0.25"/>
  <cols>
    <col min="1" max="1" width="25.42578125" bestFit="1" customWidth="1"/>
    <col min="2" max="2" width="12.7109375" bestFit="1" customWidth="1"/>
    <col min="3" max="3" width="9.85546875" bestFit="1" customWidth="1"/>
    <col min="4" max="4" width="5.7109375" bestFit="1" customWidth="1"/>
    <col min="5" max="5" width="8.85546875" bestFit="1" customWidth="1"/>
    <col min="6" max="6" width="6" bestFit="1" customWidth="1"/>
    <col min="8" max="8" width="28.140625" bestFit="1" customWidth="1"/>
    <col min="9" max="9" width="13.28515625" bestFit="1" customWidth="1"/>
    <col min="10" max="10" width="8.28515625" bestFit="1" customWidth="1"/>
    <col min="11" max="12" width="13.28515625" bestFit="1" customWidth="1"/>
    <col min="13" max="13" width="21.7109375" bestFit="1" customWidth="1"/>
    <col min="14" max="14" width="13.28515625" bestFit="1" customWidth="1"/>
  </cols>
  <sheetData>
    <row r="1" spans="1:14" ht="18.75" x14ac:dyDescent="0.3">
      <c r="A1" s="8"/>
      <c r="B1" s="26" t="s">
        <v>35</v>
      </c>
      <c r="C1" s="26" t="s">
        <v>19</v>
      </c>
      <c r="D1" s="26" t="s">
        <v>20</v>
      </c>
      <c r="E1" s="26" t="s">
        <v>36</v>
      </c>
      <c r="F1" s="26" t="s">
        <v>21</v>
      </c>
    </row>
    <row r="2" spans="1:14" ht="18.75" x14ac:dyDescent="0.3">
      <c r="A2" s="26" t="s">
        <v>42</v>
      </c>
      <c r="B2" s="8">
        <v>1</v>
      </c>
      <c r="C2" s="8">
        <v>2</v>
      </c>
      <c r="D2" s="8">
        <v>34</v>
      </c>
      <c r="E2" s="8">
        <v>172</v>
      </c>
      <c r="F2" s="7">
        <v>0.19</v>
      </c>
    </row>
    <row r="3" spans="1:14" ht="15.75" thickBot="1" x14ac:dyDescent="0.3">
      <c r="A3" s="8"/>
      <c r="B3" s="8">
        <f>B2+1</f>
        <v>2</v>
      </c>
      <c r="C3" s="8">
        <v>2</v>
      </c>
      <c r="D3" s="8">
        <v>26</v>
      </c>
      <c r="E3" s="8">
        <v>171</v>
      </c>
      <c r="F3" s="7">
        <v>0.17799999999999999</v>
      </c>
      <c r="H3" s="18" t="s">
        <v>40</v>
      </c>
      <c r="I3" s="14"/>
      <c r="J3" s="14"/>
      <c r="K3" s="14"/>
      <c r="L3" s="14"/>
      <c r="M3" s="14"/>
      <c r="N3" s="14"/>
    </row>
    <row r="4" spans="1:14" x14ac:dyDescent="0.25">
      <c r="A4" s="8"/>
      <c r="B4" s="8">
        <f>B3+1</f>
        <v>3</v>
      </c>
      <c r="C4" s="8">
        <v>1</v>
      </c>
      <c r="D4" s="8">
        <v>43</v>
      </c>
      <c r="E4" s="8">
        <v>160</v>
      </c>
      <c r="F4" s="7">
        <v>0.30299999999999999</v>
      </c>
      <c r="H4" s="16" t="s">
        <v>41</v>
      </c>
      <c r="I4" s="16" t="s">
        <v>44</v>
      </c>
      <c r="J4" s="16" t="s">
        <v>45</v>
      </c>
      <c r="K4" s="16" t="s">
        <v>46</v>
      </c>
      <c r="L4" s="16" t="s">
        <v>47</v>
      </c>
      <c r="M4" s="14"/>
      <c r="N4" s="14"/>
    </row>
    <row r="5" spans="1:14" x14ac:dyDescent="0.25">
      <c r="A5" s="8"/>
      <c r="B5" s="8">
        <f t="shared" ref="B5:B21" si="0">B4+1</f>
        <v>4</v>
      </c>
      <c r="C5" s="8">
        <v>1</v>
      </c>
      <c r="D5" s="8">
        <v>51</v>
      </c>
      <c r="E5" s="8">
        <v>164</v>
      </c>
      <c r="F5" s="7">
        <v>0.42299999999999999</v>
      </c>
      <c r="H5" s="18" t="s">
        <v>37</v>
      </c>
      <c r="I5" s="14">
        <v>20</v>
      </c>
      <c r="J5" s="14">
        <v>4.6340000000000003</v>
      </c>
      <c r="K5" s="14">
        <v>0.23170000000000002</v>
      </c>
      <c r="L5" s="14">
        <v>3.9697999999999825E-3</v>
      </c>
      <c r="M5" s="14"/>
      <c r="N5" s="14"/>
    </row>
    <row r="6" spans="1:14" ht="15.75" thickBot="1" x14ac:dyDescent="0.3">
      <c r="A6" s="8"/>
      <c r="B6" s="8">
        <f t="shared" si="0"/>
        <v>5</v>
      </c>
      <c r="C6" s="8">
        <v>2</v>
      </c>
      <c r="D6" s="8">
        <v>41</v>
      </c>
      <c r="E6" s="8">
        <v>174</v>
      </c>
      <c r="F6" s="7">
        <v>0.20699999999999999</v>
      </c>
      <c r="H6" s="19" t="s">
        <v>38</v>
      </c>
      <c r="I6" s="17">
        <v>20</v>
      </c>
      <c r="J6" s="17">
        <v>3.9549999999999996</v>
      </c>
      <c r="K6" s="17">
        <v>0.19774999999999998</v>
      </c>
      <c r="L6" s="17">
        <v>2.0034605263158077E-3</v>
      </c>
      <c r="M6" s="14"/>
      <c r="N6" s="14"/>
    </row>
    <row r="7" spans="1:14" x14ac:dyDescent="0.25">
      <c r="A7" s="8"/>
      <c r="B7" s="8">
        <f t="shared" si="0"/>
        <v>6</v>
      </c>
      <c r="C7" s="8">
        <v>2</v>
      </c>
      <c r="D7" s="8">
        <v>52</v>
      </c>
      <c r="E7" s="8">
        <v>175</v>
      </c>
      <c r="F7" s="7">
        <v>0.24299999999999999</v>
      </c>
      <c r="H7" s="14"/>
      <c r="I7" s="14"/>
      <c r="J7" s="14"/>
      <c r="K7" s="14"/>
      <c r="L7" s="14"/>
      <c r="M7" s="14"/>
      <c r="N7" s="14"/>
    </row>
    <row r="8" spans="1:14" x14ac:dyDescent="0.25">
      <c r="A8" s="8"/>
      <c r="B8" s="8">
        <f t="shared" si="0"/>
        <v>7</v>
      </c>
      <c r="C8" s="8">
        <v>1</v>
      </c>
      <c r="D8" s="8">
        <v>40</v>
      </c>
      <c r="E8" s="8">
        <v>173</v>
      </c>
      <c r="F8" s="7">
        <v>0.23100000000000001</v>
      </c>
      <c r="H8" s="14"/>
      <c r="I8" s="14"/>
      <c r="J8" s="14"/>
      <c r="K8" s="14"/>
      <c r="L8" s="14"/>
      <c r="M8" s="14"/>
      <c r="N8" s="14"/>
    </row>
    <row r="9" spans="1:14" ht="15.75" thickBot="1" x14ac:dyDescent="0.3">
      <c r="A9" s="8"/>
      <c r="B9" s="8">
        <f t="shared" si="0"/>
        <v>8</v>
      </c>
      <c r="C9" s="8">
        <v>1</v>
      </c>
      <c r="D9" s="8">
        <v>22</v>
      </c>
      <c r="E9" s="8">
        <v>160</v>
      </c>
      <c r="F9" s="7">
        <v>0.24199999999999999</v>
      </c>
      <c r="H9" s="18" t="s">
        <v>1</v>
      </c>
      <c r="I9" s="14"/>
      <c r="J9" s="14"/>
      <c r="K9" s="14"/>
      <c r="L9" s="14"/>
      <c r="M9" s="14"/>
      <c r="N9" s="14"/>
    </row>
    <row r="10" spans="1:14" x14ac:dyDescent="0.25">
      <c r="A10" s="8"/>
      <c r="B10" s="8">
        <f t="shared" si="0"/>
        <v>9</v>
      </c>
      <c r="C10" s="8">
        <v>2</v>
      </c>
      <c r="D10" s="8">
        <v>27</v>
      </c>
      <c r="E10" s="8">
        <v>185</v>
      </c>
      <c r="F10" s="7">
        <v>0.16800000000000001</v>
      </c>
      <c r="H10" s="16" t="s">
        <v>48</v>
      </c>
      <c r="I10" s="16" t="s">
        <v>2</v>
      </c>
      <c r="J10" s="16" t="s">
        <v>3</v>
      </c>
      <c r="K10" s="16" t="s">
        <v>4</v>
      </c>
      <c r="L10" s="16" t="s">
        <v>5</v>
      </c>
      <c r="M10" s="16" t="s">
        <v>49</v>
      </c>
      <c r="N10" s="16" t="s">
        <v>5</v>
      </c>
    </row>
    <row r="11" spans="1:14" x14ac:dyDescent="0.25">
      <c r="A11" s="8"/>
      <c r="B11" s="8">
        <f t="shared" si="0"/>
        <v>10</v>
      </c>
      <c r="C11" s="8">
        <v>1</v>
      </c>
      <c r="D11" s="8">
        <v>31</v>
      </c>
      <c r="E11" s="8">
        <v>178</v>
      </c>
      <c r="F11" s="7">
        <v>0.26400000000000001</v>
      </c>
      <c r="H11" s="18" t="s">
        <v>50</v>
      </c>
      <c r="I11" s="14">
        <v>1.1526024999999981E-2</v>
      </c>
      <c r="J11" s="14">
        <v>1</v>
      </c>
      <c r="K11" s="14">
        <v>1.1526024999999981E-2</v>
      </c>
      <c r="L11" s="14">
        <v>3.8592071948715234</v>
      </c>
      <c r="M11" s="14">
        <v>5.6817696947545959E-2</v>
      </c>
      <c r="N11" s="14">
        <v>4.098171730880841</v>
      </c>
    </row>
    <row r="12" spans="1:14" x14ac:dyDescent="0.25">
      <c r="A12" s="8"/>
      <c r="B12" s="8">
        <f t="shared" si="0"/>
        <v>11</v>
      </c>
      <c r="C12" s="8">
        <v>2</v>
      </c>
      <c r="D12" s="8">
        <v>50</v>
      </c>
      <c r="E12" s="8">
        <v>172</v>
      </c>
      <c r="F12" s="7">
        <v>0.26100000000000001</v>
      </c>
      <c r="H12" s="18" t="s">
        <v>51</v>
      </c>
      <c r="I12" s="14">
        <v>0.11349195000000002</v>
      </c>
      <c r="J12" s="14">
        <v>38</v>
      </c>
      <c r="K12" s="14">
        <v>2.9866302631578953E-3</v>
      </c>
      <c r="L12" s="14"/>
      <c r="M12" s="14"/>
      <c r="N12" s="14"/>
    </row>
    <row r="13" spans="1:14" x14ac:dyDescent="0.25">
      <c r="A13" s="8"/>
      <c r="B13" s="8">
        <f t="shared" si="0"/>
        <v>12</v>
      </c>
      <c r="C13" s="8">
        <v>2</v>
      </c>
      <c r="D13" s="8">
        <v>54</v>
      </c>
      <c r="E13" s="8">
        <v>180</v>
      </c>
      <c r="F13" s="7">
        <v>0.29199999999999998</v>
      </c>
      <c r="H13" s="18"/>
      <c r="I13" s="14"/>
      <c r="J13" s="14"/>
      <c r="K13" s="14"/>
      <c r="L13" s="14"/>
      <c r="M13" s="14"/>
      <c r="N13" s="14"/>
    </row>
    <row r="14" spans="1:14" ht="15.75" thickBot="1" x14ac:dyDescent="0.3">
      <c r="A14" s="8"/>
      <c r="B14" s="8">
        <f t="shared" si="0"/>
        <v>13</v>
      </c>
      <c r="C14" s="8">
        <v>2</v>
      </c>
      <c r="D14" s="8">
        <v>25</v>
      </c>
      <c r="E14" s="8">
        <v>174</v>
      </c>
      <c r="F14" s="7">
        <v>0.16900000000000001</v>
      </c>
      <c r="H14" s="19" t="s">
        <v>0</v>
      </c>
      <c r="I14" s="17">
        <v>0.125017975</v>
      </c>
      <c r="J14" s="17">
        <v>39</v>
      </c>
      <c r="K14" s="17"/>
      <c r="L14" s="17"/>
      <c r="M14" s="17"/>
      <c r="N14" s="17"/>
    </row>
    <row r="15" spans="1:14" x14ac:dyDescent="0.25">
      <c r="A15" s="8"/>
      <c r="B15" s="8">
        <f t="shared" si="0"/>
        <v>14</v>
      </c>
      <c r="C15" s="8">
        <v>2</v>
      </c>
      <c r="D15" s="8">
        <v>24</v>
      </c>
      <c r="E15" s="8">
        <v>175</v>
      </c>
      <c r="F15" s="7">
        <v>0.18099999999999999</v>
      </c>
    </row>
    <row r="16" spans="1:14" x14ac:dyDescent="0.25">
      <c r="A16" s="8"/>
      <c r="B16" s="8">
        <f t="shared" si="0"/>
        <v>15</v>
      </c>
      <c r="C16" s="8">
        <v>1</v>
      </c>
      <c r="D16" s="8">
        <v>24</v>
      </c>
      <c r="E16" s="8">
        <v>165</v>
      </c>
      <c r="F16" s="7">
        <v>0.23899999999999999</v>
      </c>
    </row>
    <row r="17" spans="1:9" x14ac:dyDescent="0.25">
      <c r="A17" s="8"/>
      <c r="B17" s="8">
        <f t="shared" si="0"/>
        <v>16</v>
      </c>
      <c r="C17" s="8">
        <v>2</v>
      </c>
      <c r="D17" s="8">
        <v>22</v>
      </c>
      <c r="E17" s="8">
        <v>176</v>
      </c>
      <c r="F17" s="7">
        <v>0.17199999999999999</v>
      </c>
    </row>
    <row r="18" spans="1:9" x14ac:dyDescent="0.25">
      <c r="A18" s="8"/>
      <c r="B18" s="8">
        <f t="shared" si="0"/>
        <v>17</v>
      </c>
      <c r="C18" s="8">
        <v>2</v>
      </c>
      <c r="D18" s="8">
        <v>26</v>
      </c>
      <c r="E18" s="8">
        <v>190</v>
      </c>
      <c r="F18" s="7">
        <v>0.17699999999999999</v>
      </c>
    </row>
    <row r="19" spans="1:9" x14ac:dyDescent="0.25">
      <c r="A19" s="8"/>
      <c r="B19" s="8">
        <f t="shared" si="0"/>
        <v>18</v>
      </c>
      <c r="C19" s="8">
        <v>2</v>
      </c>
      <c r="D19" s="8">
        <v>35</v>
      </c>
      <c r="E19" s="8">
        <v>186</v>
      </c>
      <c r="F19" s="7">
        <v>0.182</v>
      </c>
      <c r="I19" s="2"/>
    </row>
    <row r="20" spans="1:9" x14ac:dyDescent="0.25">
      <c r="A20" s="8"/>
      <c r="B20" s="8">
        <f t="shared" si="0"/>
        <v>19</v>
      </c>
      <c r="C20" s="8">
        <v>1</v>
      </c>
      <c r="D20" s="8">
        <v>26</v>
      </c>
      <c r="E20" s="8">
        <v>163</v>
      </c>
      <c r="F20" s="7">
        <v>0.28699999999999998</v>
      </c>
    </row>
    <row r="21" spans="1:9" x14ac:dyDescent="0.25">
      <c r="A21" s="8"/>
      <c r="B21" s="8">
        <f t="shared" si="0"/>
        <v>20</v>
      </c>
      <c r="C21" s="8">
        <v>2</v>
      </c>
      <c r="D21" s="8">
        <v>44</v>
      </c>
      <c r="E21" s="8">
        <v>177</v>
      </c>
      <c r="F21" s="7">
        <v>0.22500000000000001</v>
      </c>
    </row>
    <row r="22" spans="1:9" ht="18.75" x14ac:dyDescent="0.3">
      <c r="A22" s="8"/>
      <c r="B22" s="26" t="s">
        <v>35</v>
      </c>
      <c r="C22" s="26" t="s">
        <v>19</v>
      </c>
      <c r="D22" s="26" t="s">
        <v>20</v>
      </c>
      <c r="E22" s="26" t="s">
        <v>36</v>
      </c>
      <c r="F22" s="26" t="s">
        <v>21</v>
      </c>
    </row>
    <row r="23" spans="1:9" ht="18.75" x14ac:dyDescent="0.3">
      <c r="A23" s="26" t="s">
        <v>43</v>
      </c>
      <c r="B23" s="8">
        <v>1</v>
      </c>
      <c r="C23" s="8">
        <v>2</v>
      </c>
      <c r="D23" s="8">
        <v>34</v>
      </c>
      <c r="E23" s="8">
        <v>172</v>
      </c>
      <c r="F23" s="7">
        <v>0.15</v>
      </c>
    </row>
    <row r="24" spans="1:9" x14ac:dyDescent="0.25">
      <c r="A24" s="8"/>
      <c r="B24" s="8">
        <v>2</v>
      </c>
      <c r="C24" s="8">
        <v>2</v>
      </c>
      <c r="D24" s="8">
        <v>26</v>
      </c>
      <c r="E24" s="8">
        <v>171</v>
      </c>
      <c r="F24" s="7">
        <v>0.152</v>
      </c>
    </row>
    <row r="25" spans="1:9" x14ac:dyDescent="0.25">
      <c r="A25" s="8"/>
      <c r="B25" s="8">
        <v>3</v>
      </c>
      <c r="C25" s="8">
        <v>1</v>
      </c>
      <c r="D25" s="8">
        <v>43</v>
      </c>
      <c r="E25" s="8">
        <v>160</v>
      </c>
      <c r="F25" s="7">
        <v>0.23499999999999999</v>
      </c>
    </row>
    <row r="26" spans="1:9" x14ac:dyDescent="0.25">
      <c r="A26" s="8"/>
      <c r="B26" s="8">
        <v>4</v>
      </c>
      <c r="C26" s="8">
        <v>1</v>
      </c>
      <c r="D26" s="8">
        <v>51</v>
      </c>
      <c r="E26" s="8">
        <v>164</v>
      </c>
      <c r="F26" s="7">
        <v>0.28599999999999998</v>
      </c>
    </row>
    <row r="27" spans="1:9" x14ac:dyDescent="0.25">
      <c r="A27" s="8"/>
      <c r="B27" s="8">
        <v>5</v>
      </c>
      <c r="C27" s="8">
        <v>2</v>
      </c>
      <c r="D27" s="8">
        <v>41</v>
      </c>
      <c r="E27" s="8">
        <v>174</v>
      </c>
      <c r="F27" s="7">
        <v>0.16400000000000001</v>
      </c>
    </row>
    <row r="28" spans="1:9" x14ac:dyDescent="0.25">
      <c r="A28" s="8"/>
      <c r="B28" s="8">
        <v>6</v>
      </c>
      <c r="C28" s="8">
        <v>2</v>
      </c>
      <c r="D28" s="8">
        <v>52</v>
      </c>
      <c r="E28" s="8">
        <v>175</v>
      </c>
      <c r="F28" s="7">
        <v>0.23499999999999999</v>
      </c>
    </row>
    <row r="29" spans="1:9" x14ac:dyDescent="0.25">
      <c r="A29" s="8"/>
      <c r="B29" s="8">
        <v>7</v>
      </c>
      <c r="C29" s="8">
        <v>1</v>
      </c>
      <c r="D29" s="8">
        <v>40</v>
      </c>
      <c r="E29" s="8">
        <v>173</v>
      </c>
      <c r="F29" s="7">
        <v>0.216</v>
      </c>
    </row>
    <row r="30" spans="1:9" x14ac:dyDescent="0.25">
      <c r="A30" s="8"/>
      <c r="B30" s="8">
        <v>8</v>
      </c>
      <c r="C30" s="8">
        <v>1</v>
      </c>
      <c r="D30" s="8">
        <v>22</v>
      </c>
      <c r="E30" s="8">
        <v>160</v>
      </c>
      <c r="F30" s="7">
        <v>0.19800000000000001</v>
      </c>
    </row>
    <row r="31" spans="1:9" x14ac:dyDescent="0.25">
      <c r="A31" s="8"/>
      <c r="B31" s="8">
        <v>9</v>
      </c>
      <c r="C31" s="8">
        <v>2</v>
      </c>
      <c r="D31" s="8">
        <v>27</v>
      </c>
      <c r="E31" s="8">
        <v>185</v>
      </c>
      <c r="F31" s="7">
        <v>0.154</v>
      </c>
    </row>
    <row r="32" spans="1:9" x14ac:dyDescent="0.25">
      <c r="A32" s="8"/>
      <c r="B32" s="8">
        <v>10</v>
      </c>
      <c r="C32" s="8">
        <v>1</v>
      </c>
      <c r="D32" s="8">
        <v>31</v>
      </c>
      <c r="E32" s="8">
        <v>178</v>
      </c>
      <c r="F32" s="7">
        <v>0.221</v>
      </c>
    </row>
    <row r="33" spans="1:6" x14ac:dyDescent="0.25">
      <c r="A33" s="8"/>
      <c r="B33" s="8">
        <v>11</v>
      </c>
      <c r="C33" s="8">
        <v>2</v>
      </c>
      <c r="D33" s="8">
        <v>50</v>
      </c>
      <c r="E33" s="8">
        <v>172</v>
      </c>
      <c r="F33" s="7">
        <v>0.251</v>
      </c>
    </row>
    <row r="34" spans="1:6" x14ac:dyDescent="0.25">
      <c r="A34" s="8"/>
      <c r="B34" s="8">
        <v>12</v>
      </c>
      <c r="C34" s="8">
        <v>2</v>
      </c>
      <c r="D34" s="8">
        <v>54</v>
      </c>
      <c r="E34" s="8">
        <v>180</v>
      </c>
      <c r="F34" s="7">
        <v>0.28000000000000003</v>
      </c>
    </row>
    <row r="35" spans="1:6" x14ac:dyDescent="0.25">
      <c r="A35" s="8"/>
      <c r="B35" s="8">
        <v>13</v>
      </c>
      <c r="C35" s="8">
        <v>2</v>
      </c>
      <c r="D35" s="8">
        <v>25</v>
      </c>
      <c r="E35" s="8">
        <v>174</v>
      </c>
      <c r="F35" s="7">
        <v>0.16800000000000001</v>
      </c>
    </row>
    <row r="36" spans="1:6" x14ac:dyDescent="0.25">
      <c r="A36" s="8"/>
      <c r="B36" s="8">
        <v>14</v>
      </c>
      <c r="C36" s="8">
        <v>2</v>
      </c>
      <c r="D36" s="8">
        <v>24</v>
      </c>
      <c r="E36" s="8">
        <v>175</v>
      </c>
      <c r="F36" s="7">
        <v>0.15</v>
      </c>
    </row>
    <row r="37" spans="1:6" x14ac:dyDescent="0.25">
      <c r="A37" s="8"/>
      <c r="B37" s="8">
        <v>15</v>
      </c>
      <c r="C37" s="8">
        <v>1</v>
      </c>
      <c r="D37" s="8">
        <v>24</v>
      </c>
      <c r="E37" s="8">
        <v>165</v>
      </c>
      <c r="F37" s="7">
        <v>0.189</v>
      </c>
    </row>
    <row r="38" spans="1:6" x14ac:dyDescent="0.25">
      <c r="A38" s="8"/>
      <c r="B38" s="8">
        <v>16</v>
      </c>
      <c r="C38" s="8">
        <v>2</v>
      </c>
      <c r="D38" s="8">
        <v>22</v>
      </c>
      <c r="E38" s="8">
        <v>176</v>
      </c>
      <c r="F38" s="7">
        <v>0.14299999999999999</v>
      </c>
    </row>
    <row r="39" spans="1:6" x14ac:dyDescent="0.25">
      <c r="A39" s="8"/>
      <c r="B39" s="8">
        <v>17</v>
      </c>
      <c r="C39" s="8">
        <v>2</v>
      </c>
      <c r="D39" s="8">
        <v>26</v>
      </c>
      <c r="E39" s="8">
        <v>190</v>
      </c>
      <c r="F39" s="7">
        <v>0.16200000000000001</v>
      </c>
    </row>
    <row r="40" spans="1:6" x14ac:dyDescent="0.25">
      <c r="A40" s="8"/>
      <c r="B40" s="8">
        <v>18</v>
      </c>
      <c r="C40" s="8">
        <v>2</v>
      </c>
      <c r="D40" s="8">
        <v>35</v>
      </c>
      <c r="E40" s="8">
        <v>186</v>
      </c>
      <c r="F40" s="7">
        <v>0.17</v>
      </c>
    </row>
    <row r="41" spans="1:6" x14ac:dyDescent="0.25">
      <c r="A41" s="8"/>
      <c r="B41" s="8">
        <v>19</v>
      </c>
      <c r="C41" s="8">
        <v>1</v>
      </c>
      <c r="D41" s="8">
        <v>26</v>
      </c>
      <c r="E41" s="8">
        <v>163</v>
      </c>
      <c r="F41" s="7">
        <v>0.23400000000000001</v>
      </c>
    </row>
    <row r="42" spans="1:6" x14ac:dyDescent="0.25">
      <c r="A42" s="8"/>
      <c r="B42" s="8">
        <v>20</v>
      </c>
      <c r="C42" s="8">
        <v>2</v>
      </c>
      <c r="D42" s="8">
        <v>44</v>
      </c>
      <c r="E42" s="8">
        <v>177</v>
      </c>
      <c r="F42" s="7">
        <v>0.19700000000000001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87AC-3940-A840-BA8E-D755BDB7675B}">
  <dimension ref="A1:N42"/>
  <sheetViews>
    <sheetView topLeftCell="A3" zoomScale="90" zoomScaleNormal="90" workbookViewId="0">
      <selection activeCell="H3" sqref="H3:N14"/>
    </sheetView>
  </sheetViews>
  <sheetFormatPr defaultColWidth="11.5703125" defaultRowHeight="15" x14ac:dyDescent="0.25"/>
  <cols>
    <col min="1" max="1" width="25.42578125" bestFit="1" customWidth="1"/>
    <col min="2" max="2" width="12.7109375" bestFit="1" customWidth="1"/>
    <col min="3" max="3" width="9.85546875" bestFit="1" customWidth="1"/>
    <col min="4" max="4" width="5.7109375" bestFit="1" customWidth="1"/>
    <col min="5" max="5" width="8.85546875" bestFit="1" customWidth="1"/>
    <col min="6" max="6" width="6" bestFit="1" customWidth="1"/>
    <col min="8" max="8" width="28.140625" bestFit="1" customWidth="1"/>
    <col min="9" max="9" width="11.140625" bestFit="1" customWidth="1"/>
    <col min="10" max="10" width="8.28515625" bestFit="1" customWidth="1"/>
    <col min="11" max="12" width="13.28515625" bestFit="1" customWidth="1"/>
    <col min="13" max="13" width="21.7109375" bestFit="1" customWidth="1"/>
    <col min="14" max="14" width="13.28515625" bestFit="1" customWidth="1"/>
  </cols>
  <sheetData>
    <row r="1" spans="1:14" ht="18.75" x14ac:dyDescent="0.3">
      <c r="A1" s="8"/>
      <c r="B1" s="26" t="s">
        <v>35</v>
      </c>
      <c r="C1" s="26" t="s">
        <v>19</v>
      </c>
      <c r="D1" s="26" t="s">
        <v>20</v>
      </c>
      <c r="E1" s="26" t="s">
        <v>36</v>
      </c>
      <c r="F1" s="26" t="s">
        <v>21</v>
      </c>
    </row>
    <row r="2" spans="1:14" ht="18.75" x14ac:dyDescent="0.3">
      <c r="A2" s="26" t="s">
        <v>42</v>
      </c>
      <c r="B2" s="8">
        <v>1</v>
      </c>
      <c r="C2" s="8">
        <v>2</v>
      </c>
      <c r="D2" s="8">
        <v>34</v>
      </c>
      <c r="E2" s="8">
        <v>172</v>
      </c>
      <c r="F2" s="7">
        <v>0.17499999999999999</v>
      </c>
    </row>
    <row r="3" spans="1:14" ht="15.75" thickBot="1" x14ac:dyDescent="0.3">
      <c r="A3" s="8"/>
      <c r="B3" s="8">
        <f>B2+1</f>
        <v>2</v>
      </c>
      <c r="C3" s="8">
        <v>2</v>
      </c>
      <c r="D3" s="8">
        <v>26</v>
      </c>
      <c r="E3" s="8">
        <v>171</v>
      </c>
      <c r="F3" s="7">
        <v>0.16300000000000001</v>
      </c>
      <c r="H3" s="18" t="s">
        <v>40</v>
      </c>
      <c r="I3" s="14"/>
      <c r="J3" s="14"/>
      <c r="K3" s="14"/>
      <c r="L3" s="14"/>
      <c r="M3" s="14"/>
      <c r="N3" s="14"/>
    </row>
    <row r="4" spans="1:14" x14ac:dyDescent="0.25">
      <c r="A4" s="8"/>
      <c r="B4" s="8">
        <f>B3+1</f>
        <v>3</v>
      </c>
      <c r="C4" s="8">
        <v>1</v>
      </c>
      <c r="D4" s="8">
        <v>43</v>
      </c>
      <c r="E4" s="8">
        <v>160</v>
      </c>
      <c r="F4" s="7">
        <v>0.28999999999999998</v>
      </c>
      <c r="H4" s="16" t="s">
        <v>41</v>
      </c>
      <c r="I4" s="16" t="s">
        <v>44</v>
      </c>
      <c r="J4" s="16" t="s">
        <v>45</v>
      </c>
      <c r="K4" s="16" t="s">
        <v>46</v>
      </c>
      <c r="L4" s="16" t="s">
        <v>47</v>
      </c>
      <c r="M4" s="14"/>
      <c r="N4" s="14"/>
    </row>
    <row r="5" spans="1:14" x14ac:dyDescent="0.25">
      <c r="A5" s="8"/>
      <c r="B5" s="8">
        <f t="shared" ref="B5:B21" si="0">B4+1</f>
        <v>4</v>
      </c>
      <c r="C5" s="8">
        <v>1</v>
      </c>
      <c r="D5" s="8">
        <v>51</v>
      </c>
      <c r="E5" s="8">
        <v>164</v>
      </c>
      <c r="F5" s="7">
        <v>0.36399999999999999</v>
      </c>
      <c r="H5" s="18" t="s">
        <v>37</v>
      </c>
      <c r="I5" s="14">
        <v>20</v>
      </c>
      <c r="J5" s="14">
        <v>4.7809999999999997</v>
      </c>
      <c r="K5" s="14">
        <v>0.23904999999999998</v>
      </c>
      <c r="L5" s="14">
        <v>3.8166815789473698E-3</v>
      </c>
      <c r="M5" s="14"/>
      <c r="N5" s="14"/>
    </row>
    <row r="6" spans="1:14" ht="15.75" thickBot="1" x14ac:dyDescent="0.3">
      <c r="A6" s="8"/>
      <c r="B6" s="8">
        <f t="shared" si="0"/>
        <v>5</v>
      </c>
      <c r="C6" s="8">
        <v>2</v>
      </c>
      <c r="D6" s="8">
        <v>41</v>
      </c>
      <c r="E6" s="8">
        <v>174</v>
      </c>
      <c r="F6" s="7">
        <v>0.16900000000000001</v>
      </c>
      <c r="H6" s="19" t="s">
        <v>38</v>
      </c>
      <c r="I6" s="17">
        <v>20</v>
      </c>
      <c r="J6" s="17">
        <v>4.1189999999999998</v>
      </c>
      <c r="K6" s="17">
        <v>0.20594999999999999</v>
      </c>
      <c r="L6" s="17">
        <v>2.6931026315789469E-3</v>
      </c>
      <c r="M6" s="14"/>
      <c r="N6" s="14"/>
    </row>
    <row r="7" spans="1:14" x14ac:dyDescent="0.25">
      <c r="A7" s="8"/>
      <c r="B7" s="8">
        <f t="shared" si="0"/>
        <v>6</v>
      </c>
      <c r="C7" s="8">
        <v>2</v>
      </c>
      <c r="D7" s="8">
        <v>52</v>
      </c>
      <c r="E7" s="8">
        <v>175</v>
      </c>
      <c r="F7" s="7">
        <v>0.27700000000000002</v>
      </c>
      <c r="H7" s="14"/>
      <c r="I7" s="14"/>
      <c r="J7" s="14"/>
      <c r="K7" s="14"/>
      <c r="L7" s="14"/>
      <c r="M7" s="14"/>
      <c r="N7" s="14"/>
    </row>
    <row r="8" spans="1:14" x14ac:dyDescent="0.25">
      <c r="A8" s="8"/>
      <c r="B8" s="8">
        <f t="shared" si="0"/>
        <v>7</v>
      </c>
      <c r="C8" s="8">
        <v>1</v>
      </c>
      <c r="D8" s="8">
        <v>40</v>
      </c>
      <c r="E8" s="8">
        <v>173</v>
      </c>
      <c r="F8" s="7">
        <v>0.245</v>
      </c>
      <c r="H8" s="14"/>
      <c r="I8" s="14"/>
      <c r="J8" s="14"/>
      <c r="K8" s="14"/>
      <c r="L8" s="14"/>
      <c r="M8" s="14"/>
      <c r="N8" s="14"/>
    </row>
    <row r="9" spans="1:14" ht="15.75" thickBot="1" x14ac:dyDescent="0.3">
      <c r="A9" s="8"/>
      <c r="B9" s="8">
        <f t="shared" si="0"/>
        <v>8</v>
      </c>
      <c r="C9" s="8">
        <v>1</v>
      </c>
      <c r="D9" s="8">
        <v>22</v>
      </c>
      <c r="E9" s="8">
        <v>160</v>
      </c>
      <c r="F9" s="7">
        <v>0.26100000000000001</v>
      </c>
      <c r="H9" s="18" t="s">
        <v>1</v>
      </c>
      <c r="I9" s="14"/>
      <c r="J9" s="14"/>
      <c r="K9" s="14"/>
      <c r="L9" s="14"/>
      <c r="M9" s="14"/>
      <c r="N9" s="14"/>
    </row>
    <row r="10" spans="1:14" x14ac:dyDescent="0.25">
      <c r="A10" s="8"/>
      <c r="B10" s="8">
        <f t="shared" si="0"/>
        <v>9</v>
      </c>
      <c r="C10" s="8">
        <v>2</v>
      </c>
      <c r="D10" s="8">
        <v>27</v>
      </c>
      <c r="E10" s="8">
        <v>185</v>
      </c>
      <c r="F10" s="7">
        <v>0.158</v>
      </c>
      <c r="H10" s="16" t="s">
        <v>48</v>
      </c>
      <c r="I10" s="16" t="s">
        <v>2</v>
      </c>
      <c r="J10" s="16" t="s">
        <v>3</v>
      </c>
      <c r="K10" s="16" t="s">
        <v>4</v>
      </c>
      <c r="L10" s="16" t="s">
        <v>5</v>
      </c>
      <c r="M10" s="16" t="s">
        <v>49</v>
      </c>
      <c r="N10" s="16" t="s">
        <v>5</v>
      </c>
    </row>
    <row r="11" spans="1:14" x14ac:dyDescent="0.25">
      <c r="A11" s="8"/>
      <c r="B11" s="8">
        <f t="shared" si="0"/>
        <v>10</v>
      </c>
      <c r="C11" s="8">
        <v>1</v>
      </c>
      <c r="D11" s="8">
        <v>31</v>
      </c>
      <c r="E11" s="8">
        <v>178</v>
      </c>
      <c r="F11" s="7">
        <v>0.29099999999999998</v>
      </c>
      <c r="H11" s="18" t="s">
        <v>50</v>
      </c>
      <c r="I11" s="14">
        <v>1.0956099999999969E-2</v>
      </c>
      <c r="J11" s="14">
        <v>1</v>
      </c>
      <c r="K11" s="14">
        <v>1.0956099999999969E-2</v>
      </c>
      <c r="L11" s="14">
        <v>3.3660409149304713</v>
      </c>
      <c r="M11" s="14">
        <v>7.4391511971010987E-2</v>
      </c>
      <c r="N11" s="14">
        <v>4.098171730880841</v>
      </c>
    </row>
    <row r="12" spans="1:14" x14ac:dyDescent="0.25">
      <c r="A12" s="8"/>
      <c r="B12" s="8">
        <f t="shared" si="0"/>
        <v>11</v>
      </c>
      <c r="C12" s="8">
        <v>2</v>
      </c>
      <c r="D12" s="8">
        <v>50</v>
      </c>
      <c r="E12" s="8">
        <v>172</v>
      </c>
      <c r="F12" s="7">
        <v>0.28899999999999998</v>
      </c>
      <c r="H12" s="18" t="s">
        <v>51</v>
      </c>
      <c r="I12" s="14">
        <v>0.12368590000000002</v>
      </c>
      <c r="J12" s="14">
        <v>38</v>
      </c>
      <c r="K12" s="14">
        <v>3.2548921052631581E-3</v>
      </c>
      <c r="L12" s="14"/>
      <c r="M12" s="14"/>
      <c r="N12" s="14"/>
    </row>
    <row r="13" spans="1:14" x14ac:dyDescent="0.25">
      <c r="A13" s="8"/>
      <c r="B13" s="8">
        <f t="shared" si="0"/>
        <v>12</v>
      </c>
      <c r="C13" s="8">
        <v>2</v>
      </c>
      <c r="D13" s="8">
        <v>54</v>
      </c>
      <c r="E13" s="8">
        <v>180</v>
      </c>
      <c r="F13" s="7">
        <v>0.318</v>
      </c>
      <c r="H13" s="18"/>
      <c r="I13" s="14"/>
      <c r="J13" s="14"/>
      <c r="K13" s="14"/>
      <c r="L13" s="14"/>
      <c r="M13" s="14"/>
      <c r="N13" s="14"/>
    </row>
    <row r="14" spans="1:14" ht="15.75" thickBot="1" x14ac:dyDescent="0.3">
      <c r="A14" s="8"/>
      <c r="B14" s="8">
        <f t="shared" si="0"/>
        <v>13</v>
      </c>
      <c r="C14" s="8">
        <v>2</v>
      </c>
      <c r="D14" s="8">
        <v>25</v>
      </c>
      <c r="E14" s="8">
        <v>174</v>
      </c>
      <c r="F14" s="7">
        <v>0.19</v>
      </c>
      <c r="H14" s="19" t="s">
        <v>0</v>
      </c>
      <c r="I14" s="17">
        <v>0.13464199999999998</v>
      </c>
      <c r="J14" s="17">
        <v>39</v>
      </c>
      <c r="K14" s="17"/>
      <c r="L14" s="17"/>
      <c r="M14" s="17"/>
      <c r="N14" s="17"/>
    </row>
    <row r="15" spans="1:14" x14ac:dyDescent="0.25">
      <c r="A15" s="8"/>
      <c r="B15" s="8">
        <f t="shared" si="0"/>
        <v>14</v>
      </c>
      <c r="C15" s="8">
        <v>2</v>
      </c>
      <c r="D15" s="8">
        <v>24</v>
      </c>
      <c r="E15" s="8">
        <v>175</v>
      </c>
      <c r="F15" s="7">
        <v>0.20300000000000001</v>
      </c>
    </row>
    <row r="16" spans="1:14" x14ac:dyDescent="0.25">
      <c r="A16" s="8"/>
      <c r="B16" s="8">
        <f t="shared" si="0"/>
        <v>15</v>
      </c>
      <c r="C16" s="8">
        <v>1</v>
      </c>
      <c r="D16" s="8">
        <v>24</v>
      </c>
      <c r="E16" s="8">
        <v>165</v>
      </c>
      <c r="F16" s="7">
        <v>0.29899999999999999</v>
      </c>
    </row>
    <row r="17" spans="1:9" x14ac:dyDescent="0.25">
      <c r="A17" s="8"/>
      <c r="B17" s="8">
        <f t="shared" si="0"/>
        <v>16</v>
      </c>
      <c r="C17" s="8">
        <v>2</v>
      </c>
      <c r="D17" s="8">
        <v>22</v>
      </c>
      <c r="E17" s="8">
        <v>176</v>
      </c>
      <c r="F17" s="7">
        <v>0.17199999999999999</v>
      </c>
    </row>
    <row r="18" spans="1:9" x14ac:dyDescent="0.25">
      <c r="A18" s="8"/>
      <c r="B18" s="8">
        <f t="shared" si="0"/>
        <v>17</v>
      </c>
      <c r="C18" s="8">
        <v>2</v>
      </c>
      <c r="D18" s="8">
        <v>26</v>
      </c>
      <c r="E18" s="8">
        <v>190</v>
      </c>
      <c r="F18" s="7">
        <v>0.183</v>
      </c>
      <c r="I18" s="2"/>
    </row>
    <row r="19" spans="1:9" x14ac:dyDescent="0.25">
      <c r="A19" s="8"/>
      <c r="B19" s="8">
        <f t="shared" si="0"/>
        <v>18</v>
      </c>
      <c r="C19" s="8">
        <v>2</v>
      </c>
      <c r="D19" s="8">
        <v>35</v>
      </c>
      <c r="E19" s="8">
        <v>186</v>
      </c>
      <c r="F19" s="7">
        <v>0.20200000000000001</v>
      </c>
    </row>
    <row r="20" spans="1:9" x14ac:dyDescent="0.25">
      <c r="A20" s="8"/>
      <c r="B20" s="8">
        <f t="shared" si="0"/>
        <v>19</v>
      </c>
      <c r="C20" s="8">
        <v>1</v>
      </c>
      <c r="D20" s="8">
        <v>26</v>
      </c>
      <c r="E20" s="8">
        <v>163</v>
      </c>
      <c r="F20" s="7">
        <v>0.29599999999999999</v>
      </c>
    </row>
    <row r="21" spans="1:9" x14ac:dyDescent="0.25">
      <c r="A21" s="8"/>
      <c r="B21" s="8">
        <f t="shared" si="0"/>
        <v>20</v>
      </c>
      <c r="C21" s="8">
        <v>2</v>
      </c>
      <c r="D21" s="8">
        <v>44</v>
      </c>
      <c r="E21" s="8">
        <v>177</v>
      </c>
      <c r="F21" s="7">
        <v>0.23599999999999999</v>
      </c>
    </row>
    <row r="22" spans="1:9" ht="18.75" x14ac:dyDescent="0.3">
      <c r="A22" s="8"/>
      <c r="B22" s="26" t="s">
        <v>35</v>
      </c>
      <c r="C22" s="26" t="s">
        <v>19</v>
      </c>
      <c r="D22" s="26" t="s">
        <v>20</v>
      </c>
      <c r="E22" s="26" t="s">
        <v>36</v>
      </c>
      <c r="F22" s="26" t="s">
        <v>21</v>
      </c>
    </row>
    <row r="23" spans="1:9" ht="18.75" x14ac:dyDescent="0.3">
      <c r="A23" s="26" t="s">
        <v>43</v>
      </c>
      <c r="B23" s="8">
        <v>1</v>
      </c>
      <c r="C23" s="8">
        <v>2</v>
      </c>
      <c r="D23" s="8">
        <v>34</v>
      </c>
      <c r="E23" s="8">
        <v>172</v>
      </c>
      <c r="F23" s="7">
        <v>0.154</v>
      </c>
    </row>
    <row r="24" spans="1:9" x14ac:dyDescent="0.25">
      <c r="A24" s="8"/>
      <c r="B24" s="8">
        <v>2</v>
      </c>
      <c r="C24" s="8">
        <v>2</v>
      </c>
      <c r="D24" s="8">
        <v>26</v>
      </c>
      <c r="E24" s="8">
        <v>171</v>
      </c>
      <c r="F24" s="7">
        <v>0.151</v>
      </c>
    </row>
    <row r="25" spans="1:9" x14ac:dyDescent="0.25">
      <c r="A25" s="8"/>
      <c r="B25" s="8">
        <v>3</v>
      </c>
      <c r="C25" s="8">
        <v>1</v>
      </c>
      <c r="D25" s="8">
        <v>43</v>
      </c>
      <c r="E25" s="8">
        <v>160</v>
      </c>
      <c r="F25" s="7">
        <v>0.26500000000000001</v>
      </c>
    </row>
    <row r="26" spans="1:9" x14ac:dyDescent="0.25">
      <c r="A26" s="8"/>
      <c r="B26" s="8">
        <v>4</v>
      </c>
      <c r="C26" s="8">
        <v>1</v>
      </c>
      <c r="D26" s="8">
        <v>51</v>
      </c>
      <c r="E26" s="8">
        <v>164</v>
      </c>
      <c r="F26" s="7">
        <v>0.32400000000000001</v>
      </c>
    </row>
    <row r="27" spans="1:9" x14ac:dyDescent="0.25">
      <c r="A27" s="8"/>
      <c r="B27" s="8">
        <v>5</v>
      </c>
      <c r="C27" s="8">
        <v>2</v>
      </c>
      <c r="D27" s="8">
        <v>41</v>
      </c>
      <c r="E27" s="8">
        <v>174</v>
      </c>
      <c r="F27" s="7">
        <v>0.14299999999999999</v>
      </c>
    </row>
    <row r="28" spans="1:9" x14ac:dyDescent="0.25">
      <c r="A28" s="8"/>
      <c r="B28" s="8">
        <v>6</v>
      </c>
      <c r="C28" s="8">
        <v>2</v>
      </c>
      <c r="D28" s="8">
        <v>52</v>
      </c>
      <c r="E28" s="8">
        <v>175</v>
      </c>
      <c r="F28" s="7">
        <v>0.22600000000000001</v>
      </c>
    </row>
    <row r="29" spans="1:9" x14ac:dyDescent="0.25">
      <c r="A29" s="8"/>
      <c r="B29" s="8">
        <v>7</v>
      </c>
      <c r="C29" s="8">
        <v>1</v>
      </c>
      <c r="D29" s="8">
        <v>40</v>
      </c>
      <c r="E29" s="8">
        <v>173</v>
      </c>
      <c r="F29" s="7">
        <v>0.224</v>
      </c>
    </row>
    <row r="30" spans="1:9" x14ac:dyDescent="0.25">
      <c r="A30" s="8"/>
      <c r="B30" s="8">
        <v>8</v>
      </c>
      <c r="C30" s="8">
        <v>1</v>
      </c>
      <c r="D30" s="8">
        <v>22</v>
      </c>
      <c r="E30" s="8">
        <v>160</v>
      </c>
      <c r="F30" s="7">
        <v>0.23100000000000001</v>
      </c>
    </row>
    <row r="31" spans="1:9" x14ac:dyDescent="0.25">
      <c r="A31" s="8"/>
      <c r="B31" s="8">
        <v>9</v>
      </c>
      <c r="C31" s="8">
        <v>2</v>
      </c>
      <c r="D31" s="8">
        <v>27</v>
      </c>
      <c r="E31" s="8">
        <v>185</v>
      </c>
      <c r="F31" s="7">
        <v>0.153</v>
      </c>
    </row>
    <row r="32" spans="1:9" x14ac:dyDescent="0.25">
      <c r="A32" s="8"/>
      <c r="B32" s="8">
        <v>10</v>
      </c>
      <c r="C32" s="8">
        <v>1</v>
      </c>
      <c r="D32" s="8">
        <v>31</v>
      </c>
      <c r="E32" s="8">
        <v>178</v>
      </c>
      <c r="F32" s="7">
        <v>0.24399999999999999</v>
      </c>
    </row>
    <row r="33" spans="1:6" x14ac:dyDescent="0.25">
      <c r="A33" s="8"/>
      <c r="B33" s="8">
        <v>11</v>
      </c>
      <c r="C33" s="8">
        <v>2</v>
      </c>
      <c r="D33" s="8">
        <v>50</v>
      </c>
      <c r="E33" s="8">
        <v>172</v>
      </c>
      <c r="F33" s="7">
        <v>0.24399999999999999</v>
      </c>
    </row>
    <row r="34" spans="1:6" x14ac:dyDescent="0.25">
      <c r="A34" s="8"/>
      <c r="B34" s="8">
        <v>12</v>
      </c>
      <c r="C34" s="8">
        <v>2</v>
      </c>
      <c r="D34" s="8">
        <v>54</v>
      </c>
      <c r="E34" s="8">
        <v>180</v>
      </c>
      <c r="F34" s="7">
        <v>0.27500000000000002</v>
      </c>
    </row>
    <row r="35" spans="1:6" x14ac:dyDescent="0.25">
      <c r="A35" s="8"/>
      <c r="B35" s="8">
        <v>13</v>
      </c>
      <c r="C35" s="8">
        <v>2</v>
      </c>
      <c r="D35" s="8">
        <v>25</v>
      </c>
      <c r="E35" s="8">
        <v>174</v>
      </c>
      <c r="F35" s="7">
        <v>0.185</v>
      </c>
    </row>
    <row r="36" spans="1:6" x14ac:dyDescent="0.25">
      <c r="A36" s="8"/>
      <c r="B36" s="8">
        <v>14</v>
      </c>
      <c r="C36" s="8">
        <v>2</v>
      </c>
      <c r="D36" s="8">
        <v>24</v>
      </c>
      <c r="E36" s="8">
        <v>175</v>
      </c>
      <c r="F36" s="7">
        <v>0.16600000000000001</v>
      </c>
    </row>
    <row r="37" spans="1:6" x14ac:dyDescent="0.25">
      <c r="A37" s="8"/>
      <c r="B37" s="8">
        <v>15</v>
      </c>
      <c r="C37" s="8">
        <v>1</v>
      </c>
      <c r="D37" s="8">
        <v>24</v>
      </c>
      <c r="E37" s="8">
        <v>165</v>
      </c>
      <c r="F37" s="7">
        <v>0.22600000000000001</v>
      </c>
    </row>
    <row r="38" spans="1:6" x14ac:dyDescent="0.25">
      <c r="A38" s="8"/>
      <c r="B38" s="8">
        <v>16</v>
      </c>
      <c r="C38" s="8">
        <v>2</v>
      </c>
      <c r="D38" s="8">
        <v>22</v>
      </c>
      <c r="E38" s="8">
        <v>176</v>
      </c>
      <c r="F38" s="7">
        <v>0.14399999999999999</v>
      </c>
    </row>
    <row r="39" spans="1:6" x14ac:dyDescent="0.25">
      <c r="A39" s="8"/>
      <c r="B39" s="8">
        <v>17</v>
      </c>
      <c r="C39" s="8">
        <v>2</v>
      </c>
      <c r="D39" s="8">
        <v>26</v>
      </c>
      <c r="E39" s="8">
        <v>190</v>
      </c>
      <c r="F39" s="7">
        <v>0.16900000000000001</v>
      </c>
    </row>
    <row r="40" spans="1:6" x14ac:dyDescent="0.25">
      <c r="A40" s="8"/>
      <c r="B40" s="8">
        <v>18</v>
      </c>
      <c r="C40" s="8">
        <v>2</v>
      </c>
      <c r="D40" s="8">
        <v>35</v>
      </c>
      <c r="E40" s="8">
        <v>186</v>
      </c>
      <c r="F40" s="7">
        <v>0.15</v>
      </c>
    </row>
    <row r="41" spans="1:6" x14ac:dyDescent="0.25">
      <c r="A41" s="8"/>
      <c r="B41" s="8">
        <v>19</v>
      </c>
      <c r="C41" s="8">
        <v>1</v>
      </c>
      <c r="D41" s="8">
        <v>26</v>
      </c>
      <c r="E41" s="8">
        <v>163</v>
      </c>
      <c r="F41" s="7">
        <v>0.24399999999999999</v>
      </c>
    </row>
    <row r="42" spans="1:6" x14ac:dyDescent="0.25">
      <c r="A42" s="8"/>
      <c r="B42" s="8">
        <v>20</v>
      </c>
      <c r="C42" s="8">
        <v>2</v>
      </c>
      <c r="D42" s="8">
        <v>44</v>
      </c>
      <c r="E42" s="8">
        <v>177</v>
      </c>
      <c r="F42" s="7">
        <v>0.20100000000000001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D5CD-D6B8-204F-A980-5AF5000D34D0}">
  <dimension ref="A1:N42"/>
  <sheetViews>
    <sheetView topLeftCell="A3" zoomScale="90" zoomScaleNormal="90" workbookViewId="0">
      <selection activeCell="H3" sqref="H3:N14"/>
    </sheetView>
  </sheetViews>
  <sheetFormatPr defaultColWidth="11.42578125" defaultRowHeight="15" x14ac:dyDescent="0.25"/>
  <cols>
    <col min="1" max="1" width="25.42578125" bestFit="1" customWidth="1"/>
    <col min="2" max="2" width="12.7109375" bestFit="1" customWidth="1"/>
    <col min="3" max="3" width="9.85546875" bestFit="1" customWidth="1"/>
    <col min="4" max="4" width="5.7109375" bestFit="1" customWidth="1"/>
    <col min="5" max="5" width="8.85546875" bestFit="1" customWidth="1"/>
    <col min="6" max="6" width="6" bestFit="1" customWidth="1"/>
    <col min="8" max="8" width="28.140625" bestFit="1" customWidth="1"/>
    <col min="9" max="9" width="13.28515625" bestFit="1" customWidth="1"/>
    <col min="10" max="10" width="8.28515625" bestFit="1" customWidth="1"/>
    <col min="11" max="12" width="13.28515625" bestFit="1" customWidth="1"/>
    <col min="13" max="13" width="21.7109375" bestFit="1" customWidth="1"/>
    <col min="14" max="14" width="13.28515625" bestFit="1" customWidth="1"/>
  </cols>
  <sheetData>
    <row r="1" spans="1:14" ht="18.75" x14ac:dyDescent="0.3">
      <c r="A1" s="8"/>
      <c r="B1" s="26" t="s">
        <v>35</v>
      </c>
      <c r="C1" s="26" t="s">
        <v>19</v>
      </c>
      <c r="D1" s="26" t="s">
        <v>20</v>
      </c>
      <c r="E1" s="26" t="s">
        <v>36</v>
      </c>
      <c r="F1" s="26" t="s">
        <v>21</v>
      </c>
    </row>
    <row r="2" spans="1:14" ht="18.75" x14ac:dyDescent="0.3">
      <c r="A2" s="26" t="s">
        <v>42</v>
      </c>
      <c r="B2" s="8">
        <v>1</v>
      </c>
      <c r="C2" s="8">
        <v>2</v>
      </c>
      <c r="D2" s="8">
        <v>34</v>
      </c>
      <c r="E2" s="8">
        <v>172</v>
      </c>
      <c r="F2" s="7">
        <v>0.186</v>
      </c>
    </row>
    <row r="3" spans="1:14" ht="15.75" thickBot="1" x14ac:dyDescent="0.3">
      <c r="A3" s="8"/>
      <c r="B3" s="8">
        <f>B2+1</f>
        <v>2</v>
      </c>
      <c r="C3" s="8">
        <v>2</v>
      </c>
      <c r="D3" s="8">
        <v>26</v>
      </c>
      <c r="E3" s="8">
        <v>171</v>
      </c>
      <c r="F3" s="7">
        <v>0.17299999999999999</v>
      </c>
      <c r="H3" s="18" t="s">
        <v>40</v>
      </c>
      <c r="I3" s="14"/>
      <c r="J3" s="14"/>
      <c r="K3" s="14"/>
      <c r="L3" s="14"/>
      <c r="M3" s="14"/>
      <c r="N3" s="14"/>
    </row>
    <row r="4" spans="1:14" x14ac:dyDescent="0.25">
      <c r="A4" s="8"/>
      <c r="B4" s="8">
        <f>B3+1</f>
        <v>3</v>
      </c>
      <c r="C4" s="8">
        <v>1</v>
      </c>
      <c r="D4" s="8">
        <v>43</v>
      </c>
      <c r="E4" s="8">
        <v>160</v>
      </c>
      <c r="F4" s="7">
        <v>0.30499999999999999</v>
      </c>
      <c r="H4" s="16" t="s">
        <v>41</v>
      </c>
      <c r="I4" s="16" t="s">
        <v>44</v>
      </c>
      <c r="J4" s="16" t="s">
        <v>45</v>
      </c>
      <c r="K4" s="16" t="s">
        <v>46</v>
      </c>
      <c r="L4" s="16" t="s">
        <v>47</v>
      </c>
      <c r="M4" s="14"/>
      <c r="N4" s="14"/>
    </row>
    <row r="5" spans="1:14" x14ac:dyDescent="0.25">
      <c r="A5" s="8"/>
      <c r="B5" s="8">
        <f t="shared" ref="B5:B21" si="0">B4+1</f>
        <v>4</v>
      </c>
      <c r="C5" s="8">
        <v>1</v>
      </c>
      <c r="D5" s="8">
        <v>51</v>
      </c>
      <c r="E5" s="8">
        <v>164</v>
      </c>
      <c r="F5" s="7">
        <v>0.41299999999999998</v>
      </c>
      <c r="H5" s="18" t="s">
        <v>37</v>
      </c>
      <c r="I5" s="14">
        <v>20</v>
      </c>
      <c r="J5" s="14">
        <v>5.1679999999999993</v>
      </c>
      <c r="K5" s="14">
        <v>0.25839999999999996</v>
      </c>
      <c r="L5" s="14">
        <v>4.6716210526315891E-3</v>
      </c>
      <c r="M5" s="14"/>
      <c r="N5" s="14"/>
    </row>
    <row r="6" spans="1:14" ht="15.75" thickBot="1" x14ac:dyDescent="0.3">
      <c r="A6" s="8"/>
      <c r="B6" s="8">
        <f t="shared" si="0"/>
        <v>5</v>
      </c>
      <c r="C6" s="8">
        <v>2</v>
      </c>
      <c r="D6" s="8">
        <v>41</v>
      </c>
      <c r="E6" s="8">
        <v>174</v>
      </c>
      <c r="F6" s="7">
        <v>0.19</v>
      </c>
      <c r="H6" s="19" t="s">
        <v>38</v>
      </c>
      <c r="I6" s="17">
        <v>20</v>
      </c>
      <c r="J6" s="17">
        <v>4.1230000000000011</v>
      </c>
      <c r="K6" s="17">
        <v>0.20615000000000006</v>
      </c>
      <c r="L6" s="17">
        <v>2.8970815789473316E-3</v>
      </c>
      <c r="M6" s="14"/>
      <c r="N6" s="14"/>
    </row>
    <row r="7" spans="1:14" x14ac:dyDescent="0.25">
      <c r="A7" s="8"/>
      <c r="B7" s="8">
        <f t="shared" si="0"/>
        <v>6</v>
      </c>
      <c r="C7" s="8">
        <v>2</v>
      </c>
      <c r="D7" s="8">
        <v>52</v>
      </c>
      <c r="E7" s="8">
        <v>175</v>
      </c>
      <c r="F7" s="7">
        <v>0.28299999999999997</v>
      </c>
      <c r="H7" s="14"/>
      <c r="I7" s="14"/>
      <c r="J7" s="14"/>
      <c r="K7" s="14"/>
      <c r="L7" s="14"/>
      <c r="M7" s="14"/>
      <c r="N7" s="14"/>
    </row>
    <row r="8" spans="1:14" x14ac:dyDescent="0.25">
      <c r="A8" s="8"/>
      <c r="B8" s="8">
        <f t="shared" si="0"/>
        <v>7</v>
      </c>
      <c r="C8" s="8">
        <v>1</v>
      </c>
      <c r="D8" s="8">
        <v>40</v>
      </c>
      <c r="E8" s="8">
        <v>173</v>
      </c>
      <c r="F8" s="7">
        <v>0.23300000000000001</v>
      </c>
      <c r="H8" s="14"/>
      <c r="I8" s="14"/>
      <c r="J8" s="14"/>
      <c r="K8" s="14"/>
      <c r="L8" s="14"/>
      <c r="M8" s="14"/>
      <c r="N8" s="14"/>
    </row>
    <row r="9" spans="1:14" ht="15.75" thickBot="1" x14ac:dyDescent="0.3">
      <c r="A9" s="8"/>
      <c r="B9" s="8">
        <f t="shared" si="0"/>
        <v>8</v>
      </c>
      <c r="C9" s="8">
        <v>1</v>
      </c>
      <c r="D9" s="8">
        <v>22</v>
      </c>
      <c r="E9" s="8">
        <v>160</v>
      </c>
      <c r="F9" s="7">
        <v>0.28399999999999997</v>
      </c>
      <c r="H9" s="18" t="s">
        <v>1</v>
      </c>
      <c r="I9" s="14"/>
      <c r="J9" s="14"/>
      <c r="K9" s="14"/>
      <c r="L9" s="14"/>
      <c r="M9" s="14"/>
      <c r="N9" s="14"/>
    </row>
    <row r="10" spans="1:14" x14ac:dyDescent="0.25">
      <c r="A10" s="8"/>
      <c r="B10" s="8">
        <f t="shared" si="0"/>
        <v>9</v>
      </c>
      <c r="C10" s="8">
        <v>2</v>
      </c>
      <c r="D10" s="8">
        <v>27</v>
      </c>
      <c r="E10" s="8">
        <v>185</v>
      </c>
      <c r="F10" s="7">
        <v>0.193</v>
      </c>
      <c r="H10" s="16" t="s">
        <v>48</v>
      </c>
      <c r="I10" s="16" t="s">
        <v>2</v>
      </c>
      <c r="J10" s="16" t="s">
        <v>3</v>
      </c>
      <c r="K10" s="16" t="s">
        <v>4</v>
      </c>
      <c r="L10" s="16" t="s">
        <v>5</v>
      </c>
      <c r="M10" s="16" t="s">
        <v>49</v>
      </c>
      <c r="N10" s="16" t="s">
        <v>5</v>
      </c>
    </row>
    <row r="11" spans="1:14" x14ac:dyDescent="0.25">
      <c r="A11" s="8"/>
      <c r="B11" s="8">
        <f t="shared" si="0"/>
        <v>10</v>
      </c>
      <c r="C11" s="8">
        <v>1</v>
      </c>
      <c r="D11" s="8">
        <v>31</v>
      </c>
      <c r="E11" s="8">
        <v>178</v>
      </c>
      <c r="F11" s="7">
        <v>0.27</v>
      </c>
      <c r="H11" s="18" t="s">
        <v>50</v>
      </c>
      <c r="I11" s="14">
        <v>2.7300625000000051E-2</v>
      </c>
      <c r="J11" s="14">
        <v>1</v>
      </c>
      <c r="K11" s="14">
        <v>2.7300625000000051E-2</v>
      </c>
      <c r="L11" s="14">
        <v>7.2140831339028901</v>
      </c>
      <c r="M11" s="14">
        <v>1.0665726656828354E-2</v>
      </c>
      <c r="N11" s="14">
        <v>4.098171730880841</v>
      </c>
    </row>
    <row r="12" spans="1:14" x14ac:dyDescent="0.25">
      <c r="A12" s="8"/>
      <c r="B12" s="8">
        <f t="shared" si="0"/>
        <v>11</v>
      </c>
      <c r="C12" s="8">
        <v>2</v>
      </c>
      <c r="D12" s="8">
        <v>50</v>
      </c>
      <c r="E12" s="8">
        <v>172</v>
      </c>
      <c r="F12" s="7">
        <v>0.32300000000000001</v>
      </c>
      <c r="H12" s="18" t="s">
        <v>51</v>
      </c>
      <c r="I12" s="14">
        <v>0.14380535</v>
      </c>
      <c r="J12" s="14">
        <v>38</v>
      </c>
      <c r="K12" s="14">
        <v>3.7843513157894736E-3</v>
      </c>
      <c r="L12" s="14"/>
      <c r="M12" s="14"/>
      <c r="N12" s="14"/>
    </row>
    <row r="13" spans="1:14" x14ac:dyDescent="0.25">
      <c r="A13" s="8"/>
      <c r="B13" s="8">
        <f t="shared" si="0"/>
        <v>12</v>
      </c>
      <c r="C13" s="8">
        <v>2</v>
      </c>
      <c r="D13" s="8">
        <v>54</v>
      </c>
      <c r="E13" s="8">
        <v>180</v>
      </c>
      <c r="F13" s="7">
        <v>0.36699999999999999</v>
      </c>
      <c r="H13" s="18"/>
      <c r="I13" s="14"/>
      <c r="J13" s="14"/>
      <c r="K13" s="14"/>
      <c r="L13" s="14"/>
      <c r="M13" s="14"/>
      <c r="N13" s="14"/>
    </row>
    <row r="14" spans="1:14" ht="15.75" thickBot="1" x14ac:dyDescent="0.3">
      <c r="A14" s="8"/>
      <c r="B14" s="8">
        <f t="shared" si="0"/>
        <v>13</v>
      </c>
      <c r="C14" s="8">
        <v>2</v>
      </c>
      <c r="D14" s="8">
        <v>25</v>
      </c>
      <c r="E14" s="8">
        <v>174</v>
      </c>
      <c r="F14" s="7">
        <v>0.19600000000000001</v>
      </c>
      <c r="H14" s="19" t="s">
        <v>0</v>
      </c>
      <c r="I14" s="17">
        <v>0.17110597500000005</v>
      </c>
      <c r="J14" s="17">
        <v>39</v>
      </c>
      <c r="K14" s="17"/>
      <c r="L14" s="17"/>
      <c r="M14" s="17"/>
      <c r="N14" s="17"/>
    </row>
    <row r="15" spans="1:14" x14ac:dyDescent="0.25">
      <c r="A15" s="8"/>
      <c r="B15" s="8">
        <f t="shared" si="0"/>
        <v>14</v>
      </c>
      <c r="C15" s="8">
        <v>2</v>
      </c>
      <c r="D15" s="8">
        <v>24</v>
      </c>
      <c r="E15" s="8">
        <v>175</v>
      </c>
      <c r="F15" s="7">
        <v>0.247</v>
      </c>
    </row>
    <row r="16" spans="1:14" x14ac:dyDescent="0.25">
      <c r="A16" s="8"/>
      <c r="B16" s="8">
        <f t="shared" si="0"/>
        <v>15</v>
      </c>
      <c r="C16" s="8">
        <v>1</v>
      </c>
      <c r="D16" s="8">
        <v>24</v>
      </c>
      <c r="E16" s="8">
        <v>165</v>
      </c>
      <c r="F16" s="7">
        <v>0.32800000000000001</v>
      </c>
    </row>
    <row r="17" spans="1:9" x14ac:dyDescent="0.25">
      <c r="A17" s="8"/>
      <c r="B17" s="8">
        <f t="shared" si="0"/>
        <v>16</v>
      </c>
      <c r="C17" s="8">
        <v>2</v>
      </c>
      <c r="D17" s="8">
        <v>22</v>
      </c>
      <c r="E17" s="8">
        <v>176</v>
      </c>
      <c r="F17" s="7">
        <v>0.19600000000000001</v>
      </c>
    </row>
    <row r="18" spans="1:9" x14ac:dyDescent="0.25">
      <c r="A18" s="8"/>
      <c r="B18" s="8">
        <f t="shared" si="0"/>
        <v>17</v>
      </c>
      <c r="C18" s="8">
        <v>2</v>
      </c>
      <c r="D18" s="8">
        <v>26</v>
      </c>
      <c r="E18" s="8">
        <v>190</v>
      </c>
      <c r="F18" s="7">
        <v>0.20200000000000001</v>
      </c>
    </row>
    <row r="19" spans="1:9" x14ac:dyDescent="0.25">
      <c r="A19" s="8"/>
      <c r="B19" s="8">
        <f t="shared" si="0"/>
        <v>18</v>
      </c>
      <c r="C19" s="8">
        <v>2</v>
      </c>
      <c r="D19" s="8">
        <v>35</v>
      </c>
      <c r="E19" s="8">
        <v>186</v>
      </c>
      <c r="F19" s="7">
        <v>0.221</v>
      </c>
      <c r="I19" s="2"/>
    </row>
    <row r="20" spans="1:9" x14ac:dyDescent="0.25">
      <c r="A20" s="8"/>
      <c r="B20" s="8">
        <f t="shared" si="0"/>
        <v>19</v>
      </c>
      <c r="C20" s="8">
        <v>1</v>
      </c>
      <c r="D20" s="8">
        <v>26</v>
      </c>
      <c r="E20" s="8">
        <v>163</v>
      </c>
      <c r="F20" s="7">
        <v>0.32900000000000001</v>
      </c>
    </row>
    <row r="21" spans="1:9" x14ac:dyDescent="0.25">
      <c r="A21" s="8"/>
      <c r="B21" s="8">
        <f t="shared" si="0"/>
        <v>20</v>
      </c>
      <c r="C21" s="8">
        <v>2</v>
      </c>
      <c r="D21" s="8">
        <v>44</v>
      </c>
      <c r="E21" s="8">
        <v>177</v>
      </c>
      <c r="F21" s="7">
        <v>0.22900000000000001</v>
      </c>
    </row>
    <row r="22" spans="1:9" ht="18.75" x14ac:dyDescent="0.3">
      <c r="A22" s="8"/>
      <c r="B22" s="26" t="s">
        <v>35</v>
      </c>
      <c r="C22" s="26" t="s">
        <v>19</v>
      </c>
      <c r="D22" s="26" t="s">
        <v>20</v>
      </c>
      <c r="E22" s="26" t="s">
        <v>36</v>
      </c>
      <c r="F22" s="26" t="s">
        <v>21</v>
      </c>
    </row>
    <row r="23" spans="1:9" ht="18.75" x14ac:dyDescent="0.3">
      <c r="A23" s="26" t="s">
        <v>43</v>
      </c>
      <c r="B23" s="8">
        <v>1</v>
      </c>
      <c r="C23" s="8">
        <v>2</v>
      </c>
      <c r="D23" s="8">
        <v>34</v>
      </c>
      <c r="E23" s="8">
        <v>172</v>
      </c>
      <c r="F23" s="7">
        <v>0.14799999999999999</v>
      </c>
    </row>
    <row r="24" spans="1:9" x14ac:dyDescent="0.25">
      <c r="A24" s="8"/>
      <c r="B24" s="8">
        <v>2</v>
      </c>
      <c r="C24" s="8">
        <v>2</v>
      </c>
      <c r="D24" s="8">
        <v>26</v>
      </c>
      <c r="E24" s="8">
        <v>171</v>
      </c>
      <c r="F24" s="7">
        <v>0.14499999999999999</v>
      </c>
    </row>
    <row r="25" spans="1:9" x14ac:dyDescent="0.25">
      <c r="A25" s="8"/>
      <c r="B25" s="8">
        <v>3</v>
      </c>
      <c r="C25" s="8">
        <v>1</v>
      </c>
      <c r="D25" s="8">
        <v>43</v>
      </c>
      <c r="E25" s="8">
        <v>160</v>
      </c>
      <c r="F25" s="7">
        <v>0.27600000000000002</v>
      </c>
    </row>
    <row r="26" spans="1:9" x14ac:dyDescent="0.25">
      <c r="A26" s="8"/>
      <c r="B26" s="8">
        <v>4</v>
      </c>
      <c r="C26" s="8">
        <v>1</v>
      </c>
      <c r="D26" s="8">
        <v>51</v>
      </c>
      <c r="E26" s="8">
        <v>164</v>
      </c>
      <c r="F26" s="7">
        <v>0.31</v>
      </c>
    </row>
    <row r="27" spans="1:9" x14ac:dyDescent="0.25">
      <c r="A27" s="8"/>
      <c r="B27" s="8">
        <v>5</v>
      </c>
      <c r="C27" s="8">
        <v>2</v>
      </c>
      <c r="D27" s="8">
        <v>41</v>
      </c>
      <c r="E27" s="8">
        <v>174</v>
      </c>
      <c r="F27" s="7">
        <v>0.153</v>
      </c>
    </row>
    <row r="28" spans="1:9" x14ac:dyDescent="0.25">
      <c r="A28" s="8"/>
      <c r="B28" s="8">
        <v>6</v>
      </c>
      <c r="C28" s="8">
        <v>2</v>
      </c>
      <c r="D28" s="8">
        <v>52</v>
      </c>
      <c r="E28" s="8">
        <v>175</v>
      </c>
      <c r="F28" s="7">
        <v>0.216</v>
      </c>
    </row>
    <row r="29" spans="1:9" x14ac:dyDescent="0.25">
      <c r="A29" s="8"/>
      <c r="B29" s="8">
        <v>7</v>
      </c>
      <c r="C29" s="8">
        <v>1</v>
      </c>
      <c r="D29" s="8">
        <v>40</v>
      </c>
      <c r="E29" s="8">
        <v>173</v>
      </c>
      <c r="F29" s="7">
        <v>0.22700000000000001</v>
      </c>
    </row>
    <row r="30" spans="1:9" x14ac:dyDescent="0.25">
      <c r="A30" s="8"/>
      <c r="B30" s="8">
        <v>8</v>
      </c>
      <c r="C30" s="8">
        <v>1</v>
      </c>
      <c r="D30" s="8">
        <v>22</v>
      </c>
      <c r="E30" s="8">
        <v>160</v>
      </c>
      <c r="F30" s="7">
        <v>0.22900000000000001</v>
      </c>
    </row>
    <row r="31" spans="1:9" x14ac:dyDescent="0.25">
      <c r="A31" s="8"/>
      <c r="B31" s="8">
        <v>9</v>
      </c>
      <c r="C31" s="8">
        <v>2</v>
      </c>
      <c r="D31" s="8">
        <v>27</v>
      </c>
      <c r="E31" s="8">
        <v>185</v>
      </c>
      <c r="F31" s="7">
        <v>0.16200000000000001</v>
      </c>
    </row>
    <row r="32" spans="1:9" x14ac:dyDescent="0.25">
      <c r="A32" s="8"/>
      <c r="B32" s="8">
        <v>10</v>
      </c>
      <c r="C32" s="8">
        <v>1</v>
      </c>
      <c r="D32" s="8">
        <v>31</v>
      </c>
      <c r="E32" s="8">
        <v>178</v>
      </c>
      <c r="F32" s="7">
        <v>0.23899999999999999</v>
      </c>
    </row>
    <row r="33" spans="1:6" x14ac:dyDescent="0.25">
      <c r="A33" s="8"/>
      <c r="B33" s="8">
        <v>11</v>
      </c>
      <c r="C33" s="8">
        <v>2</v>
      </c>
      <c r="D33" s="8">
        <v>50</v>
      </c>
      <c r="E33" s="8">
        <v>172</v>
      </c>
      <c r="F33" s="7">
        <v>0.26500000000000001</v>
      </c>
    </row>
    <row r="34" spans="1:6" x14ac:dyDescent="0.25">
      <c r="A34" s="8"/>
      <c r="B34" s="8">
        <v>12</v>
      </c>
      <c r="C34" s="8">
        <v>2</v>
      </c>
      <c r="D34" s="8">
        <v>54</v>
      </c>
      <c r="E34" s="8">
        <v>180</v>
      </c>
      <c r="F34" s="7">
        <v>0.30099999999999999</v>
      </c>
    </row>
    <row r="35" spans="1:6" x14ac:dyDescent="0.25">
      <c r="A35" s="8"/>
      <c r="B35" s="8">
        <v>13</v>
      </c>
      <c r="C35" s="8">
        <v>2</v>
      </c>
      <c r="D35" s="8">
        <v>25</v>
      </c>
      <c r="E35" s="8">
        <v>174</v>
      </c>
      <c r="F35" s="7">
        <v>0.18</v>
      </c>
    </row>
    <row r="36" spans="1:6" x14ac:dyDescent="0.25">
      <c r="A36" s="8"/>
      <c r="B36" s="8">
        <v>14</v>
      </c>
      <c r="C36" s="8">
        <v>2</v>
      </c>
      <c r="D36" s="8">
        <v>24</v>
      </c>
      <c r="E36" s="8">
        <v>175</v>
      </c>
      <c r="F36" s="7">
        <v>0.161</v>
      </c>
    </row>
    <row r="37" spans="1:6" x14ac:dyDescent="0.25">
      <c r="A37" s="8"/>
      <c r="B37" s="8">
        <v>15</v>
      </c>
      <c r="C37" s="8">
        <v>1</v>
      </c>
      <c r="D37" s="8">
        <v>24</v>
      </c>
      <c r="E37" s="8">
        <v>165</v>
      </c>
      <c r="F37" s="7">
        <v>0.254</v>
      </c>
    </row>
    <row r="38" spans="1:6" x14ac:dyDescent="0.25">
      <c r="A38" s="8"/>
      <c r="B38" s="8">
        <v>16</v>
      </c>
      <c r="C38" s="8">
        <v>2</v>
      </c>
      <c r="D38" s="8">
        <v>22</v>
      </c>
      <c r="E38" s="8">
        <v>176</v>
      </c>
      <c r="F38" s="7">
        <v>0.14799999999999999</v>
      </c>
    </row>
    <row r="39" spans="1:6" x14ac:dyDescent="0.25">
      <c r="A39" s="8"/>
      <c r="B39" s="8">
        <v>17</v>
      </c>
      <c r="C39" s="8">
        <v>2</v>
      </c>
      <c r="D39" s="8">
        <v>26</v>
      </c>
      <c r="E39" s="8">
        <v>190</v>
      </c>
      <c r="F39" s="7">
        <v>0.154</v>
      </c>
    </row>
    <row r="40" spans="1:6" x14ac:dyDescent="0.25">
      <c r="A40" s="8"/>
      <c r="B40" s="8">
        <v>18</v>
      </c>
      <c r="C40" s="8">
        <v>2</v>
      </c>
      <c r="D40" s="8">
        <v>35</v>
      </c>
      <c r="E40" s="8">
        <v>186</v>
      </c>
      <c r="F40" s="7">
        <v>0.16800000000000001</v>
      </c>
    </row>
    <row r="41" spans="1:6" x14ac:dyDescent="0.25">
      <c r="A41" s="8"/>
      <c r="B41" s="8">
        <v>19</v>
      </c>
      <c r="C41" s="8">
        <v>1</v>
      </c>
      <c r="D41" s="8">
        <v>26</v>
      </c>
      <c r="E41" s="8">
        <v>163</v>
      </c>
      <c r="F41" s="7">
        <v>0.192</v>
      </c>
    </row>
    <row r="42" spans="1:6" x14ac:dyDescent="0.25">
      <c r="A42" s="8"/>
      <c r="B42" s="8">
        <v>20</v>
      </c>
      <c r="C42" s="8">
        <v>2</v>
      </c>
      <c r="D42" s="8">
        <v>44</v>
      </c>
      <c r="E42" s="8">
        <v>177</v>
      </c>
      <c r="F42" s="7">
        <v>0.19500000000000001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1DEE-F742-9843-812A-3579F38ACA6A}">
  <dimension ref="A1:N42"/>
  <sheetViews>
    <sheetView zoomScale="90" zoomScaleNormal="90" workbookViewId="0">
      <selection activeCell="M23" sqref="M23"/>
    </sheetView>
  </sheetViews>
  <sheetFormatPr defaultColWidth="7.5703125" defaultRowHeight="15" x14ac:dyDescent="0.25"/>
  <cols>
    <col min="1" max="1" width="25.42578125" bestFit="1" customWidth="1"/>
    <col min="2" max="2" width="12.7109375" bestFit="1" customWidth="1"/>
    <col min="3" max="3" width="9.85546875" bestFit="1" customWidth="1"/>
    <col min="4" max="4" width="5.7109375" bestFit="1" customWidth="1"/>
    <col min="5" max="5" width="8.85546875" bestFit="1" customWidth="1"/>
    <col min="6" max="6" width="6" bestFit="1" customWidth="1"/>
    <col min="8" max="8" width="28.140625" bestFit="1" customWidth="1"/>
    <col min="9" max="9" width="11.140625" bestFit="1" customWidth="1"/>
    <col min="10" max="10" width="8.28515625" bestFit="1" customWidth="1"/>
    <col min="11" max="12" width="13.28515625" bestFit="1" customWidth="1"/>
    <col min="13" max="13" width="21.7109375" bestFit="1" customWidth="1"/>
    <col min="14" max="14" width="13.28515625" bestFit="1" customWidth="1"/>
  </cols>
  <sheetData>
    <row r="1" spans="1:14" ht="18.75" x14ac:dyDescent="0.3">
      <c r="A1" s="8"/>
      <c r="B1" s="26" t="s">
        <v>35</v>
      </c>
      <c r="C1" s="26" t="s">
        <v>19</v>
      </c>
      <c r="D1" s="26" t="s">
        <v>20</v>
      </c>
      <c r="E1" s="26" t="s">
        <v>36</v>
      </c>
      <c r="F1" s="26" t="s">
        <v>21</v>
      </c>
    </row>
    <row r="2" spans="1:14" ht="18.75" x14ac:dyDescent="0.3">
      <c r="A2" s="26" t="s">
        <v>42</v>
      </c>
      <c r="B2" s="8">
        <v>1</v>
      </c>
      <c r="C2" s="8">
        <v>2</v>
      </c>
      <c r="D2" s="8">
        <v>34</v>
      </c>
      <c r="E2" s="8">
        <v>172</v>
      </c>
      <c r="F2" s="7">
        <v>0.20699999999999999</v>
      </c>
    </row>
    <row r="3" spans="1:14" ht="15.75" thickBot="1" x14ac:dyDescent="0.3">
      <c r="A3" s="8"/>
      <c r="B3" s="8">
        <f>B2+1</f>
        <v>2</v>
      </c>
      <c r="C3" s="8">
        <v>2</v>
      </c>
      <c r="D3" s="8">
        <v>26</v>
      </c>
      <c r="E3" s="8">
        <v>171</v>
      </c>
      <c r="F3" s="7">
        <v>0.22</v>
      </c>
      <c r="H3" s="18" t="s">
        <v>40</v>
      </c>
      <c r="I3" s="14"/>
      <c r="J3" s="14"/>
      <c r="K3" s="14"/>
      <c r="L3" s="14"/>
      <c r="M3" s="14"/>
      <c r="N3" s="14"/>
    </row>
    <row r="4" spans="1:14" x14ac:dyDescent="0.25">
      <c r="A4" s="8"/>
      <c r="B4" s="8">
        <f>B3+1</f>
        <v>3</v>
      </c>
      <c r="C4" s="8">
        <v>1</v>
      </c>
      <c r="D4" s="8">
        <v>43</v>
      </c>
      <c r="E4" s="8">
        <v>160</v>
      </c>
      <c r="F4" s="7">
        <v>0.30199999999999999</v>
      </c>
      <c r="H4" s="16" t="s">
        <v>41</v>
      </c>
      <c r="I4" s="16" t="s">
        <v>44</v>
      </c>
      <c r="J4" s="16" t="s">
        <v>45</v>
      </c>
      <c r="K4" s="16" t="s">
        <v>46</v>
      </c>
      <c r="L4" s="16" t="s">
        <v>47</v>
      </c>
      <c r="M4" s="14"/>
      <c r="N4" s="14"/>
    </row>
    <row r="5" spans="1:14" x14ac:dyDescent="0.25">
      <c r="A5" s="8"/>
      <c r="B5" s="8">
        <f t="shared" ref="B5:B21" si="0">B4+1</f>
        <v>4</v>
      </c>
      <c r="C5" s="8">
        <v>1</v>
      </c>
      <c r="D5" s="8">
        <v>51</v>
      </c>
      <c r="E5" s="8">
        <v>164</v>
      </c>
      <c r="F5" s="7">
        <v>0.438</v>
      </c>
      <c r="H5" s="18" t="s">
        <v>37</v>
      </c>
      <c r="I5" s="14">
        <v>20</v>
      </c>
      <c r="J5" s="14">
        <v>5.6049999999999995</v>
      </c>
      <c r="K5" s="14">
        <v>0.28025</v>
      </c>
      <c r="L5" s="14">
        <v>4.819986842105284E-3</v>
      </c>
      <c r="M5" s="14"/>
      <c r="N5" s="14"/>
    </row>
    <row r="6" spans="1:14" ht="15.75" thickBot="1" x14ac:dyDescent="0.3">
      <c r="A6" s="8"/>
      <c r="B6" s="8">
        <f t="shared" si="0"/>
        <v>5</v>
      </c>
      <c r="C6" s="8">
        <v>2</v>
      </c>
      <c r="D6" s="8">
        <v>41</v>
      </c>
      <c r="E6" s="8">
        <v>174</v>
      </c>
      <c r="F6" s="7">
        <v>0.20499999999999999</v>
      </c>
      <c r="H6" s="19" t="s">
        <v>38</v>
      </c>
      <c r="I6" s="17">
        <v>20</v>
      </c>
      <c r="J6" s="17">
        <v>4.0350000000000001</v>
      </c>
      <c r="K6" s="17">
        <v>0.20175000000000001</v>
      </c>
      <c r="L6" s="17">
        <v>2.0381973684210409E-3</v>
      </c>
      <c r="M6" s="14"/>
      <c r="N6" s="14"/>
    </row>
    <row r="7" spans="1:14" x14ac:dyDescent="0.25">
      <c r="A7" s="8"/>
      <c r="B7" s="8">
        <f t="shared" si="0"/>
        <v>6</v>
      </c>
      <c r="C7" s="8">
        <v>2</v>
      </c>
      <c r="D7" s="8">
        <v>52</v>
      </c>
      <c r="E7" s="8">
        <v>175</v>
      </c>
      <c r="F7" s="7">
        <v>0.32100000000000001</v>
      </c>
      <c r="H7" s="14"/>
      <c r="I7" s="14"/>
      <c r="J7" s="14"/>
      <c r="K7" s="14"/>
      <c r="L7" s="14"/>
      <c r="M7" s="14"/>
      <c r="N7" s="14"/>
    </row>
    <row r="8" spans="1:14" x14ac:dyDescent="0.25">
      <c r="A8" s="8"/>
      <c r="B8" s="8">
        <f t="shared" si="0"/>
        <v>7</v>
      </c>
      <c r="C8" s="8">
        <v>1</v>
      </c>
      <c r="D8" s="8">
        <v>40</v>
      </c>
      <c r="E8" s="8">
        <v>173</v>
      </c>
      <c r="F8" s="7">
        <v>0.26300000000000001</v>
      </c>
      <c r="H8" s="14"/>
      <c r="I8" s="14"/>
      <c r="J8" s="14"/>
      <c r="K8" s="14"/>
      <c r="L8" s="14"/>
      <c r="M8" s="14"/>
      <c r="N8" s="14"/>
    </row>
    <row r="9" spans="1:14" ht="15.75" thickBot="1" x14ac:dyDescent="0.3">
      <c r="A9" s="8"/>
      <c r="B9" s="8">
        <f t="shared" si="0"/>
        <v>8</v>
      </c>
      <c r="C9" s="8">
        <v>1</v>
      </c>
      <c r="D9" s="8">
        <v>22</v>
      </c>
      <c r="E9" s="8">
        <v>160</v>
      </c>
      <c r="F9" s="7">
        <v>0.29499999999999998</v>
      </c>
      <c r="H9" s="18" t="s">
        <v>1</v>
      </c>
      <c r="I9" s="14"/>
      <c r="J9" s="14"/>
      <c r="K9" s="14"/>
      <c r="L9" s="14"/>
      <c r="M9" s="14"/>
      <c r="N9" s="14"/>
    </row>
    <row r="10" spans="1:14" x14ac:dyDescent="0.25">
      <c r="A10" s="8"/>
      <c r="B10" s="8">
        <f t="shared" si="0"/>
        <v>9</v>
      </c>
      <c r="C10" s="8">
        <v>2</v>
      </c>
      <c r="D10" s="8">
        <v>27</v>
      </c>
      <c r="E10" s="8">
        <v>185</v>
      </c>
      <c r="F10" s="7">
        <v>0.23</v>
      </c>
      <c r="H10" s="16" t="s">
        <v>48</v>
      </c>
      <c r="I10" s="16" t="s">
        <v>2</v>
      </c>
      <c r="J10" s="16" t="s">
        <v>3</v>
      </c>
      <c r="K10" s="16" t="s">
        <v>4</v>
      </c>
      <c r="L10" s="16" t="s">
        <v>5</v>
      </c>
      <c r="M10" s="16" t="s">
        <v>49</v>
      </c>
      <c r="N10" s="16" t="s">
        <v>5</v>
      </c>
    </row>
    <row r="11" spans="1:14" x14ac:dyDescent="0.25">
      <c r="A11" s="8"/>
      <c r="B11" s="8">
        <f t="shared" si="0"/>
        <v>10</v>
      </c>
      <c r="C11" s="8">
        <v>1</v>
      </c>
      <c r="D11" s="8">
        <v>31</v>
      </c>
      <c r="E11" s="8">
        <v>178</v>
      </c>
      <c r="F11" s="7">
        <v>0.26800000000000002</v>
      </c>
      <c r="H11" s="18" t="s">
        <v>50</v>
      </c>
      <c r="I11" s="14">
        <v>6.1622499999999969E-2</v>
      </c>
      <c r="J11" s="14">
        <v>1</v>
      </c>
      <c r="K11" s="14">
        <v>6.1622499999999969E-2</v>
      </c>
      <c r="L11" s="14">
        <v>17.970500094009836</v>
      </c>
      <c r="M11" s="14">
        <v>1.3802048788333801E-4</v>
      </c>
      <c r="N11" s="14">
        <v>4.098171730880841</v>
      </c>
    </row>
    <row r="12" spans="1:14" x14ac:dyDescent="0.25">
      <c r="A12" s="8"/>
      <c r="B12" s="8">
        <f t="shared" si="0"/>
        <v>11</v>
      </c>
      <c r="C12" s="8">
        <v>2</v>
      </c>
      <c r="D12" s="8">
        <v>50</v>
      </c>
      <c r="E12" s="8">
        <v>172</v>
      </c>
      <c r="F12" s="7">
        <v>0.34699999999999998</v>
      </c>
      <c r="H12" s="18" t="s">
        <v>51</v>
      </c>
      <c r="I12" s="14">
        <v>0.13030550000000002</v>
      </c>
      <c r="J12" s="14">
        <v>38</v>
      </c>
      <c r="K12" s="14">
        <v>3.4290921052631583E-3</v>
      </c>
      <c r="L12" s="14"/>
      <c r="M12" s="14"/>
      <c r="N12" s="14"/>
    </row>
    <row r="13" spans="1:14" x14ac:dyDescent="0.25">
      <c r="A13" s="8"/>
      <c r="B13" s="8">
        <f t="shared" si="0"/>
        <v>12</v>
      </c>
      <c r="C13" s="8">
        <v>2</v>
      </c>
      <c r="D13" s="8">
        <v>54</v>
      </c>
      <c r="E13" s="8">
        <v>180</v>
      </c>
      <c r="F13" s="7">
        <v>0.38600000000000001</v>
      </c>
      <c r="H13" s="18"/>
      <c r="I13" s="14"/>
      <c r="J13" s="14"/>
      <c r="K13" s="14"/>
      <c r="L13" s="14"/>
      <c r="M13" s="14"/>
      <c r="N13" s="14"/>
    </row>
    <row r="14" spans="1:14" ht="15.75" thickBot="1" x14ac:dyDescent="0.3">
      <c r="A14" s="8"/>
      <c r="B14" s="8">
        <f t="shared" si="0"/>
        <v>13</v>
      </c>
      <c r="C14" s="8">
        <v>2</v>
      </c>
      <c r="D14" s="8">
        <v>25</v>
      </c>
      <c r="E14" s="8">
        <v>174</v>
      </c>
      <c r="F14" s="7">
        <v>0.23100000000000001</v>
      </c>
      <c r="H14" s="19" t="s">
        <v>0</v>
      </c>
      <c r="I14" s="17">
        <v>0.19192799999999999</v>
      </c>
      <c r="J14" s="17">
        <v>39</v>
      </c>
      <c r="K14" s="17"/>
      <c r="L14" s="17"/>
      <c r="M14" s="17"/>
      <c r="N14" s="17"/>
    </row>
    <row r="15" spans="1:14" x14ac:dyDescent="0.25">
      <c r="A15" s="8"/>
      <c r="B15" s="8">
        <f t="shared" si="0"/>
        <v>14</v>
      </c>
      <c r="C15" s="8">
        <v>2</v>
      </c>
      <c r="D15" s="8">
        <v>24</v>
      </c>
      <c r="E15" s="8">
        <v>175</v>
      </c>
      <c r="F15" s="7">
        <v>0.26400000000000001</v>
      </c>
    </row>
    <row r="16" spans="1:14" x14ac:dyDescent="0.25">
      <c r="A16" s="8"/>
      <c r="B16" s="8">
        <f t="shared" si="0"/>
        <v>15</v>
      </c>
      <c r="C16" s="8">
        <v>1</v>
      </c>
      <c r="D16" s="8">
        <v>24</v>
      </c>
      <c r="E16" s="8">
        <v>165</v>
      </c>
      <c r="F16" s="7">
        <v>0.38900000000000001</v>
      </c>
    </row>
    <row r="17" spans="1:10" x14ac:dyDescent="0.25">
      <c r="A17" s="8"/>
      <c r="B17" s="8">
        <f t="shared" si="0"/>
        <v>16</v>
      </c>
      <c r="C17" s="8">
        <v>2</v>
      </c>
      <c r="D17" s="8">
        <v>22</v>
      </c>
      <c r="E17" s="8">
        <v>176</v>
      </c>
      <c r="F17" s="7">
        <v>0.185</v>
      </c>
    </row>
    <row r="18" spans="1:10" x14ac:dyDescent="0.25">
      <c r="A18" s="8"/>
      <c r="B18" s="8">
        <f t="shared" si="0"/>
        <v>17</v>
      </c>
      <c r="C18" s="8">
        <v>2</v>
      </c>
      <c r="D18" s="8">
        <v>26</v>
      </c>
      <c r="E18" s="8">
        <v>190</v>
      </c>
      <c r="F18" s="7">
        <v>0.222</v>
      </c>
    </row>
    <row r="19" spans="1:10" x14ac:dyDescent="0.25">
      <c r="A19" s="8"/>
      <c r="B19" s="8">
        <f t="shared" si="0"/>
        <v>18</v>
      </c>
      <c r="C19" s="8">
        <v>2</v>
      </c>
      <c r="D19" s="8">
        <v>35</v>
      </c>
      <c r="E19" s="8">
        <v>186</v>
      </c>
      <c r="F19" s="7">
        <v>0.23400000000000001</v>
      </c>
      <c r="J19" s="2"/>
    </row>
    <row r="20" spans="1:10" x14ac:dyDescent="0.25">
      <c r="A20" s="8"/>
      <c r="B20" s="8">
        <f t="shared" si="0"/>
        <v>19</v>
      </c>
      <c r="C20" s="8">
        <v>1</v>
      </c>
      <c r="D20" s="8">
        <v>26</v>
      </c>
      <c r="E20" s="8">
        <v>163</v>
      </c>
      <c r="F20" s="7">
        <v>0.32400000000000001</v>
      </c>
    </row>
    <row r="21" spans="1:10" x14ac:dyDescent="0.25">
      <c r="A21" s="8"/>
      <c r="B21" s="8">
        <f t="shared" si="0"/>
        <v>20</v>
      </c>
      <c r="C21" s="8">
        <v>2</v>
      </c>
      <c r="D21" s="8">
        <v>44</v>
      </c>
      <c r="E21" s="8">
        <v>177</v>
      </c>
      <c r="F21" s="7">
        <v>0.27400000000000002</v>
      </c>
    </row>
    <row r="22" spans="1:10" ht="18.75" x14ac:dyDescent="0.3">
      <c r="A22" s="8"/>
      <c r="B22" s="26" t="s">
        <v>35</v>
      </c>
      <c r="C22" s="26" t="s">
        <v>19</v>
      </c>
      <c r="D22" s="26" t="s">
        <v>20</v>
      </c>
      <c r="E22" s="26" t="s">
        <v>36</v>
      </c>
      <c r="F22" s="26" t="s">
        <v>21</v>
      </c>
    </row>
    <row r="23" spans="1:10" ht="18.75" x14ac:dyDescent="0.3">
      <c r="A23" s="26" t="s">
        <v>43</v>
      </c>
      <c r="B23" s="8">
        <v>1</v>
      </c>
      <c r="C23" s="8">
        <v>2</v>
      </c>
      <c r="D23" s="8">
        <v>34</v>
      </c>
      <c r="E23" s="8">
        <v>172</v>
      </c>
      <c r="F23" s="7">
        <v>0.154</v>
      </c>
    </row>
    <row r="24" spans="1:10" x14ac:dyDescent="0.25">
      <c r="A24" s="8"/>
      <c r="B24" s="8">
        <v>2</v>
      </c>
      <c r="C24" s="8">
        <v>2</v>
      </c>
      <c r="D24" s="8">
        <v>26</v>
      </c>
      <c r="E24" s="8">
        <v>171</v>
      </c>
      <c r="F24" s="7">
        <v>0.161</v>
      </c>
    </row>
    <row r="25" spans="1:10" x14ac:dyDescent="0.25">
      <c r="A25" s="8"/>
      <c r="B25" s="8">
        <v>3</v>
      </c>
      <c r="C25" s="8">
        <v>1</v>
      </c>
      <c r="D25" s="8">
        <v>43</v>
      </c>
      <c r="E25" s="8">
        <v>160</v>
      </c>
      <c r="F25" s="7">
        <v>0.23</v>
      </c>
    </row>
    <row r="26" spans="1:10" x14ac:dyDescent="0.25">
      <c r="A26" s="8"/>
      <c r="B26" s="8">
        <v>4</v>
      </c>
      <c r="C26" s="8">
        <v>1</v>
      </c>
      <c r="D26" s="8">
        <v>51</v>
      </c>
      <c r="E26" s="8">
        <v>164</v>
      </c>
      <c r="F26" s="7">
        <v>0.26500000000000001</v>
      </c>
    </row>
    <row r="27" spans="1:10" x14ac:dyDescent="0.25">
      <c r="A27" s="8"/>
      <c r="B27" s="8">
        <v>5</v>
      </c>
      <c r="C27" s="8">
        <v>2</v>
      </c>
      <c r="D27" s="8">
        <v>41</v>
      </c>
      <c r="E27" s="8">
        <v>174</v>
      </c>
      <c r="F27" s="7">
        <v>0.15</v>
      </c>
    </row>
    <row r="28" spans="1:10" x14ac:dyDescent="0.25">
      <c r="A28" s="8"/>
      <c r="B28" s="8">
        <v>6</v>
      </c>
      <c r="C28" s="8">
        <v>2</v>
      </c>
      <c r="D28" s="8">
        <v>52</v>
      </c>
      <c r="E28" s="8">
        <v>175</v>
      </c>
      <c r="F28" s="7">
        <v>0.27100000000000002</v>
      </c>
    </row>
    <row r="29" spans="1:10" x14ac:dyDescent="0.25">
      <c r="A29" s="8"/>
      <c r="B29" s="8">
        <v>7</v>
      </c>
      <c r="C29" s="8">
        <v>1</v>
      </c>
      <c r="D29" s="8">
        <v>40</v>
      </c>
      <c r="E29" s="8">
        <v>173</v>
      </c>
      <c r="F29" s="7">
        <v>0.253</v>
      </c>
    </row>
    <row r="30" spans="1:10" x14ac:dyDescent="0.25">
      <c r="A30" s="8"/>
      <c r="B30" s="8">
        <v>8</v>
      </c>
      <c r="C30" s="8">
        <v>1</v>
      </c>
      <c r="D30" s="8">
        <v>22</v>
      </c>
      <c r="E30" s="8">
        <v>160</v>
      </c>
      <c r="F30" s="7">
        <v>0.20599999999999999</v>
      </c>
    </row>
    <row r="31" spans="1:10" x14ac:dyDescent="0.25">
      <c r="A31" s="8"/>
      <c r="B31" s="8">
        <v>9</v>
      </c>
      <c r="C31" s="8">
        <v>2</v>
      </c>
      <c r="D31" s="8">
        <v>27</v>
      </c>
      <c r="E31" s="8">
        <v>185</v>
      </c>
      <c r="F31" s="7">
        <v>0.17199999999999999</v>
      </c>
    </row>
    <row r="32" spans="1:10" x14ac:dyDescent="0.25">
      <c r="A32" s="8"/>
      <c r="B32" s="8">
        <v>10</v>
      </c>
      <c r="C32" s="8">
        <v>1</v>
      </c>
      <c r="D32" s="8">
        <v>31</v>
      </c>
      <c r="E32" s="8">
        <v>178</v>
      </c>
      <c r="F32" s="7">
        <v>0.23499999999999999</v>
      </c>
    </row>
    <row r="33" spans="1:6" x14ac:dyDescent="0.25">
      <c r="A33" s="8"/>
      <c r="B33" s="8">
        <v>11</v>
      </c>
      <c r="C33" s="8">
        <v>2</v>
      </c>
      <c r="D33" s="8">
        <v>50</v>
      </c>
      <c r="E33" s="8">
        <v>172</v>
      </c>
      <c r="F33" s="7">
        <v>0.23</v>
      </c>
    </row>
    <row r="34" spans="1:6" x14ac:dyDescent="0.25">
      <c r="A34" s="8"/>
      <c r="B34" s="8">
        <v>12</v>
      </c>
      <c r="C34" s="8">
        <v>2</v>
      </c>
      <c r="D34" s="8">
        <v>54</v>
      </c>
      <c r="E34" s="8">
        <v>180</v>
      </c>
      <c r="F34" s="7">
        <v>0.26900000000000002</v>
      </c>
    </row>
    <row r="35" spans="1:6" x14ac:dyDescent="0.25">
      <c r="A35" s="8"/>
      <c r="B35" s="8">
        <v>13</v>
      </c>
      <c r="C35" s="8">
        <v>2</v>
      </c>
      <c r="D35" s="8">
        <v>25</v>
      </c>
      <c r="E35" s="8">
        <v>174</v>
      </c>
      <c r="F35" s="7">
        <v>0.159</v>
      </c>
    </row>
    <row r="36" spans="1:6" x14ac:dyDescent="0.25">
      <c r="A36" s="8"/>
      <c r="B36" s="8">
        <v>14</v>
      </c>
      <c r="C36" s="8">
        <v>2</v>
      </c>
      <c r="D36" s="8">
        <v>24</v>
      </c>
      <c r="E36" s="8">
        <v>175</v>
      </c>
      <c r="F36" s="7">
        <v>0.155</v>
      </c>
    </row>
    <row r="37" spans="1:6" x14ac:dyDescent="0.25">
      <c r="A37" s="8"/>
      <c r="B37" s="8">
        <v>15</v>
      </c>
      <c r="C37" s="8">
        <v>1</v>
      </c>
      <c r="D37" s="8">
        <v>24</v>
      </c>
      <c r="E37" s="8">
        <v>165</v>
      </c>
      <c r="F37" s="7">
        <v>0.25700000000000001</v>
      </c>
    </row>
    <row r="38" spans="1:6" x14ac:dyDescent="0.25">
      <c r="A38" s="8"/>
      <c r="B38" s="8">
        <v>16</v>
      </c>
      <c r="C38" s="8">
        <v>2</v>
      </c>
      <c r="D38" s="8">
        <v>22</v>
      </c>
      <c r="E38" s="8">
        <v>176</v>
      </c>
      <c r="F38" s="7">
        <v>0.159</v>
      </c>
    </row>
    <row r="39" spans="1:6" x14ac:dyDescent="0.25">
      <c r="A39" s="8"/>
      <c r="B39" s="8">
        <v>17</v>
      </c>
      <c r="C39" s="8">
        <v>2</v>
      </c>
      <c r="D39" s="8">
        <v>26</v>
      </c>
      <c r="E39" s="8">
        <v>190</v>
      </c>
      <c r="F39" s="7">
        <v>0.156</v>
      </c>
    </row>
    <row r="40" spans="1:6" x14ac:dyDescent="0.25">
      <c r="A40" s="8"/>
      <c r="B40" s="8">
        <v>18</v>
      </c>
      <c r="C40" s="8">
        <v>2</v>
      </c>
      <c r="D40" s="8">
        <v>35</v>
      </c>
      <c r="E40" s="8">
        <v>186</v>
      </c>
      <c r="F40" s="7">
        <v>0.16400000000000001</v>
      </c>
    </row>
    <row r="41" spans="1:6" x14ac:dyDescent="0.25">
      <c r="A41" s="8"/>
      <c r="B41" s="8">
        <v>19</v>
      </c>
      <c r="C41" s="8">
        <v>1</v>
      </c>
      <c r="D41" s="8">
        <v>26</v>
      </c>
      <c r="E41" s="8">
        <v>163</v>
      </c>
      <c r="F41" s="7">
        <v>0.19900000000000001</v>
      </c>
    </row>
    <row r="42" spans="1:6" x14ac:dyDescent="0.25">
      <c r="A42" s="8"/>
      <c r="B42" s="8">
        <v>20</v>
      </c>
      <c r="C42" s="8">
        <v>2</v>
      </c>
      <c r="D42" s="8">
        <v>44</v>
      </c>
      <c r="E42" s="8">
        <v>177</v>
      </c>
      <c r="F42" s="7">
        <v>0.19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9423-5493-F74F-BFD2-BFDBE6CA9C11}">
  <dimension ref="A1:O101"/>
  <sheetViews>
    <sheetView topLeftCell="A66" workbookViewId="0">
      <selection sqref="A1:E101"/>
    </sheetView>
  </sheetViews>
  <sheetFormatPr defaultColWidth="11.42578125" defaultRowHeight="15" x14ac:dyDescent="0.25"/>
  <cols>
    <col min="1" max="1" width="12.5703125" bestFit="1" customWidth="1"/>
    <col min="2" max="2" width="9" bestFit="1" customWidth="1"/>
    <col min="3" max="3" width="5" bestFit="1" customWidth="1"/>
    <col min="4" max="4" width="10.42578125" bestFit="1" customWidth="1"/>
    <col min="5" max="5" width="5.5703125" bestFit="1" customWidth="1"/>
    <col min="7" max="7" width="17.28515625" customWidth="1"/>
    <col min="9" max="9" width="14.5703125" bestFit="1" customWidth="1"/>
    <col min="12" max="12" width="16.42578125" bestFit="1" customWidth="1"/>
    <col min="14" max="14" width="13.7109375" bestFit="1" customWidth="1"/>
    <col min="15" max="15" width="14.5703125" bestFit="1" customWidth="1"/>
  </cols>
  <sheetData>
    <row r="1" spans="1:15" ht="15.75" x14ac:dyDescent="0.25">
      <c r="A1" s="13" t="s">
        <v>25</v>
      </c>
      <c r="B1" s="13" t="s">
        <v>52</v>
      </c>
      <c r="C1" s="13" t="s">
        <v>53</v>
      </c>
      <c r="D1" s="13" t="s">
        <v>26</v>
      </c>
      <c r="E1" s="13" t="s">
        <v>21</v>
      </c>
      <c r="G1" s="14" t="s">
        <v>40</v>
      </c>
      <c r="H1" s="14"/>
      <c r="I1" s="14"/>
      <c r="J1" s="14"/>
      <c r="K1" s="14"/>
      <c r="L1" s="14"/>
      <c r="M1" s="14"/>
      <c r="N1" s="14"/>
      <c r="O1" s="14"/>
    </row>
    <row r="2" spans="1:15" ht="15.75" thickBot="1" x14ac:dyDescent="0.3">
      <c r="A2" s="8">
        <v>1</v>
      </c>
      <c r="B2" s="8">
        <v>2</v>
      </c>
      <c r="C2" s="8">
        <v>34</v>
      </c>
      <c r="D2" s="8" t="s">
        <v>27</v>
      </c>
      <c r="E2" s="7">
        <v>0.13100000000000001</v>
      </c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8">
        <f>A2+1</f>
        <v>2</v>
      </c>
      <c r="B3" s="8">
        <v>2</v>
      </c>
      <c r="C3" s="8">
        <v>26</v>
      </c>
      <c r="D3" s="8" t="s">
        <v>27</v>
      </c>
      <c r="E3" s="7">
        <v>0.151</v>
      </c>
      <c r="G3" s="27" t="s">
        <v>54</v>
      </c>
      <c r="H3" s="27"/>
      <c r="I3" s="14"/>
      <c r="J3" s="14"/>
      <c r="K3" s="14"/>
      <c r="L3" s="14"/>
      <c r="M3" s="14"/>
      <c r="N3" s="14"/>
      <c r="O3" s="14"/>
    </row>
    <row r="4" spans="1:15" x14ac:dyDescent="0.25">
      <c r="A4" s="8">
        <f>A3+1</f>
        <v>3</v>
      </c>
      <c r="B4" s="8">
        <v>1</v>
      </c>
      <c r="C4" s="8">
        <v>43</v>
      </c>
      <c r="D4" s="8" t="s">
        <v>27</v>
      </c>
      <c r="E4" s="7">
        <v>0.24199999999999999</v>
      </c>
      <c r="G4" s="14" t="s">
        <v>7</v>
      </c>
      <c r="H4" s="14">
        <v>0.84530576217566822</v>
      </c>
      <c r="I4" s="14"/>
      <c r="J4" s="14"/>
      <c r="K4" s="14"/>
      <c r="L4" s="14"/>
      <c r="M4" s="14"/>
      <c r="N4" s="14"/>
      <c r="O4" s="14"/>
    </row>
    <row r="5" spans="1:15" x14ac:dyDescent="0.25">
      <c r="A5" s="8">
        <f t="shared" ref="A5:A21" si="0">A4+1</f>
        <v>4</v>
      </c>
      <c r="B5" s="8">
        <v>1</v>
      </c>
      <c r="C5" s="8">
        <v>51</v>
      </c>
      <c r="D5" s="8" t="s">
        <v>27</v>
      </c>
      <c r="E5" s="7">
        <v>0.35699999999999998</v>
      </c>
      <c r="G5" s="14" t="s">
        <v>8</v>
      </c>
      <c r="H5" s="14">
        <v>0.71454183156738738</v>
      </c>
      <c r="I5" s="14"/>
      <c r="J5" s="14"/>
      <c r="K5" s="14"/>
      <c r="L5" s="14"/>
      <c r="M5" s="14"/>
      <c r="N5" s="14"/>
      <c r="O5" s="14"/>
    </row>
    <row r="6" spans="1:15" x14ac:dyDescent="0.25">
      <c r="A6" s="8">
        <f t="shared" si="0"/>
        <v>5</v>
      </c>
      <c r="B6" s="8">
        <v>2</v>
      </c>
      <c r="C6" s="8">
        <v>41</v>
      </c>
      <c r="D6" s="8" t="s">
        <v>27</v>
      </c>
      <c r="E6" s="7">
        <v>0.16600000000000001</v>
      </c>
      <c r="G6" s="14" t="s">
        <v>9</v>
      </c>
      <c r="H6" s="14">
        <v>0.70562126380386825</v>
      </c>
      <c r="I6" s="14"/>
      <c r="J6" s="14"/>
      <c r="K6" s="14"/>
      <c r="L6" s="14"/>
      <c r="M6" s="14"/>
      <c r="N6" s="14"/>
      <c r="O6" s="14"/>
    </row>
    <row r="7" spans="1:15" x14ac:dyDescent="0.25">
      <c r="A7" s="8">
        <f t="shared" si="0"/>
        <v>6</v>
      </c>
      <c r="B7" s="8">
        <v>2</v>
      </c>
      <c r="C7" s="8">
        <v>52</v>
      </c>
      <c r="D7" s="8" t="s">
        <v>27</v>
      </c>
      <c r="E7" s="7">
        <v>0.27</v>
      </c>
      <c r="G7" s="14" t="s">
        <v>10</v>
      </c>
      <c r="H7" s="14">
        <v>3.6539053815817887E-2</v>
      </c>
      <c r="I7" s="14"/>
      <c r="J7" s="14"/>
      <c r="K7" s="14"/>
      <c r="L7" s="14"/>
      <c r="M7" s="14"/>
      <c r="N7" s="14"/>
      <c r="O7" s="14"/>
    </row>
    <row r="8" spans="1:15" ht="15.75" thickBot="1" x14ac:dyDescent="0.3">
      <c r="A8" s="8">
        <f t="shared" si="0"/>
        <v>7</v>
      </c>
      <c r="B8" s="8">
        <v>1</v>
      </c>
      <c r="C8" s="8">
        <v>40</v>
      </c>
      <c r="D8" s="8" t="s">
        <v>27</v>
      </c>
      <c r="E8" s="7">
        <v>0.26</v>
      </c>
      <c r="G8" s="17" t="s">
        <v>11</v>
      </c>
      <c r="H8" s="17">
        <v>100</v>
      </c>
      <c r="I8" s="14"/>
      <c r="J8" s="14"/>
      <c r="K8" s="14"/>
      <c r="L8" s="14"/>
      <c r="M8" s="14"/>
      <c r="N8" s="14"/>
      <c r="O8" s="14"/>
    </row>
    <row r="9" spans="1:15" x14ac:dyDescent="0.25">
      <c r="A9" s="8">
        <f t="shared" si="0"/>
        <v>8</v>
      </c>
      <c r="B9" s="8">
        <v>1</v>
      </c>
      <c r="C9" s="8">
        <v>22</v>
      </c>
      <c r="D9" s="8" t="s">
        <v>27</v>
      </c>
      <c r="E9" s="7">
        <v>0.23799999999999999</v>
      </c>
      <c r="G9" s="14"/>
      <c r="H9" s="14"/>
      <c r="I9" s="14"/>
      <c r="J9" s="14"/>
      <c r="K9" s="14"/>
      <c r="L9" s="14"/>
      <c r="M9" s="14"/>
      <c r="N9" s="14"/>
      <c r="O9" s="14"/>
    </row>
    <row r="10" spans="1:15" ht="15.75" thickBot="1" x14ac:dyDescent="0.3">
      <c r="A10" s="8">
        <f t="shared" si="0"/>
        <v>9</v>
      </c>
      <c r="B10" s="8">
        <v>2</v>
      </c>
      <c r="C10" s="8">
        <v>27</v>
      </c>
      <c r="D10" s="8" t="s">
        <v>27</v>
      </c>
      <c r="E10" s="7">
        <v>0.14399999999999999</v>
      </c>
      <c r="G10" s="14" t="s">
        <v>1</v>
      </c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8">
        <f t="shared" si="0"/>
        <v>10</v>
      </c>
      <c r="B11" s="8">
        <v>1</v>
      </c>
      <c r="C11" s="8">
        <v>31</v>
      </c>
      <c r="D11" s="8" t="s">
        <v>27</v>
      </c>
      <c r="E11" s="7">
        <v>0.27300000000000002</v>
      </c>
      <c r="G11" s="16"/>
      <c r="H11" s="16" t="s">
        <v>3</v>
      </c>
      <c r="I11" s="16" t="s">
        <v>2</v>
      </c>
      <c r="J11" s="16" t="s">
        <v>4</v>
      </c>
      <c r="K11" s="16" t="s">
        <v>5</v>
      </c>
      <c r="L11" s="16" t="s">
        <v>55</v>
      </c>
      <c r="M11" s="14"/>
      <c r="N11" s="14"/>
      <c r="O11" s="14"/>
    </row>
    <row r="12" spans="1:15" x14ac:dyDescent="0.25">
      <c r="A12" s="8">
        <f t="shared" si="0"/>
        <v>11</v>
      </c>
      <c r="B12" s="8">
        <v>2</v>
      </c>
      <c r="C12" s="8">
        <v>50</v>
      </c>
      <c r="D12" s="8" t="s">
        <v>27</v>
      </c>
      <c r="E12" s="7">
        <v>0.25800000000000001</v>
      </c>
      <c r="G12" s="14" t="s">
        <v>58</v>
      </c>
      <c r="H12" s="14">
        <v>3</v>
      </c>
      <c r="I12" s="14">
        <v>0.32082707443949743</v>
      </c>
      <c r="J12" s="14">
        <v>0.10694235814649915</v>
      </c>
      <c r="K12" s="14">
        <v>80.10048805296023</v>
      </c>
      <c r="L12" s="14">
        <v>4.9119925063325408E-26</v>
      </c>
      <c r="M12" s="14"/>
      <c r="N12" s="14"/>
      <c r="O12" s="14"/>
    </row>
    <row r="13" spans="1:15" x14ac:dyDescent="0.25">
      <c r="A13" s="8">
        <f t="shared" si="0"/>
        <v>12</v>
      </c>
      <c r="B13" s="8">
        <v>2</v>
      </c>
      <c r="C13" s="8">
        <v>54</v>
      </c>
      <c r="D13" s="8" t="s">
        <v>27</v>
      </c>
      <c r="E13" s="7">
        <v>0.28699999999999998</v>
      </c>
      <c r="G13" s="14" t="s">
        <v>12</v>
      </c>
      <c r="H13" s="14">
        <v>96</v>
      </c>
      <c r="I13" s="14">
        <v>0.12816983556050263</v>
      </c>
      <c r="J13" s="14">
        <v>1.3351024537552358E-3</v>
      </c>
      <c r="K13" s="14"/>
      <c r="L13" s="14"/>
      <c r="M13" s="14"/>
      <c r="N13" s="14"/>
      <c r="O13" s="14"/>
    </row>
    <row r="14" spans="1:15" ht="15.75" thickBot="1" x14ac:dyDescent="0.3">
      <c r="A14" s="8">
        <f t="shared" si="0"/>
        <v>13</v>
      </c>
      <c r="B14" s="8">
        <v>2</v>
      </c>
      <c r="C14" s="8">
        <v>25</v>
      </c>
      <c r="D14" s="8" t="s">
        <v>27</v>
      </c>
      <c r="E14" s="7">
        <v>0.16300000000000001</v>
      </c>
      <c r="G14" s="17" t="s">
        <v>0</v>
      </c>
      <c r="H14" s="17">
        <v>99</v>
      </c>
      <c r="I14" s="17">
        <v>0.44899691000000008</v>
      </c>
      <c r="J14" s="17"/>
      <c r="K14" s="17"/>
      <c r="L14" s="17"/>
      <c r="M14" s="14"/>
      <c r="N14" s="14"/>
      <c r="O14" s="14"/>
    </row>
    <row r="15" spans="1:15" ht="15.75" thickBot="1" x14ac:dyDescent="0.3">
      <c r="A15" s="8">
        <f t="shared" si="0"/>
        <v>14</v>
      </c>
      <c r="B15" s="8">
        <v>2</v>
      </c>
      <c r="C15" s="8">
        <v>24</v>
      </c>
      <c r="D15" s="8" t="s">
        <v>27</v>
      </c>
      <c r="E15" s="7">
        <v>0.17100000000000001</v>
      </c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8">
        <f t="shared" si="0"/>
        <v>15</v>
      </c>
      <c r="B16" s="8">
        <v>1</v>
      </c>
      <c r="C16" s="8">
        <v>24</v>
      </c>
      <c r="D16" s="8" t="s">
        <v>27</v>
      </c>
      <c r="E16" s="7">
        <v>0.223</v>
      </c>
      <c r="G16" s="16"/>
      <c r="H16" s="16" t="s">
        <v>56</v>
      </c>
      <c r="I16" s="16" t="s">
        <v>57</v>
      </c>
      <c r="J16" s="16" t="s">
        <v>14</v>
      </c>
      <c r="K16" s="16" t="s">
        <v>49</v>
      </c>
      <c r="L16" s="16" t="s">
        <v>15</v>
      </c>
      <c r="M16" s="16" t="s">
        <v>16</v>
      </c>
      <c r="N16" s="16" t="s">
        <v>17</v>
      </c>
      <c r="O16" s="16" t="s">
        <v>18</v>
      </c>
    </row>
    <row r="17" spans="1:15" x14ac:dyDescent="0.25">
      <c r="A17" s="8">
        <f t="shared" si="0"/>
        <v>16</v>
      </c>
      <c r="B17" s="8">
        <v>2</v>
      </c>
      <c r="C17" s="8">
        <v>22</v>
      </c>
      <c r="D17" s="8" t="s">
        <v>27</v>
      </c>
      <c r="E17" s="7">
        <v>0.156</v>
      </c>
      <c r="G17" s="14" t="s">
        <v>13</v>
      </c>
      <c r="H17" s="14">
        <v>0.21589249254801374</v>
      </c>
      <c r="I17" s="14">
        <v>1.8787977054839103E-2</v>
      </c>
      <c r="J17" s="14">
        <v>11.490991920942742</v>
      </c>
      <c r="K17" s="14">
        <v>9.7585134134755029E-20</v>
      </c>
      <c r="L17" s="14">
        <v>0.17859865284891424</v>
      </c>
      <c r="M17" s="14">
        <v>0.25318633224711323</v>
      </c>
      <c r="N17" s="14">
        <v>0.17859865284891424</v>
      </c>
      <c r="O17" s="14">
        <v>0.25318633224711323</v>
      </c>
    </row>
    <row r="18" spans="1:15" x14ac:dyDescent="0.25">
      <c r="A18" s="8">
        <f t="shared" si="0"/>
        <v>17</v>
      </c>
      <c r="B18" s="8">
        <v>2</v>
      </c>
      <c r="C18" s="8">
        <v>26</v>
      </c>
      <c r="D18" s="8" t="s">
        <v>27</v>
      </c>
      <c r="E18" s="7">
        <v>0.17199999999999999</v>
      </c>
      <c r="G18" s="14" t="s">
        <v>19</v>
      </c>
      <c r="H18" s="14">
        <v>-8.2743927102592207E-2</v>
      </c>
      <c r="I18" s="14">
        <v>7.6780996185233253E-3</v>
      </c>
      <c r="J18" s="14">
        <v>-10.776615466537248</v>
      </c>
      <c r="K18" s="14">
        <v>3.2247134768392832E-18</v>
      </c>
      <c r="L18" s="14">
        <v>-9.7984834387667558E-2</v>
      </c>
      <c r="M18" s="14">
        <v>-6.7503019817516857E-2</v>
      </c>
      <c r="N18" s="14">
        <v>-9.7984834387667558E-2</v>
      </c>
      <c r="O18" s="14">
        <v>-6.7503019817516857E-2</v>
      </c>
    </row>
    <row r="19" spans="1:15" x14ac:dyDescent="0.25">
      <c r="A19" s="8">
        <f t="shared" si="0"/>
        <v>18</v>
      </c>
      <c r="B19" s="8">
        <v>2</v>
      </c>
      <c r="C19" s="8">
        <v>35</v>
      </c>
      <c r="D19" s="8" t="s">
        <v>27</v>
      </c>
      <c r="E19" s="7">
        <v>0.16900000000000001</v>
      </c>
      <c r="G19" s="14" t="s">
        <v>20</v>
      </c>
      <c r="H19" s="14">
        <v>3.4064558729200445E-3</v>
      </c>
      <c r="I19" s="14">
        <v>3.3853258639488139E-4</v>
      </c>
      <c r="J19" s="14">
        <v>10.06241646984785</v>
      </c>
      <c r="K19" s="14">
        <v>1.0923022721168079E-16</v>
      </c>
      <c r="L19" s="14">
        <v>2.7344739999870843E-3</v>
      </c>
      <c r="M19" s="14">
        <v>4.0784377458530042E-3</v>
      </c>
      <c r="N19" s="14">
        <v>2.7344739999870843E-3</v>
      </c>
      <c r="O19" s="14">
        <v>4.0784377458530042E-3</v>
      </c>
    </row>
    <row r="20" spans="1:15" ht="15.75" thickBot="1" x14ac:dyDescent="0.3">
      <c r="A20" s="8">
        <f t="shared" si="0"/>
        <v>19</v>
      </c>
      <c r="B20" s="8">
        <v>1</v>
      </c>
      <c r="C20" s="8">
        <v>26</v>
      </c>
      <c r="D20" s="8" t="s">
        <v>27</v>
      </c>
      <c r="E20" s="7">
        <v>0.26900000000000002</v>
      </c>
      <c r="G20" s="17" t="s">
        <v>59</v>
      </c>
      <c r="H20" s="17">
        <v>1.5629999999999998E-2</v>
      </c>
      <c r="I20" s="17">
        <v>2.5837012731305029E-3</v>
      </c>
      <c r="J20" s="17">
        <v>6.0494609661519201</v>
      </c>
      <c r="K20" s="17">
        <v>2.7914942096328683E-8</v>
      </c>
      <c r="L20" s="17">
        <v>1.0501393507175353E-2</v>
      </c>
      <c r="M20" s="17">
        <v>2.0758606492824641E-2</v>
      </c>
      <c r="N20" s="17">
        <v>1.0501393507175353E-2</v>
      </c>
      <c r="O20" s="17">
        <v>2.0758606492824641E-2</v>
      </c>
    </row>
    <row r="21" spans="1:15" x14ac:dyDescent="0.25">
      <c r="A21" s="8">
        <f t="shared" si="0"/>
        <v>20</v>
      </c>
      <c r="B21" s="8">
        <v>2</v>
      </c>
      <c r="C21" s="8">
        <v>44</v>
      </c>
      <c r="D21" s="8" t="s">
        <v>27</v>
      </c>
      <c r="E21" s="7">
        <v>0.20899999999999999</v>
      </c>
    </row>
    <row r="22" spans="1:15" x14ac:dyDescent="0.25">
      <c r="A22" s="8">
        <v>1</v>
      </c>
      <c r="B22" s="8">
        <v>2</v>
      </c>
      <c r="C22" s="8">
        <v>34</v>
      </c>
      <c r="D22" s="8" t="s">
        <v>22</v>
      </c>
      <c r="E22" s="7">
        <v>0.19</v>
      </c>
    </row>
    <row r="23" spans="1:15" x14ac:dyDescent="0.25">
      <c r="A23" s="8">
        <f>A22+1</f>
        <v>2</v>
      </c>
      <c r="B23" s="8">
        <v>2</v>
      </c>
      <c r="C23" s="8">
        <v>26</v>
      </c>
      <c r="D23" s="8" t="s">
        <v>22</v>
      </c>
      <c r="E23" s="7">
        <v>0.17799999999999999</v>
      </c>
    </row>
    <row r="24" spans="1:15" x14ac:dyDescent="0.25">
      <c r="A24" s="8">
        <f>A23+1</f>
        <v>3</v>
      </c>
      <c r="B24" s="8">
        <v>1</v>
      </c>
      <c r="C24" s="8">
        <v>43</v>
      </c>
      <c r="D24" s="8" t="s">
        <v>22</v>
      </c>
      <c r="E24" s="7">
        <v>0.30299999999999999</v>
      </c>
    </row>
    <row r="25" spans="1:15" x14ac:dyDescent="0.25">
      <c r="A25" s="8">
        <f t="shared" ref="A25:A41" si="1">A24+1</f>
        <v>4</v>
      </c>
      <c r="B25" s="8">
        <v>1</v>
      </c>
      <c r="C25" s="8">
        <v>51</v>
      </c>
      <c r="D25" s="8" t="s">
        <v>22</v>
      </c>
      <c r="E25" s="7">
        <v>0.42299999999999999</v>
      </c>
    </row>
    <row r="26" spans="1:15" x14ac:dyDescent="0.25">
      <c r="A26" s="8">
        <f t="shared" si="1"/>
        <v>5</v>
      </c>
      <c r="B26" s="8">
        <v>2</v>
      </c>
      <c r="C26" s="8">
        <v>41</v>
      </c>
      <c r="D26" s="8" t="s">
        <v>22</v>
      </c>
      <c r="E26" s="7">
        <v>0.20699999999999999</v>
      </c>
    </row>
    <row r="27" spans="1:15" x14ac:dyDescent="0.25">
      <c r="A27" s="8">
        <f t="shared" si="1"/>
        <v>6</v>
      </c>
      <c r="B27" s="8">
        <v>2</v>
      </c>
      <c r="C27" s="8">
        <v>52</v>
      </c>
      <c r="D27" s="8" t="s">
        <v>22</v>
      </c>
      <c r="E27" s="7">
        <v>0.24299999999999999</v>
      </c>
    </row>
    <row r="28" spans="1:15" x14ac:dyDescent="0.25">
      <c r="A28" s="8">
        <f t="shared" si="1"/>
        <v>7</v>
      </c>
      <c r="B28" s="8">
        <v>1</v>
      </c>
      <c r="C28" s="8">
        <v>40</v>
      </c>
      <c r="D28" s="8" t="s">
        <v>22</v>
      </c>
      <c r="E28" s="7">
        <v>0.23100000000000001</v>
      </c>
    </row>
    <row r="29" spans="1:15" x14ac:dyDescent="0.25">
      <c r="A29" s="8">
        <f t="shared" si="1"/>
        <v>8</v>
      </c>
      <c r="B29" s="8">
        <v>1</v>
      </c>
      <c r="C29" s="8">
        <v>22</v>
      </c>
      <c r="D29" s="8" t="s">
        <v>22</v>
      </c>
      <c r="E29" s="7">
        <v>0.24199999999999999</v>
      </c>
    </row>
    <row r="30" spans="1:15" x14ac:dyDescent="0.25">
      <c r="A30" s="8">
        <f t="shared" si="1"/>
        <v>9</v>
      </c>
      <c r="B30" s="8">
        <v>2</v>
      </c>
      <c r="C30" s="8">
        <v>27</v>
      </c>
      <c r="D30" s="8" t="s">
        <v>22</v>
      </c>
      <c r="E30" s="7">
        <v>0.16800000000000001</v>
      </c>
    </row>
    <row r="31" spans="1:15" x14ac:dyDescent="0.25">
      <c r="A31" s="8">
        <f t="shared" si="1"/>
        <v>10</v>
      </c>
      <c r="B31" s="8">
        <v>1</v>
      </c>
      <c r="C31" s="8">
        <v>31</v>
      </c>
      <c r="D31" s="8" t="s">
        <v>22</v>
      </c>
      <c r="E31" s="7">
        <v>0.26400000000000001</v>
      </c>
    </row>
    <row r="32" spans="1:15" x14ac:dyDescent="0.25">
      <c r="A32" s="8">
        <f t="shared" si="1"/>
        <v>11</v>
      </c>
      <c r="B32" s="8">
        <v>2</v>
      </c>
      <c r="C32" s="8">
        <v>50</v>
      </c>
      <c r="D32" s="8" t="s">
        <v>22</v>
      </c>
      <c r="E32" s="7">
        <v>0.26100000000000001</v>
      </c>
    </row>
    <row r="33" spans="1:5" x14ac:dyDescent="0.25">
      <c r="A33" s="8">
        <f t="shared" si="1"/>
        <v>12</v>
      </c>
      <c r="B33" s="8">
        <v>2</v>
      </c>
      <c r="C33" s="8">
        <v>54</v>
      </c>
      <c r="D33" s="8" t="s">
        <v>22</v>
      </c>
      <c r="E33" s="7">
        <v>0.29199999999999998</v>
      </c>
    </row>
    <row r="34" spans="1:5" x14ac:dyDescent="0.25">
      <c r="A34" s="8">
        <f t="shared" si="1"/>
        <v>13</v>
      </c>
      <c r="B34" s="8">
        <v>2</v>
      </c>
      <c r="C34" s="8">
        <v>25</v>
      </c>
      <c r="D34" s="8" t="s">
        <v>22</v>
      </c>
      <c r="E34" s="7">
        <v>0.16900000000000001</v>
      </c>
    </row>
    <row r="35" spans="1:5" x14ac:dyDescent="0.25">
      <c r="A35" s="8">
        <f t="shared" si="1"/>
        <v>14</v>
      </c>
      <c r="B35" s="8">
        <v>2</v>
      </c>
      <c r="C35" s="8">
        <v>24</v>
      </c>
      <c r="D35" s="8" t="s">
        <v>22</v>
      </c>
      <c r="E35" s="7">
        <v>0.18099999999999999</v>
      </c>
    </row>
    <row r="36" spans="1:5" x14ac:dyDescent="0.25">
      <c r="A36" s="8">
        <f t="shared" si="1"/>
        <v>15</v>
      </c>
      <c r="B36" s="8">
        <v>1</v>
      </c>
      <c r="C36" s="8">
        <v>24</v>
      </c>
      <c r="D36" s="8" t="s">
        <v>22</v>
      </c>
      <c r="E36" s="7">
        <v>0.23899999999999999</v>
      </c>
    </row>
    <row r="37" spans="1:5" x14ac:dyDescent="0.25">
      <c r="A37" s="8">
        <f t="shared" si="1"/>
        <v>16</v>
      </c>
      <c r="B37" s="8">
        <v>2</v>
      </c>
      <c r="C37" s="8">
        <v>22</v>
      </c>
      <c r="D37" s="8" t="s">
        <v>22</v>
      </c>
      <c r="E37" s="7">
        <v>0.17199999999999999</v>
      </c>
    </row>
    <row r="38" spans="1:5" x14ac:dyDescent="0.25">
      <c r="A38" s="8">
        <f t="shared" si="1"/>
        <v>17</v>
      </c>
      <c r="B38" s="8">
        <v>2</v>
      </c>
      <c r="C38" s="8">
        <v>26</v>
      </c>
      <c r="D38" s="8" t="s">
        <v>22</v>
      </c>
      <c r="E38" s="7">
        <v>0.17699999999999999</v>
      </c>
    </row>
    <row r="39" spans="1:5" x14ac:dyDescent="0.25">
      <c r="A39" s="8">
        <f t="shared" si="1"/>
        <v>18</v>
      </c>
      <c r="B39" s="8">
        <v>2</v>
      </c>
      <c r="C39" s="8">
        <v>35</v>
      </c>
      <c r="D39" s="8" t="s">
        <v>22</v>
      </c>
      <c r="E39" s="7">
        <v>0.182</v>
      </c>
    </row>
    <row r="40" spans="1:5" x14ac:dyDescent="0.25">
      <c r="A40" s="8">
        <f t="shared" si="1"/>
        <v>19</v>
      </c>
      <c r="B40" s="8">
        <v>1</v>
      </c>
      <c r="C40" s="8">
        <v>26</v>
      </c>
      <c r="D40" s="8" t="s">
        <v>22</v>
      </c>
      <c r="E40" s="7">
        <v>0.28699999999999998</v>
      </c>
    </row>
    <row r="41" spans="1:5" x14ac:dyDescent="0.25">
      <c r="A41" s="8">
        <f t="shared" si="1"/>
        <v>20</v>
      </c>
      <c r="B41" s="8">
        <v>2</v>
      </c>
      <c r="C41" s="8">
        <v>44</v>
      </c>
      <c r="D41" s="8" t="s">
        <v>22</v>
      </c>
      <c r="E41" s="7">
        <v>0.22500000000000001</v>
      </c>
    </row>
    <row r="42" spans="1:5" x14ac:dyDescent="0.25">
      <c r="A42" s="8">
        <v>1</v>
      </c>
      <c r="B42" s="8">
        <v>2</v>
      </c>
      <c r="C42" s="8">
        <v>34</v>
      </c>
      <c r="D42" s="8" t="s">
        <v>23</v>
      </c>
      <c r="E42" s="7">
        <v>0.17499999999999999</v>
      </c>
    </row>
    <row r="43" spans="1:5" x14ac:dyDescent="0.25">
      <c r="A43" s="8">
        <f>A42+1</f>
        <v>2</v>
      </c>
      <c r="B43" s="8">
        <v>2</v>
      </c>
      <c r="C43" s="8">
        <v>26</v>
      </c>
      <c r="D43" s="8" t="s">
        <v>23</v>
      </c>
      <c r="E43" s="7">
        <v>0.16300000000000001</v>
      </c>
    </row>
    <row r="44" spans="1:5" x14ac:dyDescent="0.25">
      <c r="A44" s="8">
        <f>A43+1</f>
        <v>3</v>
      </c>
      <c r="B44" s="8">
        <v>1</v>
      </c>
      <c r="C44" s="8">
        <v>43</v>
      </c>
      <c r="D44" s="8" t="s">
        <v>23</v>
      </c>
      <c r="E44" s="7">
        <v>0.28999999999999998</v>
      </c>
    </row>
    <row r="45" spans="1:5" x14ac:dyDescent="0.25">
      <c r="A45" s="8">
        <f t="shared" ref="A45:A61" si="2">A44+1</f>
        <v>4</v>
      </c>
      <c r="B45" s="8">
        <v>1</v>
      </c>
      <c r="C45" s="8">
        <v>51</v>
      </c>
      <c r="D45" s="8" t="s">
        <v>23</v>
      </c>
      <c r="E45" s="7">
        <v>0.36399999999999999</v>
      </c>
    </row>
    <row r="46" spans="1:5" x14ac:dyDescent="0.25">
      <c r="A46" s="8">
        <f t="shared" si="2"/>
        <v>5</v>
      </c>
      <c r="B46" s="8">
        <v>2</v>
      </c>
      <c r="C46" s="8">
        <v>41</v>
      </c>
      <c r="D46" s="8" t="s">
        <v>23</v>
      </c>
      <c r="E46" s="7">
        <v>0.16900000000000001</v>
      </c>
    </row>
    <row r="47" spans="1:5" x14ac:dyDescent="0.25">
      <c r="A47" s="8">
        <f t="shared" si="2"/>
        <v>6</v>
      </c>
      <c r="B47" s="8">
        <v>2</v>
      </c>
      <c r="C47" s="8">
        <v>52</v>
      </c>
      <c r="D47" s="8" t="s">
        <v>23</v>
      </c>
      <c r="E47" s="7">
        <v>0.27700000000000002</v>
      </c>
    </row>
    <row r="48" spans="1:5" x14ac:dyDescent="0.25">
      <c r="A48" s="8">
        <f t="shared" si="2"/>
        <v>7</v>
      </c>
      <c r="B48" s="8">
        <v>1</v>
      </c>
      <c r="C48" s="8">
        <v>40</v>
      </c>
      <c r="D48" s="8" t="s">
        <v>23</v>
      </c>
      <c r="E48" s="7">
        <v>0.245</v>
      </c>
    </row>
    <row r="49" spans="1:5" x14ac:dyDescent="0.25">
      <c r="A49" s="8">
        <f t="shared" si="2"/>
        <v>8</v>
      </c>
      <c r="B49" s="8">
        <v>1</v>
      </c>
      <c r="C49" s="8">
        <v>22</v>
      </c>
      <c r="D49" s="8" t="s">
        <v>23</v>
      </c>
      <c r="E49" s="7">
        <v>0.26100000000000001</v>
      </c>
    </row>
    <row r="50" spans="1:5" x14ac:dyDescent="0.25">
      <c r="A50" s="8">
        <f t="shared" si="2"/>
        <v>9</v>
      </c>
      <c r="B50" s="8">
        <v>2</v>
      </c>
      <c r="C50" s="8">
        <v>27</v>
      </c>
      <c r="D50" s="8" t="s">
        <v>23</v>
      </c>
      <c r="E50" s="7">
        <v>0.158</v>
      </c>
    </row>
    <row r="51" spans="1:5" x14ac:dyDescent="0.25">
      <c r="A51" s="8">
        <f t="shared" si="2"/>
        <v>10</v>
      </c>
      <c r="B51" s="8">
        <v>1</v>
      </c>
      <c r="C51" s="8">
        <v>31</v>
      </c>
      <c r="D51" s="8" t="s">
        <v>23</v>
      </c>
      <c r="E51" s="7">
        <v>0.29099999999999998</v>
      </c>
    </row>
    <row r="52" spans="1:5" x14ac:dyDescent="0.25">
      <c r="A52" s="8">
        <f t="shared" si="2"/>
        <v>11</v>
      </c>
      <c r="B52" s="8">
        <v>2</v>
      </c>
      <c r="C52" s="8">
        <v>50</v>
      </c>
      <c r="D52" s="8" t="s">
        <v>23</v>
      </c>
      <c r="E52" s="7">
        <v>0.28899999999999998</v>
      </c>
    </row>
    <row r="53" spans="1:5" x14ac:dyDescent="0.25">
      <c r="A53" s="8">
        <f t="shared" si="2"/>
        <v>12</v>
      </c>
      <c r="B53" s="8">
        <v>2</v>
      </c>
      <c r="C53" s="8">
        <v>54</v>
      </c>
      <c r="D53" s="8" t="s">
        <v>23</v>
      </c>
      <c r="E53" s="7">
        <v>0.318</v>
      </c>
    </row>
    <row r="54" spans="1:5" x14ac:dyDescent="0.25">
      <c r="A54" s="8">
        <f t="shared" si="2"/>
        <v>13</v>
      </c>
      <c r="B54" s="8">
        <v>2</v>
      </c>
      <c r="C54" s="8">
        <v>25</v>
      </c>
      <c r="D54" s="8" t="s">
        <v>23</v>
      </c>
      <c r="E54" s="7">
        <v>0.19</v>
      </c>
    </row>
    <row r="55" spans="1:5" x14ac:dyDescent="0.25">
      <c r="A55" s="8">
        <f t="shared" si="2"/>
        <v>14</v>
      </c>
      <c r="B55" s="8">
        <v>2</v>
      </c>
      <c r="C55" s="8">
        <v>24</v>
      </c>
      <c r="D55" s="8" t="s">
        <v>23</v>
      </c>
      <c r="E55" s="7">
        <v>0.20300000000000001</v>
      </c>
    </row>
    <row r="56" spans="1:5" x14ac:dyDescent="0.25">
      <c r="A56" s="8">
        <f t="shared" si="2"/>
        <v>15</v>
      </c>
      <c r="B56" s="8">
        <v>1</v>
      </c>
      <c r="C56" s="8">
        <v>24</v>
      </c>
      <c r="D56" s="8" t="s">
        <v>23</v>
      </c>
      <c r="E56" s="7">
        <v>0.29899999999999999</v>
      </c>
    </row>
    <row r="57" spans="1:5" x14ac:dyDescent="0.25">
      <c r="A57" s="8">
        <f t="shared" si="2"/>
        <v>16</v>
      </c>
      <c r="B57" s="8">
        <v>2</v>
      </c>
      <c r="C57" s="8">
        <v>22</v>
      </c>
      <c r="D57" s="8" t="s">
        <v>23</v>
      </c>
      <c r="E57" s="7">
        <v>0.17199999999999999</v>
      </c>
    </row>
    <row r="58" spans="1:5" x14ac:dyDescent="0.25">
      <c r="A58" s="8">
        <f t="shared" si="2"/>
        <v>17</v>
      </c>
      <c r="B58" s="8">
        <v>2</v>
      </c>
      <c r="C58" s="8">
        <v>26</v>
      </c>
      <c r="D58" s="8" t="s">
        <v>23</v>
      </c>
      <c r="E58" s="7">
        <v>0.183</v>
      </c>
    </row>
    <row r="59" spans="1:5" x14ac:dyDescent="0.25">
      <c r="A59" s="8">
        <f t="shared" si="2"/>
        <v>18</v>
      </c>
      <c r="B59" s="8">
        <v>2</v>
      </c>
      <c r="C59" s="8">
        <v>35</v>
      </c>
      <c r="D59" s="8" t="s">
        <v>23</v>
      </c>
      <c r="E59" s="7">
        <v>0.20200000000000001</v>
      </c>
    </row>
    <row r="60" spans="1:5" x14ac:dyDescent="0.25">
      <c r="A60" s="8">
        <f t="shared" si="2"/>
        <v>19</v>
      </c>
      <c r="B60" s="8">
        <v>1</v>
      </c>
      <c r="C60" s="8">
        <v>26</v>
      </c>
      <c r="D60" s="8" t="s">
        <v>23</v>
      </c>
      <c r="E60" s="7">
        <v>0.29599999999999999</v>
      </c>
    </row>
    <row r="61" spans="1:5" x14ac:dyDescent="0.25">
      <c r="A61" s="8">
        <f t="shared" si="2"/>
        <v>20</v>
      </c>
      <c r="B61" s="8">
        <v>2</v>
      </c>
      <c r="C61" s="8">
        <v>44</v>
      </c>
      <c r="D61" s="8" t="s">
        <v>23</v>
      </c>
      <c r="E61" s="7">
        <v>0.23599999999999999</v>
      </c>
    </row>
    <row r="62" spans="1:5" x14ac:dyDescent="0.25">
      <c r="A62" s="8">
        <v>1</v>
      </c>
      <c r="B62" s="8">
        <v>2</v>
      </c>
      <c r="C62" s="8">
        <v>34</v>
      </c>
      <c r="D62" s="8" t="s">
        <v>28</v>
      </c>
      <c r="E62" s="7">
        <v>0.186</v>
      </c>
    </row>
    <row r="63" spans="1:5" x14ac:dyDescent="0.25">
      <c r="A63" s="8">
        <f>A62+1</f>
        <v>2</v>
      </c>
      <c r="B63" s="8">
        <v>2</v>
      </c>
      <c r="C63" s="8">
        <v>26</v>
      </c>
      <c r="D63" s="8" t="s">
        <v>28</v>
      </c>
      <c r="E63" s="7">
        <v>0.17299999999999999</v>
      </c>
    </row>
    <row r="64" spans="1:5" x14ac:dyDescent="0.25">
      <c r="A64" s="8">
        <f>A63+1</f>
        <v>3</v>
      </c>
      <c r="B64" s="8">
        <v>1</v>
      </c>
      <c r="C64" s="8">
        <v>43</v>
      </c>
      <c r="D64" s="8" t="s">
        <v>28</v>
      </c>
      <c r="E64" s="7">
        <v>0.30499999999999999</v>
      </c>
    </row>
    <row r="65" spans="1:5" x14ac:dyDescent="0.25">
      <c r="A65" s="8">
        <f t="shared" ref="A65:A81" si="3">A64+1</f>
        <v>4</v>
      </c>
      <c r="B65" s="8">
        <v>1</v>
      </c>
      <c r="C65" s="8">
        <v>51</v>
      </c>
      <c r="D65" s="8" t="s">
        <v>28</v>
      </c>
      <c r="E65" s="7">
        <v>0.41299999999999998</v>
      </c>
    </row>
    <row r="66" spans="1:5" x14ac:dyDescent="0.25">
      <c r="A66" s="8">
        <f t="shared" si="3"/>
        <v>5</v>
      </c>
      <c r="B66" s="8">
        <v>2</v>
      </c>
      <c r="C66" s="8">
        <v>41</v>
      </c>
      <c r="D66" s="8" t="s">
        <v>28</v>
      </c>
      <c r="E66" s="7">
        <v>0.19</v>
      </c>
    </row>
    <row r="67" spans="1:5" x14ac:dyDescent="0.25">
      <c r="A67" s="8">
        <f t="shared" si="3"/>
        <v>6</v>
      </c>
      <c r="B67" s="8">
        <v>2</v>
      </c>
      <c r="C67" s="8">
        <v>52</v>
      </c>
      <c r="D67" s="8" t="s">
        <v>28</v>
      </c>
      <c r="E67" s="7">
        <v>0.28299999999999997</v>
      </c>
    </row>
    <row r="68" spans="1:5" x14ac:dyDescent="0.25">
      <c r="A68" s="8">
        <f t="shared" si="3"/>
        <v>7</v>
      </c>
      <c r="B68" s="8">
        <v>1</v>
      </c>
      <c r="C68" s="8">
        <v>40</v>
      </c>
      <c r="D68" s="8" t="s">
        <v>28</v>
      </c>
      <c r="E68" s="7">
        <v>0.23300000000000001</v>
      </c>
    </row>
    <row r="69" spans="1:5" x14ac:dyDescent="0.25">
      <c r="A69" s="8">
        <f t="shared" si="3"/>
        <v>8</v>
      </c>
      <c r="B69" s="8">
        <v>1</v>
      </c>
      <c r="C69" s="8">
        <v>22</v>
      </c>
      <c r="D69" s="8" t="s">
        <v>28</v>
      </c>
      <c r="E69" s="7">
        <v>0.28399999999999997</v>
      </c>
    </row>
    <row r="70" spans="1:5" x14ac:dyDescent="0.25">
      <c r="A70" s="8">
        <f t="shared" si="3"/>
        <v>9</v>
      </c>
      <c r="B70" s="8">
        <v>2</v>
      </c>
      <c r="C70" s="8">
        <v>27</v>
      </c>
      <c r="D70" s="8" t="s">
        <v>28</v>
      </c>
      <c r="E70" s="7">
        <v>0.193</v>
      </c>
    </row>
    <row r="71" spans="1:5" x14ac:dyDescent="0.25">
      <c r="A71" s="8">
        <f t="shared" si="3"/>
        <v>10</v>
      </c>
      <c r="B71" s="8">
        <v>1</v>
      </c>
      <c r="C71" s="8">
        <v>31</v>
      </c>
      <c r="D71" s="8" t="s">
        <v>28</v>
      </c>
      <c r="E71" s="7">
        <v>0.27</v>
      </c>
    </row>
    <row r="72" spans="1:5" x14ac:dyDescent="0.25">
      <c r="A72" s="8">
        <f t="shared" si="3"/>
        <v>11</v>
      </c>
      <c r="B72" s="8">
        <v>2</v>
      </c>
      <c r="C72" s="8">
        <v>50</v>
      </c>
      <c r="D72" s="8" t="s">
        <v>28</v>
      </c>
      <c r="E72" s="7">
        <v>0.32300000000000001</v>
      </c>
    </row>
    <row r="73" spans="1:5" x14ac:dyDescent="0.25">
      <c r="A73" s="8">
        <f t="shared" si="3"/>
        <v>12</v>
      </c>
      <c r="B73" s="8">
        <v>2</v>
      </c>
      <c r="C73" s="8">
        <v>54</v>
      </c>
      <c r="D73" s="8" t="s">
        <v>28</v>
      </c>
      <c r="E73" s="7">
        <v>0.36699999999999999</v>
      </c>
    </row>
    <row r="74" spans="1:5" x14ac:dyDescent="0.25">
      <c r="A74" s="8">
        <f t="shared" si="3"/>
        <v>13</v>
      </c>
      <c r="B74" s="8">
        <v>2</v>
      </c>
      <c r="C74" s="8">
        <v>25</v>
      </c>
      <c r="D74" s="8" t="s">
        <v>28</v>
      </c>
      <c r="E74" s="7">
        <v>0.19600000000000001</v>
      </c>
    </row>
    <row r="75" spans="1:5" x14ac:dyDescent="0.25">
      <c r="A75" s="8">
        <f t="shared" si="3"/>
        <v>14</v>
      </c>
      <c r="B75" s="8">
        <v>2</v>
      </c>
      <c r="C75" s="8">
        <v>24</v>
      </c>
      <c r="D75" s="8" t="s">
        <v>28</v>
      </c>
      <c r="E75" s="7">
        <v>0.247</v>
      </c>
    </row>
    <row r="76" spans="1:5" x14ac:dyDescent="0.25">
      <c r="A76" s="8">
        <f t="shared" si="3"/>
        <v>15</v>
      </c>
      <c r="B76" s="8">
        <v>1</v>
      </c>
      <c r="C76" s="8">
        <v>24</v>
      </c>
      <c r="D76" s="8" t="s">
        <v>28</v>
      </c>
      <c r="E76" s="7">
        <v>0.32800000000000001</v>
      </c>
    </row>
    <row r="77" spans="1:5" x14ac:dyDescent="0.25">
      <c r="A77" s="8">
        <f t="shared" si="3"/>
        <v>16</v>
      </c>
      <c r="B77" s="8">
        <v>2</v>
      </c>
      <c r="C77" s="8">
        <v>22</v>
      </c>
      <c r="D77" s="8" t="s">
        <v>28</v>
      </c>
      <c r="E77" s="7">
        <v>0.19600000000000001</v>
      </c>
    </row>
    <row r="78" spans="1:5" x14ac:dyDescent="0.25">
      <c r="A78" s="8">
        <f t="shared" si="3"/>
        <v>17</v>
      </c>
      <c r="B78" s="8">
        <v>2</v>
      </c>
      <c r="C78" s="8">
        <v>26</v>
      </c>
      <c r="D78" s="8" t="s">
        <v>28</v>
      </c>
      <c r="E78" s="7">
        <v>0.20200000000000001</v>
      </c>
    </row>
    <row r="79" spans="1:5" x14ac:dyDescent="0.25">
      <c r="A79" s="8">
        <f t="shared" si="3"/>
        <v>18</v>
      </c>
      <c r="B79" s="8">
        <v>2</v>
      </c>
      <c r="C79" s="8">
        <v>35</v>
      </c>
      <c r="D79" s="8" t="s">
        <v>28</v>
      </c>
      <c r="E79" s="7">
        <v>0.221</v>
      </c>
    </row>
    <row r="80" spans="1:5" x14ac:dyDescent="0.25">
      <c r="A80" s="8">
        <f t="shared" si="3"/>
        <v>19</v>
      </c>
      <c r="B80" s="8">
        <v>1</v>
      </c>
      <c r="C80" s="8">
        <v>26</v>
      </c>
      <c r="D80" s="8" t="s">
        <v>28</v>
      </c>
      <c r="E80" s="7">
        <v>0.32900000000000001</v>
      </c>
    </row>
    <row r="81" spans="1:5" x14ac:dyDescent="0.25">
      <c r="A81" s="8">
        <f t="shared" si="3"/>
        <v>20</v>
      </c>
      <c r="B81" s="8">
        <v>2</v>
      </c>
      <c r="C81" s="8">
        <v>44</v>
      </c>
      <c r="D81" s="8" t="s">
        <v>28</v>
      </c>
      <c r="E81" s="7">
        <v>0.22900000000000001</v>
      </c>
    </row>
    <row r="82" spans="1:5" x14ac:dyDescent="0.25">
      <c r="A82" s="8">
        <v>1</v>
      </c>
      <c r="B82" s="8">
        <v>2</v>
      </c>
      <c r="C82" s="8">
        <v>34</v>
      </c>
      <c r="D82" s="8" t="s">
        <v>29</v>
      </c>
      <c r="E82" s="7">
        <v>0.20699999999999999</v>
      </c>
    </row>
    <row r="83" spans="1:5" x14ac:dyDescent="0.25">
      <c r="A83" s="8">
        <f>A82+1</f>
        <v>2</v>
      </c>
      <c r="B83" s="8">
        <v>2</v>
      </c>
      <c r="C83" s="8">
        <v>26</v>
      </c>
      <c r="D83" s="8" t="s">
        <v>29</v>
      </c>
      <c r="E83" s="7">
        <v>0.22</v>
      </c>
    </row>
    <row r="84" spans="1:5" x14ac:dyDescent="0.25">
      <c r="A84" s="8">
        <f>A83+1</f>
        <v>3</v>
      </c>
      <c r="B84" s="8">
        <v>1</v>
      </c>
      <c r="C84" s="8">
        <v>43</v>
      </c>
      <c r="D84" s="8" t="s">
        <v>29</v>
      </c>
      <c r="E84" s="7">
        <v>0.30199999999999999</v>
      </c>
    </row>
    <row r="85" spans="1:5" x14ac:dyDescent="0.25">
      <c r="A85" s="8">
        <f t="shared" ref="A85:A101" si="4">A84+1</f>
        <v>4</v>
      </c>
      <c r="B85" s="8">
        <v>1</v>
      </c>
      <c r="C85" s="8">
        <v>51</v>
      </c>
      <c r="D85" s="8" t="s">
        <v>29</v>
      </c>
      <c r="E85" s="7">
        <v>0.438</v>
      </c>
    </row>
    <row r="86" spans="1:5" x14ac:dyDescent="0.25">
      <c r="A86" s="8">
        <f t="shared" si="4"/>
        <v>5</v>
      </c>
      <c r="B86" s="8">
        <v>2</v>
      </c>
      <c r="C86" s="8">
        <v>41</v>
      </c>
      <c r="D86" s="8" t="s">
        <v>29</v>
      </c>
      <c r="E86" s="7">
        <v>0.20499999999999999</v>
      </c>
    </row>
    <row r="87" spans="1:5" x14ac:dyDescent="0.25">
      <c r="A87" s="8">
        <f t="shared" si="4"/>
        <v>6</v>
      </c>
      <c r="B87" s="8">
        <v>2</v>
      </c>
      <c r="C87" s="8">
        <v>52</v>
      </c>
      <c r="D87" s="8" t="s">
        <v>29</v>
      </c>
      <c r="E87" s="7">
        <v>0.32100000000000001</v>
      </c>
    </row>
    <row r="88" spans="1:5" x14ac:dyDescent="0.25">
      <c r="A88" s="8">
        <f t="shared" si="4"/>
        <v>7</v>
      </c>
      <c r="B88" s="8">
        <v>1</v>
      </c>
      <c r="C88" s="8">
        <v>40</v>
      </c>
      <c r="D88" s="8" t="s">
        <v>29</v>
      </c>
      <c r="E88" s="7">
        <v>0.26300000000000001</v>
      </c>
    </row>
    <row r="89" spans="1:5" x14ac:dyDescent="0.25">
      <c r="A89" s="8">
        <f t="shared" si="4"/>
        <v>8</v>
      </c>
      <c r="B89" s="8">
        <v>1</v>
      </c>
      <c r="C89" s="8">
        <v>22</v>
      </c>
      <c r="D89" s="8" t="s">
        <v>29</v>
      </c>
      <c r="E89" s="7">
        <v>0.29499999999999998</v>
      </c>
    </row>
    <row r="90" spans="1:5" x14ac:dyDescent="0.25">
      <c r="A90" s="8">
        <f t="shared" si="4"/>
        <v>9</v>
      </c>
      <c r="B90" s="8">
        <v>2</v>
      </c>
      <c r="C90" s="8">
        <v>27</v>
      </c>
      <c r="D90" s="8" t="s">
        <v>29</v>
      </c>
      <c r="E90" s="7">
        <v>0.23</v>
      </c>
    </row>
    <row r="91" spans="1:5" x14ac:dyDescent="0.25">
      <c r="A91" s="8">
        <f t="shared" si="4"/>
        <v>10</v>
      </c>
      <c r="B91" s="8">
        <v>1</v>
      </c>
      <c r="C91" s="8">
        <v>31</v>
      </c>
      <c r="D91" s="8" t="s">
        <v>29</v>
      </c>
      <c r="E91" s="7">
        <v>0.26800000000000002</v>
      </c>
    </row>
    <row r="92" spans="1:5" x14ac:dyDescent="0.25">
      <c r="A92" s="8">
        <f t="shared" si="4"/>
        <v>11</v>
      </c>
      <c r="B92" s="8">
        <v>2</v>
      </c>
      <c r="C92" s="8">
        <v>50</v>
      </c>
      <c r="D92" s="8" t="s">
        <v>29</v>
      </c>
      <c r="E92" s="7">
        <v>0.34699999999999998</v>
      </c>
    </row>
    <row r="93" spans="1:5" x14ac:dyDescent="0.25">
      <c r="A93" s="8">
        <f t="shared" si="4"/>
        <v>12</v>
      </c>
      <c r="B93" s="8">
        <v>2</v>
      </c>
      <c r="C93" s="8">
        <v>54</v>
      </c>
      <c r="D93" s="8" t="s">
        <v>29</v>
      </c>
      <c r="E93" s="7">
        <v>0.38600000000000001</v>
      </c>
    </row>
    <row r="94" spans="1:5" x14ac:dyDescent="0.25">
      <c r="A94" s="8">
        <f t="shared" si="4"/>
        <v>13</v>
      </c>
      <c r="B94" s="8">
        <v>2</v>
      </c>
      <c r="C94" s="8">
        <v>25</v>
      </c>
      <c r="D94" s="8" t="s">
        <v>29</v>
      </c>
      <c r="E94" s="7">
        <v>0.23100000000000001</v>
      </c>
    </row>
    <row r="95" spans="1:5" x14ac:dyDescent="0.25">
      <c r="A95" s="8">
        <f t="shared" si="4"/>
        <v>14</v>
      </c>
      <c r="B95" s="8">
        <v>2</v>
      </c>
      <c r="C95" s="8">
        <v>24</v>
      </c>
      <c r="D95" s="8" t="s">
        <v>29</v>
      </c>
      <c r="E95" s="7">
        <v>0.26400000000000001</v>
      </c>
    </row>
    <row r="96" spans="1:5" x14ac:dyDescent="0.25">
      <c r="A96" s="8">
        <f t="shared" si="4"/>
        <v>15</v>
      </c>
      <c r="B96" s="8">
        <v>1</v>
      </c>
      <c r="C96" s="8">
        <v>24</v>
      </c>
      <c r="D96" s="8" t="s">
        <v>29</v>
      </c>
      <c r="E96" s="7">
        <v>0.38900000000000001</v>
      </c>
    </row>
    <row r="97" spans="1:5" x14ac:dyDescent="0.25">
      <c r="A97" s="8">
        <f t="shared" si="4"/>
        <v>16</v>
      </c>
      <c r="B97" s="8">
        <v>2</v>
      </c>
      <c r="C97" s="8">
        <v>22</v>
      </c>
      <c r="D97" s="8" t="s">
        <v>29</v>
      </c>
      <c r="E97" s="7">
        <v>0.185</v>
      </c>
    </row>
    <row r="98" spans="1:5" x14ac:dyDescent="0.25">
      <c r="A98" s="8">
        <f t="shared" si="4"/>
        <v>17</v>
      </c>
      <c r="B98" s="8">
        <v>2</v>
      </c>
      <c r="C98" s="8">
        <v>26</v>
      </c>
      <c r="D98" s="8" t="s">
        <v>29</v>
      </c>
      <c r="E98" s="7">
        <v>0.222</v>
      </c>
    </row>
    <row r="99" spans="1:5" x14ac:dyDescent="0.25">
      <c r="A99" s="8">
        <f t="shared" si="4"/>
        <v>18</v>
      </c>
      <c r="B99" s="8">
        <v>2</v>
      </c>
      <c r="C99" s="8">
        <v>35</v>
      </c>
      <c r="D99" s="8" t="s">
        <v>29</v>
      </c>
      <c r="E99" s="7">
        <v>0.23400000000000001</v>
      </c>
    </row>
    <row r="100" spans="1:5" x14ac:dyDescent="0.25">
      <c r="A100" s="8">
        <f t="shared" si="4"/>
        <v>19</v>
      </c>
      <c r="B100" s="8">
        <v>1</v>
      </c>
      <c r="C100" s="8">
        <v>26</v>
      </c>
      <c r="D100" s="8" t="s">
        <v>29</v>
      </c>
      <c r="E100" s="7">
        <v>0.32400000000000001</v>
      </c>
    </row>
    <row r="101" spans="1:5" x14ac:dyDescent="0.25">
      <c r="A101" s="8">
        <f t="shared" si="4"/>
        <v>20</v>
      </c>
      <c r="B101" s="8">
        <v>2</v>
      </c>
      <c r="C101" s="8">
        <v>44</v>
      </c>
      <c r="D101" s="8" t="s">
        <v>29</v>
      </c>
      <c r="E101" s="7">
        <v>0.27400000000000002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8E60-3F18-1043-BBFF-D55CDD550987}">
  <dimension ref="A1:O101"/>
  <sheetViews>
    <sheetView workbookViewId="0">
      <selection activeCell="K19" sqref="K19"/>
    </sheetView>
  </sheetViews>
  <sheetFormatPr defaultColWidth="11.42578125" defaultRowHeight="15" x14ac:dyDescent="0.25"/>
  <cols>
    <col min="1" max="1" width="11.42578125" bestFit="1" customWidth="1"/>
    <col min="2" max="2" width="8.140625" bestFit="1" customWidth="1"/>
    <col min="3" max="3" width="3.85546875" bestFit="1" customWidth="1"/>
    <col min="4" max="4" width="9.42578125" bestFit="1" customWidth="1"/>
    <col min="5" max="5" width="5.7109375" bestFit="1" customWidth="1"/>
    <col min="6" max="6" width="5.7109375" customWidth="1"/>
  </cols>
  <sheetData>
    <row r="1" spans="1:15" ht="15.75" x14ac:dyDescent="0.25">
      <c r="A1" s="13" t="s">
        <v>25</v>
      </c>
      <c r="B1" s="13" t="s">
        <v>52</v>
      </c>
      <c r="C1" s="13" t="s">
        <v>53</v>
      </c>
      <c r="D1" s="13" t="s">
        <v>26</v>
      </c>
      <c r="E1" s="13" t="s">
        <v>21</v>
      </c>
      <c r="G1" s="14" t="s">
        <v>40</v>
      </c>
      <c r="H1" s="14"/>
      <c r="I1" s="14"/>
      <c r="J1" s="14"/>
      <c r="K1" s="14"/>
      <c r="L1" s="14"/>
      <c r="M1" s="14"/>
      <c r="N1" s="14"/>
      <c r="O1" s="14"/>
    </row>
    <row r="2" spans="1:15" ht="15.75" thickBot="1" x14ac:dyDescent="0.3">
      <c r="A2" s="8">
        <v>1</v>
      </c>
      <c r="B2" s="8">
        <v>2</v>
      </c>
      <c r="C2" s="8">
        <v>34</v>
      </c>
      <c r="D2" s="8" t="s">
        <v>27</v>
      </c>
      <c r="E2" s="7">
        <v>0.127</v>
      </c>
      <c r="F2" s="2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8">
        <f>A2+1</f>
        <v>2</v>
      </c>
      <c r="B3" s="8">
        <v>2</v>
      </c>
      <c r="C3" s="8">
        <v>26</v>
      </c>
      <c r="D3" s="8" t="s">
        <v>27</v>
      </c>
      <c r="E3" s="7">
        <v>0.13200000000000001</v>
      </c>
      <c r="F3" s="2"/>
      <c r="G3" s="27" t="s">
        <v>54</v>
      </c>
      <c r="H3" s="27"/>
      <c r="I3" s="14"/>
      <c r="J3" s="14"/>
      <c r="K3" s="14"/>
      <c r="L3" s="14"/>
      <c r="M3" s="14"/>
      <c r="N3" s="14"/>
      <c r="O3" s="14"/>
    </row>
    <row r="4" spans="1:15" x14ac:dyDescent="0.25">
      <c r="A4" s="8">
        <f>A3+1</f>
        <v>3</v>
      </c>
      <c r="B4" s="8">
        <v>1</v>
      </c>
      <c r="C4" s="8">
        <v>43</v>
      </c>
      <c r="D4" s="8" t="s">
        <v>27</v>
      </c>
      <c r="E4" s="7">
        <v>0.22700000000000001</v>
      </c>
      <c r="F4" s="2"/>
      <c r="G4" s="14" t="s">
        <v>7</v>
      </c>
      <c r="H4" s="14">
        <v>0.86620857195557166</v>
      </c>
      <c r="I4" s="14"/>
      <c r="J4" s="14"/>
      <c r="K4" s="14"/>
      <c r="L4" s="14"/>
      <c r="M4" s="14"/>
      <c r="N4" s="14"/>
      <c r="O4" s="14"/>
    </row>
    <row r="5" spans="1:15" x14ac:dyDescent="0.25">
      <c r="A5" s="8">
        <f t="shared" ref="A5:A21" si="0">A4+1</f>
        <v>4</v>
      </c>
      <c r="B5" s="8">
        <v>1</v>
      </c>
      <c r="C5" s="8">
        <v>51</v>
      </c>
      <c r="D5" s="8" t="s">
        <v>27</v>
      </c>
      <c r="E5" s="7">
        <v>0.27300000000000002</v>
      </c>
      <c r="F5" s="2"/>
      <c r="G5" s="14" t="s">
        <v>8</v>
      </c>
      <c r="H5" s="14">
        <v>0.75031729012931081</v>
      </c>
      <c r="I5" s="14"/>
      <c r="J5" s="14"/>
      <c r="K5" s="14"/>
      <c r="L5" s="14"/>
      <c r="M5" s="14"/>
      <c r="N5" s="14"/>
      <c r="O5" s="14"/>
    </row>
    <row r="6" spans="1:15" x14ac:dyDescent="0.25">
      <c r="A6" s="8">
        <f t="shared" si="0"/>
        <v>5</v>
      </c>
      <c r="B6" s="8">
        <v>2</v>
      </c>
      <c r="C6" s="8">
        <v>41</v>
      </c>
      <c r="D6" s="8" t="s">
        <v>27</v>
      </c>
      <c r="E6" s="7">
        <v>0.16400000000000001</v>
      </c>
      <c r="F6" s="2"/>
      <c r="G6" s="14" t="s">
        <v>9</v>
      </c>
      <c r="H6" s="14">
        <v>0.74251470544585174</v>
      </c>
      <c r="I6" s="14"/>
      <c r="J6" s="14"/>
      <c r="K6" s="14"/>
      <c r="L6" s="14"/>
      <c r="M6" s="14"/>
      <c r="N6" s="14"/>
      <c r="O6" s="14"/>
    </row>
    <row r="7" spans="1:15" x14ac:dyDescent="0.25">
      <c r="A7" s="8">
        <f t="shared" si="0"/>
        <v>6</v>
      </c>
      <c r="B7" s="8">
        <v>2</v>
      </c>
      <c r="C7" s="8">
        <v>52</v>
      </c>
      <c r="D7" s="8" t="s">
        <v>27</v>
      </c>
      <c r="E7" s="7">
        <v>0.25700000000000001</v>
      </c>
      <c r="F7" s="2"/>
      <c r="G7" s="14" t="s">
        <v>10</v>
      </c>
      <c r="H7" s="14">
        <v>2.4231031981835613E-2</v>
      </c>
      <c r="I7" s="14"/>
      <c r="J7" s="14"/>
      <c r="K7" s="14"/>
      <c r="L7" s="14"/>
      <c r="M7" s="14"/>
      <c r="N7" s="14"/>
      <c r="O7" s="14"/>
    </row>
    <row r="8" spans="1:15" ht="15.75" thickBot="1" x14ac:dyDescent="0.3">
      <c r="A8" s="8">
        <f t="shared" si="0"/>
        <v>7</v>
      </c>
      <c r="B8" s="8">
        <v>1</v>
      </c>
      <c r="C8" s="8">
        <v>40</v>
      </c>
      <c r="D8" s="8" t="s">
        <v>27</v>
      </c>
      <c r="E8" s="7">
        <v>0.253</v>
      </c>
      <c r="F8" s="2"/>
      <c r="G8" s="17" t="s">
        <v>11</v>
      </c>
      <c r="H8" s="17">
        <v>100</v>
      </c>
      <c r="I8" s="14"/>
      <c r="J8" s="14"/>
      <c r="K8" s="14"/>
      <c r="L8" s="14"/>
      <c r="M8" s="14"/>
      <c r="N8" s="14"/>
      <c r="O8" s="14"/>
    </row>
    <row r="9" spans="1:15" x14ac:dyDescent="0.25">
      <c r="A9" s="8">
        <f t="shared" si="0"/>
        <v>8</v>
      </c>
      <c r="B9" s="8">
        <v>1</v>
      </c>
      <c r="C9" s="8">
        <v>22</v>
      </c>
      <c r="D9" s="8" t="s">
        <v>27</v>
      </c>
      <c r="E9" s="7">
        <v>0.20200000000000001</v>
      </c>
      <c r="F9" s="2"/>
      <c r="G9" s="14"/>
      <c r="H9" s="14"/>
      <c r="I9" s="14"/>
      <c r="J9" s="14"/>
      <c r="K9" s="14"/>
      <c r="L9" s="14"/>
      <c r="M9" s="14"/>
      <c r="N9" s="14"/>
      <c r="O9" s="14"/>
    </row>
    <row r="10" spans="1:15" ht="15.75" thickBot="1" x14ac:dyDescent="0.3">
      <c r="A10" s="8">
        <f t="shared" si="0"/>
        <v>9</v>
      </c>
      <c r="B10" s="8">
        <v>2</v>
      </c>
      <c r="C10" s="8">
        <v>27</v>
      </c>
      <c r="D10" s="8" t="s">
        <v>27</v>
      </c>
      <c r="E10" s="7">
        <v>0.14199999999999999</v>
      </c>
      <c r="F10" s="2"/>
      <c r="G10" s="14" t="s">
        <v>1</v>
      </c>
      <c r="H10" s="14"/>
      <c r="I10" s="14"/>
      <c r="J10" s="14"/>
      <c r="K10" s="14"/>
      <c r="L10" s="14"/>
      <c r="M10" s="14"/>
      <c r="N10" s="14"/>
      <c r="O10" s="14"/>
    </row>
    <row r="11" spans="1:15" x14ac:dyDescent="0.25">
      <c r="A11" s="8">
        <f t="shared" si="0"/>
        <v>10</v>
      </c>
      <c r="B11" s="8">
        <v>1</v>
      </c>
      <c r="C11" s="8">
        <v>31</v>
      </c>
      <c r="D11" s="8" t="s">
        <v>27</v>
      </c>
      <c r="E11" s="7">
        <v>0.22800000000000001</v>
      </c>
      <c r="F11" s="2"/>
      <c r="G11" s="16"/>
      <c r="H11" s="16" t="s">
        <v>3</v>
      </c>
      <c r="I11" s="16" t="s">
        <v>2</v>
      </c>
      <c r="J11" s="16" t="s">
        <v>4</v>
      </c>
      <c r="K11" s="16" t="s">
        <v>5</v>
      </c>
      <c r="L11" s="16" t="s">
        <v>55</v>
      </c>
      <c r="M11" s="14"/>
      <c r="N11" s="14"/>
      <c r="O11" s="14"/>
    </row>
    <row r="12" spans="1:15" x14ac:dyDescent="0.25">
      <c r="A12" s="8">
        <f t="shared" si="0"/>
        <v>11</v>
      </c>
      <c r="B12" s="8">
        <v>2</v>
      </c>
      <c r="C12" s="8">
        <v>50</v>
      </c>
      <c r="D12" s="8" t="s">
        <v>27</v>
      </c>
      <c r="E12" s="7">
        <v>0.22900000000000001</v>
      </c>
      <c r="F12" s="2"/>
      <c r="G12" s="14" t="s">
        <v>58</v>
      </c>
      <c r="H12" s="14">
        <v>3</v>
      </c>
      <c r="I12" s="14">
        <v>0.16938367055314496</v>
      </c>
      <c r="J12" s="14">
        <v>5.6461223517714987E-2</v>
      </c>
      <c r="K12" s="14">
        <v>96.162658986570662</v>
      </c>
      <c r="L12" s="14">
        <v>8.131704243363784E-29</v>
      </c>
      <c r="M12" s="14"/>
      <c r="N12" s="14"/>
      <c r="O12" s="14"/>
    </row>
    <row r="13" spans="1:15" x14ac:dyDescent="0.25">
      <c r="A13" s="8">
        <f t="shared" si="0"/>
        <v>12</v>
      </c>
      <c r="B13" s="8">
        <v>2</v>
      </c>
      <c r="C13" s="8">
        <v>54</v>
      </c>
      <c r="D13" s="8" t="s">
        <v>27</v>
      </c>
      <c r="E13" s="7">
        <v>0.26500000000000001</v>
      </c>
      <c r="F13" s="2"/>
      <c r="G13" s="14" t="s">
        <v>12</v>
      </c>
      <c r="H13" s="14">
        <v>96</v>
      </c>
      <c r="I13" s="14">
        <v>5.6365719446855068E-2</v>
      </c>
      <c r="J13" s="14">
        <v>5.8714291090474033E-4</v>
      </c>
      <c r="K13" s="14"/>
      <c r="L13" s="14"/>
      <c r="M13" s="14"/>
      <c r="N13" s="14"/>
      <c r="O13" s="14"/>
    </row>
    <row r="14" spans="1:15" ht="15.75" thickBot="1" x14ac:dyDescent="0.3">
      <c r="A14" s="8">
        <f t="shared" si="0"/>
        <v>13</v>
      </c>
      <c r="B14" s="8">
        <v>2</v>
      </c>
      <c r="C14" s="8">
        <v>25</v>
      </c>
      <c r="D14" s="8" t="s">
        <v>27</v>
      </c>
      <c r="E14" s="7">
        <v>0.161</v>
      </c>
      <c r="F14" s="2"/>
      <c r="G14" s="17" t="s">
        <v>0</v>
      </c>
      <c r="H14" s="17">
        <v>99</v>
      </c>
      <c r="I14" s="17">
        <v>0.22574939000000002</v>
      </c>
      <c r="J14" s="17"/>
      <c r="K14" s="17"/>
      <c r="L14" s="17"/>
      <c r="M14" s="14"/>
      <c r="N14" s="14"/>
      <c r="O14" s="14"/>
    </row>
    <row r="15" spans="1:15" ht="15.75" thickBot="1" x14ac:dyDescent="0.3">
      <c r="A15" s="8">
        <f t="shared" si="0"/>
        <v>14</v>
      </c>
      <c r="B15" s="8">
        <v>2</v>
      </c>
      <c r="C15" s="8">
        <v>24</v>
      </c>
      <c r="D15" s="8" t="s">
        <v>27</v>
      </c>
      <c r="E15" s="7">
        <v>0.17</v>
      </c>
      <c r="F15" s="2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8">
        <f t="shared" si="0"/>
        <v>15</v>
      </c>
      <c r="B16" s="8">
        <v>1</v>
      </c>
      <c r="C16" s="8">
        <v>24</v>
      </c>
      <c r="D16" s="8" t="s">
        <v>27</v>
      </c>
      <c r="E16" s="7">
        <v>0.218</v>
      </c>
      <c r="F16" s="2"/>
      <c r="G16" s="16"/>
      <c r="H16" s="16" t="s">
        <v>56</v>
      </c>
      <c r="I16" s="16" t="s">
        <v>57</v>
      </c>
      <c r="J16" s="16" t="s">
        <v>14</v>
      </c>
      <c r="K16" s="16" t="s">
        <v>49</v>
      </c>
      <c r="L16" s="16" t="s">
        <v>15</v>
      </c>
      <c r="M16" s="16" t="s">
        <v>16</v>
      </c>
      <c r="N16" s="16" t="s">
        <v>17</v>
      </c>
      <c r="O16" s="16" t="s">
        <v>18</v>
      </c>
    </row>
    <row r="17" spans="1:15" x14ac:dyDescent="0.25">
      <c r="A17" s="8">
        <f t="shared" si="0"/>
        <v>16</v>
      </c>
      <c r="B17" s="8">
        <v>2</v>
      </c>
      <c r="C17" s="8">
        <v>22</v>
      </c>
      <c r="D17" s="8" t="s">
        <v>27</v>
      </c>
      <c r="E17" s="7">
        <v>0.155</v>
      </c>
      <c r="F17" s="2"/>
      <c r="G17" s="14" t="s">
        <v>13</v>
      </c>
      <c r="H17" s="14">
        <v>0.19644051616798108</v>
      </c>
      <c r="I17" s="14">
        <v>1.2459328454003911E-2</v>
      </c>
      <c r="J17" s="14">
        <v>15.766541262089712</v>
      </c>
      <c r="K17" s="14">
        <v>2.1764762016107912E-28</v>
      </c>
      <c r="L17" s="14">
        <v>0.17170894465467798</v>
      </c>
      <c r="M17" s="14">
        <v>0.22117208768128419</v>
      </c>
      <c r="N17" s="14">
        <v>0.17170894465467798</v>
      </c>
      <c r="O17" s="14">
        <v>0.22117208768128419</v>
      </c>
    </row>
    <row r="18" spans="1:15" x14ac:dyDescent="0.25">
      <c r="A18" s="8">
        <f t="shared" si="0"/>
        <v>17</v>
      </c>
      <c r="B18" s="8">
        <v>2</v>
      </c>
      <c r="C18" s="8">
        <v>26</v>
      </c>
      <c r="D18" s="8" t="s">
        <v>27</v>
      </c>
      <c r="E18" s="7">
        <v>0.16200000000000001</v>
      </c>
      <c r="F18" s="2"/>
      <c r="G18" s="14" t="s">
        <v>19</v>
      </c>
      <c r="H18" s="14">
        <v>-6.0693429045768445E-2</v>
      </c>
      <c r="I18" s="14">
        <v>5.0917650564782152E-3</v>
      </c>
      <c r="J18" s="14">
        <v>-11.919919393874752</v>
      </c>
      <c r="K18" s="14">
        <v>1.2154791225398222E-20</v>
      </c>
      <c r="L18" s="14">
        <v>-7.0800502800835954E-2</v>
      </c>
      <c r="M18" s="14">
        <v>-5.0586355290700935E-2</v>
      </c>
      <c r="N18" s="14">
        <v>-7.0800502800835954E-2</v>
      </c>
      <c r="O18" s="14">
        <v>-5.0586355290700935E-2</v>
      </c>
    </row>
    <row r="19" spans="1:15" x14ac:dyDescent="0.25">
      <c r="A19" s="8">
        <f t="shared" si="0"/>
        <v>18</v>
      </c>
      <c r="B19" s="8">
        <v>2</v>
      </c>
      <c r="C19" s="8">
        <v>35</v>
      </c>
      <c r="D19" s="8" t="s">
        <v>27</v>
      </c>
      <c r="E19" s="7">
        <v>0.16400000000000001</v>
      </c>
      <c r="F19" s="2"/>
      <c r="G19" s="14" t="s">
        <v>20</v>
      </c>
      <c r="H19" s="14">
        <v>2.8813096630570128E-3</v>
      </c>
      <c r="I19" s="14">
        <v>2.2449935264270014E-4</v>
      </c>
      <c r="J19" s="14">
        <v>12.834378492140841</v>
      </c>
      <c r="K19" s="14">
        <v>1.5114349909179948E-22</v>
      </c>
      <c r="L19" s="14">
        <v>2.4356819701143056E-3</v>
      </c>
      <c r="M19" s="14">
        <v>3.32693735599972E-3</v>
      </c>
      <c r="N19" s="14">
        <v>2.4356819701143056E-3</v>
      </c>
      <c r="O19" s="14">
        <v>3.32693735599972E-3</v>
      </c>
    </row>
    <row r="20" spans="1:15" ht="15.75" thickBot="1" x14ac:dyDescent="0.3">
      <c r="A20" s="8">
        <f t="shared" si="0"/>
        <v>19</v>
      </c>
      <c r="B20" s="8">
        <v>1</v>
      </c>
      <c r="C20" s="8">
        <v>26</v>
      </c>
      <c r="D20" s="8" t="s">
        <v>27</v>
      </c>
      <c r="E20" s="7">
        <v>0.23400000000000001</v>
      </c>
      <c r="F20" s="2"/>
      <c r="G20" s="17" t="s">
        <v>59</v>
      </c>
      <c r="H20" s="17">
        <v>1.6999999999999962E-3</v>
      </c>
      <c r="I20" s="17">
        <v>1.7133927029504073E-3</v>
      </c>
      <c r="J20" s="17">
        <v>0.99218351815824279</v>
      </c>
      <c r="K20" s="17">
        <v>0.32360227188641311</v>
      </c>
      <c r="L20" s="17">
        <v>-1.7010576348336181E-3</v>
      </c>
      <c r="M20" s="17">
        <v>5.1010576348336101E-3</v>
      </c>
      <c r="N20" s="17">
        <v>-1.7010576348336181E-3</v>
      </c>
      <c r="O20" s="17">
        <v>5.1010576348336101E-3</v>
      </c>
    </row>
    <row r="21" spans="1:15" x14ac:dyDescent="0.25">
      <c r="A21" s="8">
        <f t="shared" si="0"/>
        <v>20</v>
      </c>
      <c r="B21" s="8">
        <v>2</v>
      </c>
      <c r="C21" s="8">
        <v>44</v>
      </c>
      <c r="D21" s="8" t="s">
        <v>27</v>
      </c>
      <c r="E21" s="7">
        <v>0.186</v>
      </c>
      <c r="F21" s="2"/>
    </row>
    <row r="22" spans="1:15" x14ac:dyDescent="0.25">
      <c r="A22" s="8">
        <v>1</v>
      </c>
      <c r="B22" s="8">
        <v>2</v>
      </c>
      <c r="C22" s="8">
        <v>34</v>
      </c>
      <c r="D22" s="8" t="s">
        <v>22</v>
      </c>
      <c r="E22" s="7">
        <v>0.15</v>
      </c>
      <c r="F22" s="2"/>
    </row>
    <row r="23" spans="1:15" x14ac:dyDescent="0.25">
      <c r="A23" s="8">
        <f>A22+1</f>
        <v>2</v>
      </c>
      <c r="B23" s="8">
        <v>2</v>
      </c>
      <c r="C23" s="8">
        <v>26</v>
      </c>
      <c r="D23" s="8" t="s">
        <v>22</v>
      </c>
      <c r="E23" s="7">
        <v>0.152</v>
      </c>
      <c r="F23" s="2"/>
    </row>
    <row r="24" spans="1:15" x14ac:dyDescent="0.25">
      <c r="A24" s="8">
        <f>A23+1</f>
        <v>3</v>
      </c>
      <c r="B24" s="8">
        <v>1</v>
      </c>
      <c r="C24" s="8">
        <v>43</v>
      </c>
      <c r="D24" s="8" t="s">
        <v>22</v>
      </c>
      <c r="E24" s="7">
        <v>0.23499999999999999</v>
      </c>
      <c r="F24" s="2"/>
    </row>
    <row r="25" spans="1:15" x14ac:dyDescent="0.25">
      <c r="A25" s="8">
        <f t="shared" ref="A25:A41" si="1">A24+1</f>
        <v>4</v>
      </c>
      <c r="B25" s="8">
        <v>1</v>
      </c>
      <c r="C25" s="8">
        <v>51</v>
      </c>
      <c r="D25" s="8" t="s">
        <v>22</v>
      </c>
      <c r="E25" s="7">
        <v>0.28599999999999998</v>
      </c>
      <c r="F25" s="2"/>
    </row>
    <row r="26" spans="1:15" x14ac:dyDescent="0.25">
      <c r="A26" s="8">
        <f t="shared" si="1"/>
        <v>5</v>
      </c>
      <c r="B26" s="8">
        <v>2</v>
      </c>
      <c r="C26" s="8">
        <v>41</v>
      </c>
      <c r="D26" s="8" t="s">
        <v>22</v>
      </c>
      <c r="E26" s="7">
        <v>0.16400000000000001</v>
      </c>
      <c r="F26" s="2"/>
    </row>
    <row r="27" spans="1:15" x14ac:dyDescent="0.25">
      <c r="A27" s="8">
        <f t="shared" si="1"/>
        <v>6</v>
      </c>
      <c r="B27" s="8">
        <v>2</v>
      </c>
      <c r="C27" s="8">
        <v>52</v>
      </c>
      <c r="D27" s="8" t="s">
        <v>22</v>
      </c>
      <c r="E27" s="7">
        <v>0.23499999999999999</v>
      </c>
      <c r="F27" s="2"/>
    </row>
    <row r="28" spans="1:15" x14ac:dyDescent="0.25">
      <c r="A28" s="8">
        <f t="shared" si="1"/>
        <v>7</v>
      </c>
      <c r="B28" s="8">
        <v>1</v>
      </c>
      <c r="C28" s="8">
        <v>40</v>
      </c>
      <c r="D28" s="8" t="s">
        <v>22</v>
      </c>
      <c r="E28" s="7">
        <v>0.216</v>
      </c>
      <c r="F28" s="2"/>
    </row>
    <row r="29" spans="1:15" x14ac:dyDescent="0.25">
      <c r="A29" s="8">
        <f t="shared" si="1"/>
        <v>8</v>
      </c>
      <c r="B29" s="8">
        <v>1</v>
      </c>
      <c r="C29" s="8">
        <v>22</v>
      </c>
      <c r="D29" s="8" t="s">
        <v>22</v>
      </c>
      <c r="E29" s="7">
        <v>0.19800000000000001</v>
      </c>
      <c r="F29" s="2"/>
    </row>
    <row r="30" spans="1:15" x14ac:dyDescent="0.25">
      <c r="A30" s="8">
        <f t="shared" si="1"/>
        <v>9</v>
      </c>
      <c r="B30" s="8">
        <v>2</v>
      </c>
      <c r="C30" s="8">
        <v>27</v>
      </c>
      <c r="D30" s="8" t="s">
        <v>22</v>
      </c>
      <c r="E30" s="7">
        <v>0.154</v>
      </c>
      <c r="F30" s="2"/>
    </row>
    <row r="31" spans="1:15" x14ac:dyDescent="0.25">
      <c r="A31" s="8">
        <f t="shared" si="1"/>
        <v>10</v>
      </c>
      <c r="B31" s="8">
        <v>1</v>
      </c>
      <c r="C31" s="8">
        <v>31</v>
      </c>
      <c r="D31" s="8" t="s">
        <v>22</v>
      </c>
      <c r="E31" s="7">
        <v>0.221</v>
      </c>
      <c r="F31" s="2"/>
    </row>
    <row r="32" spans="1:15" x14ac:dyDescent="0.25">
      <c r="A32" s="8">
        <f t="shared" si="1"/>
        <v>11</v>
      </c>
      <c r="B32" s="8">
        <v>2</v>
      </c>
      <c r="C32" s="8">
        <v>50</v>
      </c>
      <c r="D32" s="8" t="s">
        <v>22</v>
      </c>
      <c r="E32" s="7">
        <v>0.251</v>
      </c>
      <c r="F32" s="2"/>
    </row>
    <row r="33" spans="1:6" x14ac:dyDescent="0.25">
      <c r="A33" s="8">
        <f t="shared" si="1"/>
        <v>12</v>
      </c>
      <c r="B33" s="8">
        <v>2</v>
      </c>
      <c r="C33" s="8">
        <v>54</v>
      </c>
      <c r="D33" s="8" t="s">
        <v>22</v>
      </c>
      <c r="E33" s="7">
        <v>0.28000000000000003</v>
      </c>
      <c r="F33" s="2"/>
    </row>
    <row r="34" spans="1:6" x14ac:dyDescent="0.25">
      <c r="A34" s="8">
        <f t="shared" si="1"/>
        <v>13</v>
      </c>
      <c r="B34" s="8">
        <v>2</v>
      </c>
      <c r="C34" s="8">
        <v>25</v>
      </c>
      <c r="D34" s="8" t="s">
        <v>22</v>
      </c>
      <c r="E34" s="7">
        <v>0.16800000000000001</v>
      </c>
      <c r="F34" s="2"/>
    </row>
    <row r="35" spans="1:6" x14ac:dyDescent="0.25">
      <c r="A35" s="8">
        <f t="shared" si="1"/>
        <v>14</v>
      </c>
      <c r="B35" s="8">
        <v>2</v>
      </c>
      <c r="C35" s="8">
        <v>24</v>
      </c>
      <c r="D35" s="8" t="s">
        <v>22</v>
      </c>
      <c r="E35" s="7">
        <v>0.15</v>
      </c>
      <c r="F35" s="2"/>
    </row>
    <row r="36" spans="1:6" x14ac:dyDescent="0.25">
      <c r="A36" s="8">
        <f t="shared" si="1"/>
        <v>15</v>
      </c>
      <c r="B36" s="8">
        <v>1</v>
      </c>
      <c r="C36" s="8">
        <v>24</v>
      </c>
      <c r="D36" s="8" t="s">
        <v>22</v>
      </c>
      <c r="E36" s="7">
        <v>0.189</v>
      </c>
      <c r="F36" s="2"/>
    </row>
    <row r="37" spans="1:6" x14ac:dyDescent="0.25">
      <c r="A37" s="8">
        <f t="shared" si="1"/>
        <v>16</v>
      </c>
      <c r="B37" s="8">
        <v>2</v>
      </c>
      <c r="C37" s="8">
        <v>22</v>
      </c>
      <c r="D37" s="8" t="s">
        <v>22</v>
      </c>
      <c r="E37" s="7">
        <v>0.14299999999999999</v>
      </c>
      <c r="F37" s="2"/>
    </row>
    <row r="38" spans="1:6" x14ac:dyDescent="0.25">
      <c r="A38" s="8">
        <f t="shared" si="1"/>
        <v>17</v>
      </c>
      <c r="B38" s="8">
        <v>2</v>
      </c>
      <c r="C38" s="8">
        <v>26</v>
      </c>
      <c r="D38" s="8" t="s">
        <v>22</v>
      </c>
      <c r="E38" s="7">
        <v>0.16200000000000001</v>
      </c>
      <c r="F38" s="2"/>
    </row>
    <row r="39" spans="1:6" x14ac:dyDescent="0.25">
      <c r="A39" s="8">
        <f t="shared" si="1"/>
        <v>18</v>
      </c>
      <c r="B39" s="8">
        <v>2</v>
      </c>
      <c r="C39" s="8">
        <v>35</v>
      </c>
      <c r="D39" s="8" t="s">
        <v>22</v>
      </c>
      <c r="E39" s="7">
        <v>0.17</v>
      </c>
      <c r="F39" s="2"/>
    </row>
    <row r="40" spans="1:6" x14ac:dyDescent="0.25">
      <c r="A40" s="8">
        <f t="shared" si="1"/>
        <v>19</v>
      </c>
      <c r="B40" s="8">
        <v>1</v>
      </c>
      <c r="C40" s="8">
        <v>26</v>
      </c>
      <c r="D40" s="8" t="s">
        <v>22</v>
      </c>
      <c r="E40" s="7">
        <v>0.23400000000000001</v>
      </c>
      <c r="F40" s="2"/>
    </row>
    <row r="41" spans="1:6" x14ac:dyDescent="0.25">
      <c r="A41" s="8">
        <f t="shared" si="1"/>
        <v>20</v>
      </c>
      <c r="B41" s="8">
        <v>2</v>
      </c>
      <c r="C41" s="8">
        <v>44</v>
      </c>
      <c r="D41" s="8" t="s">
        <v>22</v>
      </c>
      <c r="E41" s="7">
        <v>0.19700000000000001</v>
      </c>
      <c r="F41" s="2"/>
    </row>
    <row r="42" spans="1:6" x14ac:dyDescent="0.25">
      <c r="A42" s="8">
        <v>1</v>
      </c>
      <c r="B42" s="8">
        <v>2</v>
      </c>
      <c r="C42" s="8">
        <v>34</v>
      </c>
      <c r="D42" s="8" t="s">
        <v>23</v>
      </c>
      <c r="E42" s="7">
        <v>0.154</v>
      </c>
      <c r="F42" s="2"/>
    </row>
    <row r="43" spans="1:6" x14ac:dyDescent="0.25">
      <c r="A43" s="8">
        <f>A42+1</f>
        <v>2</v>
      </c>
      <c r="B43" s="8">
        <v>2</v>
      </c>
      <c r="C43" s="8">
        <v>26</v>
      </c>
      <c r="D43" s="8" t="s">
        <v>23</v>
      </c>
      <c r="E43" s="7">
        <v>0.151</v>
      </c>
      <c r="F43" s="2"/>
    </row>
    <row r="44" spans="1:6" x14ac:dyDescent="0.25">
      <c r="A44" s="8">
        <f>A43+1</f>
        <v>3</v>
      </c>
      <c r="B44" s="8">
        <v>1</v>
      </c>
      <c r="C44" s="8">
        <v>43</v>
      </c>
      <c r="D44" s="8" t="s">
        <v>23</v>
      </c>
      <c r="E44" s="7">
        <v>0.26500000000000001</v>
      </c>
      <c r="F44" s="2"/>
    </row>
    <row r="45" spans="1:6" x14ac:dyDescent="0.25">
      <c r="A45" s="8">
        <f t="shared" ref="A45:A61" si="2">A44+1</f>
        <v>4</v>
      </c>
      <c r="B45" s="8">
        <v>1</v>
      </c>
      <c r="C45" s="8">
        <v>51</v>
      </c>
      <c r="D45" s="8" t="s">
        <v>23</v>
      </c>
      <c r="E45" s="7">
        <v>0.32400000000000001</v>
      </c>
      <c r="F45" s="2"/>
    </row>
    <row r="46" spans="1:6" x14ac:dyDescent="0.25">
      <c r="A46" s="8">
        <f t="shared" si="2"/>
        <v>5</v>
      </c>
      <c r="B46" s="8">
        <v>2</v>
      </c>
      <c r="C46" s="8">
        <v>41</v>
      </c>
      <c r="D46" s="8" t="s">
        <v>23</v>
      </c>
      <c r="E46" s="7">
        <v>0.14299999999999999</v>
      </c>
      <c r="F46" s="2"/>
    </row>
    <row r="47" spans="1:6" x14ac:dyDescent="0.25">
      <c r="A47" s="8">
        <f t="shared" si="2"/>
        <v>6</v>
      </c>
      <c r="B47" s="8">
        <v>2</v>
      </c>
      <c r="C47" s="8">
        <v>52</v>
      </c>
      <c r="D47" s="8" t="s">
        <v>23</v>
      </c>
      <c r="E47" s="7">
        <v>0.22600000000000001</v>
      </c>
      <c r="F47" s="2"/>
    </row>
    <row r="48" spans="1:6" x14ac:dyDescent="0.25">
      <c r="A48" s="8">
        <f t="shared" si="2"/>
        <v>7</v>
      </c>
      <c r="B48" s="8">
        <v>1</v>
      </c>
      <c r="C48" s="8">
        <v>40</v>
      </c>
      <c r="D48" s="8" t="s">
        <v>23</v>
      </c>
      <c r="E48" s="7">
        <v>0.224</v>
      </c>
      <c r="F48" s="2"/>
    </row>
    <row r="49" spans="1:6" x14ac:dyDescent="0.25">
      <c r="A49" s="8">
        <f t="shared" si="2"/>
        <v>8</v>
      </c>
      <c r="B49" s="8">
        <v>1</v>
      </c>
      <c r="C49" s="8">
        <v>22</v>
      </c>
      <c r="D49" s="8" t="s">
        <v>23</v>
      </c>
      <c r="E49" s="7">
        <v>0.23100000000000001</v>
      </c>
      <c r="F49" s="2"/>
    </row>
    <row r="50" spans="1:6" x14ac:dyDescent="0.25">
      <c r="A50" s="8">
        <f t="shared" si="2"/>
        <v>9</v>
      </c>
      <c r="B50" s="8">
        <v>2</v>
      </c>
      <c r="C50" s="8">
        <v>27</v>
      </c>
      <c r="D50" s="8" t="s">
        <v>23</v>
      </c>
      <c r="E50" s="7">
        <v>0.153</v>
      </c>
      <c r="F50" s="2"/>
    </row>
    <row r="51" spans="1:6" x14ac:dyDescent="0.25">
      <c r="A51" s="8">
        <f t="shared" si="2"/>
        <v>10</v>
      </c>
      <c r="B51" s="8">
        <v>1</v>
      </c>
      <c r="C51" s="8">
        <v>31</v>
      </c>
      <c r="D51" s="8" t="s">
        <v>23</v>
      </c>
      <c r="E51" s="7">
        <v>0.24399999999999999</v>
      </c>
      <c r="F51" s="2"/>
    </row>
    <row r="52" spans="1:6" x14ac:dyDescent="0.25">
      <c r="A52" s="8">
        <f t="shared" si="2"/>
        <v>11</v>
      </c>
      <c r="B52" s="8">
        <v>2</v>
      </c>
      <c r="C52" s="8">
        <v>50</v>
      </c>
      <c r="D52" s="8" t="s">
        <v>23</v>
      </c>
      <c r="E52" s="7">
        <v>0.24399999999999999</v>
      </c>
      <c r="F52" s="2"/>
    </row>
    <row r="53" spans="1:6" x14ac:dyDescent="0.25">
      <c r="A53" s="8">
        <f t="shared" si="2"/>
        <v>12</v>
      </c>
      <c r="B53" s="8">
        <v>2</v>
      </c>
      <c r="C53" s="8">
        <v>54</v>
      </c>
      <c r="D53" s="8" t="s">
        <v>23</v>
      </c>
      <c r="E53" s="7">
        <v>0.27500000000000002</v>
      </c>
      <c r="F53" s="2"/>
    </row>
    <row r="54" spans="1:6" x14ac:dyDescent="0.25">
      <c r="A54" s="8">
        <f t="shared" si="2"/>
        <v>13</v>
      </c>
      <c r="B54" s="8">
        <v>2</v>
      </c>
      <c r="C54" s="8">
        <v>25</v>
      </c>
      <c r="D54" s="8" t="s">
        <v>23</v>
      </c>
      <c r="E54" s="7">
        <v>0.185</v>
      </c>
      <c r="F54" s="2"/>
    </row>
    <row r="55" spans="1:6" x14ac:dyDescent="0.25">
      <c r="A55" s="8">
        <f t="shared" si="2"/>
        <v>14</v>
      </c>
      <c r="B55" s="8">
        <v>2</v>
      </c>
      <c r="C55" s="8">
        <v>24</v>
      </c>
      <c r="D55" s="8" t="s">
        <v>23</v>
      </c>
      <c r="E55" s="7">
        <v>0.16600000000000001</v>
      </c>
      <c r="F55" s="2"/>
    </row>
    <row r="56" spans="1:6" x14ac:dyDescent="0.25">
      <c r="A56" s="8">
        <f t="shared" si="2"/>
        <v>15</v>
      </c>
      <c r="B56" s="8">
        <v>1</v>
      </c>
      <c r="C56" s="8">
        <v>24</v>
      </c>
      <c r="D56" s="8" t="s">
        <v>23</v>
      </c>
      <c r="E56" s="7">
        <v>0.22600000000000001</v>
      </c>
      <c r="F56" s="2"/>
    </row>
    <row r="57" spans="1:6" x14ac:dyDescent="0.25">
      <c r="A57" s="8">
        <f t="shared" si="2"/>
        <v>16</v>
      </c>
      <c r="B57" s="8">
        <v>2</v>
      </c>
      <c r="C57" s="8">
        <v>22</v>
      </c>
      <c r="D57" s="8" t="s">
        <v>23</v>
      </c>
      <c r="E57" s="7">
        <v>0.14399999999999999</v>
      </c>
      <c r="F57" s="2"/>
    </row>
    <row r="58" spans="1:6" x14ac:dyDescent="0.25">
      <c r="A58" s="8">
        <f t="shared" si="2"/>
        <v>17</v>
      </c>
      <c r="B58" s="8">
        <v>2</v>
      </c>
      <c r="C58" s="8">
        <v>26</v>
      </c>
      <c r="D58" s="8" t="s">
        <v>23</v>
      </c>
      <c r="E58" s="7">
        <v>0.16900000000000001</v>
      </c>
      <c r="F58" s="2"/>
    </row>
    <row r="59" spans="1:6" x14ac:dyDescent="0.25">
      <c r="A59" s="8">
        <f t="shared" si="2"/>
        <v>18</v>
      </c>
      <c r="B59" s="8">
        <v>2</v>
      </c>
      <c r="C59" s="8">
        <v>35</v>
      </c>
      <c r="D59" s="8" t="s">
        <v>23</v>
      </c>
      <c r="E59" s="7">
        <v>0.15</v>
      </c>
      <c r="F59" s="2"/>
    </row>
    <row r="60" spans="1:6" x14ac:dyDescent="0.25">
      <c r="A60" s="8">
        <f t="shared" si="2"/>
        <v>19</v>
      </c>
      <c r="B60" s="8">
        <v>1</v>
      </c>
      <c r="C60" s="8">
        <v>26</v>
      </c>
      <c r="D60" s="8" t="s">
        <v>23</v>
      </c>
      <c r="E60" s="7">
        <v>0.24399999999999999</v>
      </c>
      <c r="F60" s="2"/>
    </row>
    <row r="61" spans="1:6" x14ac:dyDescent="0.25">
      <c r="A61" s="8">
        <f t="shared" si="2"/>
        <v>20</v>
      </c>
      <c r="B61" s="8">
        <v>2</v>
      </c>
      <c r="C61" s="8">
        <v>44</v>
      </c>
      <c r="D61" s="8" t="s">
        <v>23</v>
      </c>
      <c r="E61" s="7">
        <v>0.20100000000000001</v>
      </c>
      <c r="F61" s="2"/>
    </row>
    <row r="62" spans="1:6" x14ac:dyDescent="0.25">
      <c r="A62" s="8">
        <v>1</v>
      </c>
      <c r="B62" s="8">
        <v>2</v>
      </c>
      <c r="C62" s="8">
        <v>34</v>
      </c>
      <c r="D62" s="8" t="s">
        <v>28</v>
      </c>
      <c r="E62" s="7">
        <v>0.14799999999999999</v>
      </c>
      <c r="F62" s="2"/>
    </row>
    <row r="63" spans="1:6" x14ac:dyDescent="0.25">
      <c r="A63" s="8">
        <f>A62+1</f>
        <v>2</v>
      </c>
      <c r="B63" s="8">
        <v>2</v>
      </c>
      <c r="C63" s="8">
        <v>26</v>
      </c>
      <c r="D63" s="8" t="s">
        <v>28</v>
      </c>
      <c r="E63" s="7">
        <v>0.14499999999999999</v>
      </c>
      <c r="F63" s="2"/>
    </row>
    <row r="64" spans="1:6" x14ac:dyDescent="0.25">
      <c r="A64" s="8">
        <f>A63+1</f>
        <v>3</v>
      </c>
      <c r="B64" s="8">
        <v>1</v>
      </c>
      <c r="C64" s="8">
        <v>43</v>
      </c>
      <c r="D64" s="8" t="s">
        <v>28</v>
      </c>
      <c r="E64" s="7">
        <v>0.27600000000000002</v>
      </c>
      <c r="F64" s="2"/>
    </row>
    <row r="65" spans="1:6" x14ac:dyDescent="0.25">
      <c r="A65" s="8">
        <f t="shared" ref="A65:A81" si="3">A64+1</f>
        <v>4</v>
      </c>
      <c r="B65" s="8">
        <v>1</v>
      </c>
      <c r="C65" s="8">
        <v>51</v>
      </c>
      <c r="D65" s="8" t="s">
        <v>28</v>
      </c>
      <c r="E65" s="7">
        <v>0.31</v>
      </c>
      <c r="F65" s="2"/>
    </row>
    <row r="66" spans="1:6" x14ac:dyDescent="0.25">
      <c r="A66" s="8">
        <f t="shared" si="3"/>
        <v>5</v>
      </c>
      <c r="B66" s="8">
        <v>2</v>
      </c>
      <c r="C66" s="8">
        <v>41</v>
      </c>
      <c r="D66" s="8" t="s">
        <v>28</v>
      </c>
      <c r="E66" s="7">
        <v>0.153</v>
      </c>
      <c r="F66" s="2"/>
    </row>
    <row r="67" spans="1:6" x14ac:dyDescent="0.25">
      <c r="A67" s="8">
        <f t="shared" si="3"/>
        <v>6</v>
      </c>
      <c r="B67" s="8">
        <v>2</v>
      </c>
      <c r="C67" s="8">
        <v>52</v>
      </c>
      <c r="D67" s="8" t="s">
        <v>28</v>
      </c>
      <c r="E67" s="7">
        <v>0.216</v>
      </c>
      <c r="F67" s="2"/>
    </row>
    <row r="68" spans="1:6" x14ac:dyDescent="0.25">
      <c r="A68" s="8">
        <f t="shared" si="3"/>
        <v>7</v>
      </c>
      <c r="B68" s="8">
        <v>1</v>
      </c>
      <c r="C68" s="8">
        <v>40</v>
      </c>
      <c r="D68" s="8" t="s">
        <v>28</v>
      </c>
      <c r="E68" s="7">
        <v>0.22700000000000001</v>
      </c>
      <c r="F68" s="2"/>
    </row>
    <row r="69" spans="1:6" x14ac:dyDescent="0.25">
      <c r="A69" s="8">
        <f t="shared" si="3"/>
        <v>8</v>
      </c>
      <c r="B69" s="8">
        <v>1</v>
      </c>
      <c r="C69" s="8">
        <v>22</v>
      </c>
      <c r="D69" s="8" t="s">
        <v>28</v>
      </c>
      <c r="E69" s="7">
        <v>0.22900000000000001</v>
      </c>
      <c r="F69" s="2"/>
    </row>
    <row r="70" spans="1:6" x14ac:dyDescent="0.25">
      <c r="A70" s="8">
        <f t="shared" si="3"/>
        <v>9</v>
      </c>
      <c r="B70" s="8">
        <v>2</v>
      </c>
      <c r="C70" s="8">
        <v>27</v>
      </c>
      <c r="D70" s="8" t="s">
        <v>28</v>
      </c>
      <c r="E70" s="7">
        <v>0.16200000000000001</v>
      </c>
      <c r="F70" s="2"/>
    </row>
    <row r="71" spans="1:6" x14ac:dyDescent="0.25">
      <c r="A71" s="8">
        <f t="shared" si="3"/>
        <v>10</v>
      </c>
      <c r="B71" s="8">
        <v>1</v>
      </c>
      <c r="C71" s="8">
        <v>31</v>
      </c>
      <c r="D71" s="8" t="s">
        <v>28</v>
      </c>
      <c r="E71" s="7">
        <v>0.23899999999999999</v>
      </c>
      <c r="F71" s="2"/>
    </row>
    <row r="72" spans="1:6" x14ac:dyDescent="0.25">
      <c r="A72" s="8">
        <f t="shared" si="3"/>
        <v>11</v>
      </c>
      <c r="B72" s="8">
        <v>2</v>
      </c>
      <c r="C72" s="8">
        <v>50</v>
      </c>
      <c r="D72" s="8" t="s">
        <v>28</v>
      </c>
      <c r="E72" s="7">
        <v>0.26500000000000001</v>
      </c>
      <c r="F72" s="2"/>
    </row>
    <row r="73" spans="1:6" x14ac:dyDescent="0.25">
      <c r="A73" s="8">
        <f t="shared" si="3"/>
        <v>12</v>
      </c>
      <c r="B73" s="8">
        <v>2</v>
      </c>
      <c r="C73" s="8">
        <v>54</v>
      </c>
      <c r="D73" s="8" t="s">
        <v>28</v>
      </c>
      <c r="E73" s="7">
        <v>0.30099999999999999</v>
      </c>
      <c r="F73" s="2"/>
    </row>
    <row r="74" spans="1:6" x14ac:dyDescent="0.25">
      <c r="A74" s="8">
        <f t="shared" si="3"/>
        <v>13</v>
      </c>
      <c r="B74" s="8">
        <v>2</v>
      </c>
      <c r="C74" s="8">
        <v>25</v>
      </c>
      <c r="D74" s="8" t="s">
        <v>28</v>
      </c>
      <c r="E74" s="7">
        <v>0.18</v>
      </c>
      <c r="F74" s="2"/>
    </row>
    <row r="75" spans="1:6" x14ac:dyDescent="0.25">
      <c r="A75" s="8">
        <f t="shared" si="3"/>
        <v>14</v>
      </c>
      <c r="B75" s="8">
        <v>2</v>
      </c>
      <c r="C75" s="8">
        <v>24</v>
      </c>
      <c r="D75" s="8" t="s">
        <v>28</v>
      </c>
      <c r="E75" s="7">
        <v>0.161</v>
      </c>
      <c r="F75" s="2"/>
    </row>
    <row r="76" spans="1:6" x14ac:dyDescent="0.25">
      <c r="A76" s="8">
        <f t="shared" si="3"/>
        <v>15</v>
      </c>
      <c r="B76" s="8">
        <v>1</v>
      </c>
      <c r="C76" s="8">
        <v>24</v>
      </c>
      <c r="D76" s="8" t="s">
        <v>28</v>
      </c>
      <c r="E76" s="7">
        <v>0.254</v>
      </c>
      <c r="F76" s="2"/>
    </row>
    <row r="77" spans="1:6" x14ac:dyDescent="0.25">
      <c r="A77" s="8">
        <f t="shared" si="3"/>
        <v>16</v>
      </c>
      <c r="B77" s="8">
        <v>2</v>
      </c>
      <c r="C77" s="8">
        <v>22</v>
      </c>
      <c r="D77" s="8" t="s">
        <v>28</v>
      </c>
      <c r="E77" s="7">
        <v>0.14799999999999999</v>
      </c>
      <c r="F77" s="2"/>
    </row>
    <row r="78" spans="1:6" x14ac:dyDescent="0.25">
      <c r="A78" s="8">
        <f t="shared" si="3"/>
        <v>17</v>
      </c>
      <c r="B78" s="8">
        <v>2</v>
      </c>
      <c r="C78" s="8">
        <v>26</v>
      </c>
      <c r="D78" s="8" t="s">
        <v>28</v>
      </c>
      <c r="E78" s="7">
        <v>0.154</v>
      </c>
      <c r="F78" s="2"/>
    </row>
    <row r="79" spans="1:6" x14ac:dyDescent="0.25">
      <c r="A79" s="8">
        <f t="shared" si="3"/>
        <v>18</v>
      </c>
      <c r="B79" s="8">
        <v>2</v>
      </c>
      <c r="C79" s="8">
        <v>35</v>
      </c>
      <c r="D79" s="8" t="s">
        <v>28</v>
      </c>
      <c r="E79" s="7">
        <v>0.16800000000000001</v>
      </c>
      <c r="F79" s="2"/>
    </row>
    <row r="80" spans="1:6" x14ac:dyDescent="0.25">
      <c r="A80" s="8">
        <f t="shared" si="3"/>
        <v>19</v>
      </c>
      <c r="B80" s="8">
        <v>1</v>
      </c>
      <c r="C80" s="8">
        <v>26</v>
      </c>
      <c r="D80" s="8" t="s">
        <v>28</v>
      </c>
      <c r="E80" s="7">
        <v>0.192</v>
      </c>
      <c r="F80" s="2"/>
    </row>
    <row r="81" spans="1:6" x14ac:dyDescent="0.25">
      <c r="A81" s="8">
        <f t="shared" si="3"/>
        <v>20</v>
      </c>
      <c r="B81" s="8">
        <v>2</v>
      </c>
      <c r="C81" s="8">
        <v>44</v>
      </c>
      <c r="D81" s="8" t="s">
        <v>28</v>
      </c>
      <c r="E81" s="7">
        <v>0.19500000000000001</v>
      </c>
      <c r="F81" s="2"/>
    </row>
    <row r="82" spans="1:6" x14ac:dyDescent="0.25">
      <c r="A82" s="8">
        <v>1</v>
      </c>
      <c r="B82" s="8">
        <v>2</v>
      </c>
      <c r="C82" s="8">
        <v>34</v>
      </c>
      <c r="D82" s="8" t="s">
        <v>29</v>
      </c>
      <c r="E82" s="7">
        <v>0.154</v>
      </c>
      <c r="F82" s="2"/>
    </row>
    <row r="83" spans="1:6" x14ac:dyDescent="0.25">
      <c r="A83" s="8">
        <f>A82+1</f>
        <v>2</v>
      </c>
      <c r="B83" s="8">
        <v>2</v>
      </c>
      <c r="C83" s="8">
        <v>26</v>
      </c>
      <c r="D83" s="8" t="s">
        <v>29</v>
      </c>
      <c r="E83" s="7">
        <v>0.161</v>
      </c>
      <c r="F83" s="2"/>
    </row>
    <row r="84" spans="1:6" x14ac:dyDescent="0.25">
      <c r="A84" s="8">
        <f>A83+1</f>
        <v>3</v>
      </c>
      <c r="B84" s="8">
        <v>1</v>
      </c>
      <c r="C84" s="8">
        <v>43</v>
      </c>
      <c r="D84" s="8" t="s">
        <v>29</v>
      </c>
      <c r="E84" s="7">
        <v>0.23</v>
      </c>
      <c r="F84" s="2"/>
    </row>
    <row r="85" spans="1:6" x14ac:dyDescent="0.25">
      <c r="A85" s="8">
        <f t="shared" ref="A85:A101" si="4">A84+1</f>
        <v>4</v>
      </c>
      <c r="B85" s="8">
        <v>1</v>
      </c>
      <c r="C85" s="8">
        <v>51</v>
      </c>
      <c r="D85" s="8" t="s">
        <v>29</v>
      </c>
      <c r="E85" s="7">
        <v>0.26500000000000001</v>
      </c>
      <c r="F85" s="2"/>
    </row>
    <row r="86" spans="1:6" x14ac:dyDescent="0.25">
      <c r="A86" s="8">
        <f t="shared" si="4"/>
        <v>5</v>
      </c>
      <c r="B86" s="8">
        <v>2</v>
      </c>
      <c r="C86" s="8">
        <v>41</v>
      </c>
      <c r="D86" s="8" t="s">
        <v>29</v>
      </c>
      <c r="E86" s="7">
        <v>0.15</v>
      </c>
      <c r="F86" s="2"/>
    </row>
    <row r="87" spans="1:6" x14ac:dyDescent="0.25">
      <c r="A87" s="8">
        <f t="shared" si="4"/>
        <v>6</v>
      </c>
      <c r="B87" s="8">
        <v>2</v>
      </c>
      <c r="C87" s="8">
        <v>52</v>
      </c>
      <c r="D87" s="8" t="s">
        <v>29</v>
      </c>
      <c r="E87" s="7">
        <v>0.27100000000000002</v>
      </c>
      <c r="F87" s="2"/>
    </row>
    <row r="88" spans="1:6" x14ac:dyDescent="0.25">
      <c r="A88" s="8">
        <f t="shared" si="4"/>
        <v>7</v>
      </c>
      <c r="B88" s="8">
        <v>1</v>
      </c>
      <c r="C88" s="8">
        <v>40</v>
      </c>
      <c r="D88" s="8" t="s">
        <v>29</v>
      </c>
      <c r="E88" s="7">
        <v>0.253</v>
      </c>
      <c r="F88" s="2"/>
    </row>
    <row r="89" spans="1:6" x14ac:dyDescent="0.25">
      <c r="A89" s="8">
        <f t="shared" si="4"/>
        <v>8</v>
      </c>
      <c r="B89" s="8">
        <v>1</v>
      </c>
      <c r="C89" s="8">
        <v>22</v>
      </c>
      <c r="D89" s="8" t="s">
        <v>29</v>
      </c>
      <c r="E89" s="7">
        <v>0.20599999999999999</v>
      </c>
      <c r="F89" s="2"/>
    </row>
    <row r="90" spans="1:6" x14ac:dyDescent="0.25">
      <c r="A90" s="8">
        <f t="shared" si="4"/>
        <v>9</v>
      </c>
      <c r="B90" s="8">
        <v>2</v>
      </c>
      <c r="C90" s="8">
        <v>27</v>
      </c>
      <c r="D90" s="8" t="s">
        <v>29</v>
      </c>
      <c r="E90" s="7">
        <v>0.17199999999999999</v>
      </c>
      <c r="F90" s="2"/>
    </row>
    <row r="91" spans="1:6" x14ac:dyDescent="0.25">
      <c r="A91" s="8">
        <f t="shared" si="4"/>
        <v>10</v>
      </c>
      <c r="B91" s="8">
        <v>1</v>
      </c>
      <c r="C91" s="8">
        <v>31</v>
      </c>
      <c r="D91" s="8" t="s">
        <v>29</v>
      </c>
      <c r="E91" s="7">
        <v>0.23499999999999999</v>
      </c>
      <c r="F91" s="2"/>
    </row>
    <row r="92" spans="1:6" x14ac:dyDescent="0.25">
      <c r="A92" s="8">
        <f t="shared" si="4"/>
        <v>11</v>
      </c>
      <c r="B92" s="8">
        <v>2</v>
      </c>
      <c r="C92" s="8">
        <v>50</v>
      </c>
      <c r="D92" s="8" t="s">
        <v>29</v>
      </c>
      <c r="E92" s="7">
        <v>0.23</v>
      </c>
      <c r="F92" s="2"/>
    </row>
    <row r="93" spans="1:6" x14ac:dyDescent="0.25">
      <c r="A93" s="8">
        <f t="shared" si="4"/>
        <v>12</v>
      </c>
      <c r="B93" s="8">
        <v>2</v>
      </c>
      <c r="C93" s="8">
        <v>54</v>
      </c>
      <c r="D93" s="8" t="s">
        <v>29</v>
      </c>
      <c r="E93" s="7">
        <v>0.26900000000000002</v>
      </c>
      <c r="F93" s="2"/>
    </row>
    <row r="94" spans="1:6" x14ac:dyDescent="0.25">
      <c r="A94" s="8">
        <f t="shared" si="4"/>
        <v>13</v>
      </c>
      <c r="B94" s="8">
        <v>2</v>
      </c>
      <c r="C94" s="8">
        <v>25</v>
      </c>
      <c r="D94" s="8" t="s">
        <v>29</v>
      </c>
      <c r="E94" s="7">
        <v>0.159</v>
      </c>
      <c r="F94" s="2"/>
    </row>
    <row r="95" spans="1:6" x14ac:dyDescent="0.25">
      <c r="A95" s="8">
        <f t="shared" si="4"/>
        <v>14</v>
      </c>
      <c r="B95" s="8">
        <v>2</v>
      </c>
      <c r="C95" s="8">
        <v>24</v>
      </c>
      <c r="D95" s="8" t="s">
        <v>29</v>
      </c>
      <c r="E95" s="7">
        <v>0.155</v>
      </c>
      <c r="F95" s="2"/>
    </row>
    <row r="96" spans="1:6" x14ac:dyDescent="0.25">
      <c r="A96" s="8">
        <f t="shared" si="4"/>
        <v>15</v>
      </c>
      <c r="B96" s="8">
        <v>1</v>
      </c>
      <c r="C96" s="8">
        <v>24</v>
      </c>
      <c r="D96" s="8" t="s">
        <v>29</v>
      </c>
      <c r="E96" s="7">
        <v>0.25700000000000001</v>
      </c>
      <c r="F96" s="2"/>
    </row>
    <row r="97" spans="1:6" x14ac:dyDescent="0.25">
      <c r="A97" s="8">
        <f t="shared" si="4"/>
        <v>16</v>
      </c>
      <c r="B97" s="8">
        <v>2</v>
      </c>
      <c r="C97" s="8">
        <v>22</v>
      </c>
      <c r="D97" s="8" t="s">
        <v>29</v>
      </c>
      <c r="E97" s="7">
        <v>0.159</v>
      </c>
      <c r="F97" s="2"/>
    </row>
    <row r="98" spans="1:6" x14ac:dyDescent="0.25">
      <c r="A98" s="8">
        <f t="shared" si="4"/>
        <v>17</v>
      </c>
      <c r="B98" s="8">
        <v>2</v>
      </c>
      <c r="C98" s="8">
        <v>26</v>
      </c>
      <c r="D98" s="8" t="s">
        <v>29</v>
      </c>
      <c r="E98" s="7">
        <v>0.156</v>
      </c>
      <c r="F98" s="2"/>
    </row>
    <row r="99" spans="1:6" x14ac:dyDescent="0.25">
      <c r="A99" s="8">
        <f t="shared" si="4"/>
        <v>18</v>
      </c>
      <c r="B99" s="8">
        <v>2</v>
      </c>
      <c r="C99" s="8">
        <v>35</v>
      </c>
      <c r="D99" s="8" t="s">
        <v>29</v>
      </c>
      <c r="E99" s="7">
        <v>0.16400000000000001</v>
      </c>
      <c r="F99" s="2"/>
    </row>
    <row r="100" spans="1:6" x14ac:dyDescent="0.25">
      <c r="A100" s="8">
        <f t="shared" si="4"/>
        <v>19</v>
      </c>
      <c r="B100" s="8">
        <v>1</v>
      </c>
      <c r="C100" s="8">
        <v>26</v>
      </c>
      <c r="D100" s="8" t="s">
        <v>29</v>
      </c>
      <c r="E100" s="7">
        <v>0.19900000000000001</v>
      </c>
      <c r="F100" s="2"/>
    </row>
    <row r="101" spans="1:6" x14ac:dyDescent="0.25">
      <c r="A101" s="8">
        <f t="shared" si="4"/>
        <v>20</v>
      </c>
      <c r="B101" s="8">
        <v>2</v>
      </c>
      <c r="C101" s="8">
        <v>44</v>
      </c>
      <c r="D101" s="8" t="s">
        <v>29</v>
      </c>
      <c r="E101" s="7">
        <v>0.19</v>
      </c>
      <c r="F10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% improvement</vt:lpstr>
      <vt:lpstr>LI ANOVA</vt:lpstr>
      <vt:lpstr>Shoebox A</vt:lpstr>
      <vt:lpstr>Scatola B</vt:lpstr>
      <vt:lpstr>Scatola C</vt:lpstr>
      <vt:lpstr>Scatola D</vt:lpstr>
      <vt:lpstr>Scatola E</vt:lpstr>
      <vt:lpstr>Fixed</vt:lpstr>
      <vt:lpstr>ha</vt:lpstr>
      <vt:lpstr>Correlation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lollo</dc:creator>
  <cp:lastModifiedBy>amcor</cp:lastModifiedBy>
  <dcterms:created xsi:type="dcterms:W3CDTF">2022-11-29T20:42:32Z</dcterms:created>
  <dcterms:modified xsi:type="dcterms:W3CDTF">2023-01-23T11:49:04Z</dcterms:modified>
</cp:coreProperties>
</file>