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c\Documents\PrismModels\data\"/>
    </mc:Choice>
  </mc:AlternateContent>
  <xr:revisionPtr revIDLastSave="0" documentId="13_ncr:1_{F9A0C781-6C5F-4F44-9B16-E1B1BF91A750}" xr6:coauthVersionLast="44" xr6:coauthVersionMax="44" xr10:uidLastSave="{00000000-0000-0000-0000-000000000000}"/>
  <bookViews>
    <workbookView xWindow="17805" yWindow="3600" windowWidth="21600" windowHeight="11145" xr2:uid="{46FB0B2D-C138-406A-8B07-B24287C1500F}"/>
  </bookViews>
  <sheets>
    <sheet name="TAL" sheetId="1" r:id="rId1"/>
    <sheet name="4CL" sheetId="2" r:id="rId2"/>
    <sheet name="C3H" sheetId="4" r:id="rId3"/>
    <sheet name="COM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1" l="1"/>
  <c r="I14" i="1"/>
  <c r="J13" i="1"/>
  <c r="I13" i="1"/>
  <c r="I12" i="1"/>
  <c r="I9" i="1"/>
  <c r="I10" i="1"/>
  <c r="I11" i="1"/>
  <c r="I8" i="1"/>
  <c r="J7" i="1"/>
  <c r="J7" i="5"/>
  <c r="I7" i="5"/>
  <c r="I8" i="4"/>
  <c r="I9" i="4"/>
  <c r="J9" i="4"/>
  <c r="J8" i="4"/>
  <c r="I8" i="2"/>
  <c r="I9" i="2"/>
  <c r="I10" i="2"/>
  <c r="I11" i="2"/>
  <c r="I12" i="2"/>
  <c r="I7" i="2"/>
  <c r="J8" i="2"/>
  <c r="J9" i="2"/>
  <c r="J10" i="2"/>
  <c r="J11" i="2"/>
  <c r="J12" i="2"/>
  <c r="J7" i="2"/>
  <c r="J7" i="4"/>
  <c r="I7" i="4"/>
</calcChain>
</file>

<file path=xl/sharedStrings.xml><?xml version="1.0" encoding="utf-8"?>
<sst xmlns="http://schemas.openxmlformats.org/spreadsheetml/2006/main" count="157" uniqueCount="48">
  <si>
    <t>Substrate</t>
  </si>
  <si>
    <t>Temp</t>
  </si>
  <si>
    <t>pH</t>
  </si>
  <si>
    <t>Organism</t>
  </si>
  <si>
    <t>Source</t>
  </si>
  <si>
    <t>Published Kcat</t>
  </si>
  <si>
    <t>Published Km</t>
  </si>
  <si>
    <t>Units</t>
  </si>
  <si>
    <t>TAL</t>
  </si>
  <si>
    <t>MW</t>
  </si>
  <si>
    <t>C3H</t>
  </si>
  <si>
    <t>https://www.ncbi.nlm.nih.gov/pmc/articles/PMC4001400/table/tbl1/</t>
  </si>
  <si>
    <t>Notes</t>
  </si>
  <si>
    <t>4CL3 - one of two 4CL enzymes in P. tichocarpa</t>
  </si>
  <si>
    <t>p-coumaric acid</t>
  </si>
  <si>
    <t>caffeic acid</t>
  </si>
  <si>
    <t>4CL</t>
  </si>
  <si>
    <t>ferulic acid</t>
  </si>
  <si>
    <t>4CL5 - one of two 4CL enzymes in P. tichocarpa</t>
  </si>
  <si>
    <t>P. trichocarpa</t>
  </si>
  <si>
    <t>Km (M)</t>
  </si>
  <si>
    <t>Kcat (1/s)</t>
  </si>
  <si>
    <t>uM</t>
  </si>
  <si>
    <t>1/min</t>
  </si>
  <si>
    <t>https://www.nature.com/articles/s41467-019-10082-7#MOESM1</t>
  </si>
  <si>
    <t>Brachypodium</t>
  </si>
  <si>
    <t>Arabidopsis</t>
  </si>
  <si>
    <t>1/s</t>
  </si>
  <si>
    <t>COMT</t>
  </si>
  <si>
    <t>M</t>
  </si>
  <si>
    <t>link</t>
  </si>
  <si>
    <t>KEGG R03366 - Sabio 63308 - UniProt Q9XGW0</t>
  </si>
  <si>
    <t>L-tyrosine</t>
  </si>
  <si>
    <t>P. crispum</t>
  </si>
  <si>
    <t>KEGG R00737 - Sabio 35203 - UniProt P24481</t>
  </si>
  <si>
    <t>KEGG R00737 - Sabio 35198 - UniProt P24481</t>
  </si>
  <si>
    <t>KEGG R00737 - Sabio 35199 - UniProt P45728</t>
  </si>
  <si>
    <t>KEGG R00737 - Sabio 35200 - UniProt P45729</t>
  </si>
  <si>
    <t>KEGG R00737 - Sabio 35201</t>
  </si>
  <si>
    <t>R. glutinis</t>
  </si>
  <si>
    <t>R. sphaeroides</t>
  </si>
  <si>
    <t>Species</t>
  </si>
  <si>
    <t>Arabidopsis thaliana</t>
  </si>
  <si>
    <t>Medicago sativa</t>
  </si>
  <si>
    <t>Saccharothrix espanaensis NRRL 15764</t>
  </si>
  <si>
    <t>KEGG R00737 - Sabio 41113 - UniProt Q2VMT1</t>
  </si>
  <si>
    <t>KEGG R00737 - Sabio 50782 - UniProt Q3IWB0</t>
  </si>
  <si>
    <t>KEGG R00737 - Sabio 50785 - UniProt P35510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</si>
</sst>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1"/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4001400/table/tbl1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ncbi.nlm.nih.gov/pmc/articles/PMC4001400/table/tbl1/" TargetMode="External"/><Relationship Id="rId1" Type="http://schemas.openxmlformats.org/officeDocument/2006/relationships/hyperlink" Target="https://www.ncbi.nlm.nih.gov/pmc/articles/PMC4001400/table/tbl1/" TargetMode="External"/><Relationship Id="rId6" Type="http://schemas.openxmlformats.org/officeDocument/2006/relationships/hyperlink" Target="https://www.ncbi.nlm.nih.gov/pmc/articles/PMC4001400/table/tbl1/" TargetMode="External"/><Relationship Id="rId5" Type="http://schemas.openxmlformats.org/officeDocument/2006/relationships/hyperlink" Target="https://www.ncbi.nlm.nih.gov/pmc/articles/PMC4001400/table/tbl1/" TargetMode="External"/><Relationship Id="rId4" Type="http://schemas.openxmlformats.org/officeDocument/2006/relationships/hyperlink" Target="https://www.ncbi.nlm.nih.gov/pmc/articles/PMC4001400/table/tbl1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ncbi.nlm.nih.gov/pmc/articles/PMC4001400/table/tbl1/" TargetMode="External"/><Relationship Id="rId1" Type="http://schemas.openxmlformats.org/officeDocument/2006/relationships/hyperlink" Target="https://www.nature.com/articles/s41467-019-10082-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ncbi.nlm.nih.gov/pmc/articles/PMC4001400/table/tbl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651CE-2FF7-47DE-B664-1947123F433D}">
  <dimension ref="A1:L18"/>
  <sheetViews>
    <sheetView tabSelected="1" topLeftCell="J1" workbookViewId="0">
      <selection activeCell="L15" sqref="L15"/>
    </sheetView>
  </sheetViews>
  <sheetFormatPr defaultRowHeight="15" x14ac:dyDescent="0.25"/>
  <cols>
    <col min="1" max="1" width="15.140625" style="1" customWidth="1"/>
    <col min="2" max="2" width="14.140625" style="4" customWidth="1"/>
    <col min="3" max="4" width="9.140625" style="1"/>
    <col min="5" max="6" width="9.7109375" style="1" customWidth="1"/>
    <col min="7" max="10" width="9.85546875" style="1" customWidth="1"/>
    <col min="12" max="12" width="111" customWidth="1"/>
  </cols>
  <sheetData>
    <row r="1" spans="1:12" x14ac:dyDescent="0.25">
      <c r="A1" s="1" t="s">
        <v>8</v>
      </c>
      <c r="B1" s="1"/>
    </row>
    <row r="2" spans="1:12" x14ac:dyDescent="0.25">
      <c r="B2" s="1"/>
      <c r="C2" s="1" t="s">
        <v>9</v>
      </c>
    </row>
    <row r="3" spans="1:12" x14ac:dyDescent="0.25">
      <c r="B3" s="1"/>
      <c r="C3" s="1" t="s">
        <v>41</v>
      </c>
      <c r="D3" s="7" t="s">
        <v>44</v>
      </c>
    </row>
    <row r="4" spans="1:12" x14ac:dyDescent="0.25">
      <c r="B4" s="1"/>
    </row>
    <row r="5" spans="1:12" x14ac:dyDescent="0.25">
      <c r="B5" s="1"/>
    </row>
    <row r="6" spans="1:12" ht="30" x14ac:dyDescent="0.25">
      <c r="A6" s="1" t="s">
        <v>0</v>
      </c>
      <c r="B6" s="1" t="s">
        <v>3</v>
      </c>
      <c r="C6" s="1" t="s">
        <v>1</v>
      </c>
      <c r="D6" s="1" t="s">
        <v>2</v>
      </c>
      <c r="E6" s="2" t="s">
        <v>6</v>
      </c>
      <c r="F6" s="2" t="s">
        <v>7</v>
      </c>
      <c r="G6" s="2" t="s">
        <v>5</v>
      </c>
      <c r="H6" s="2" t="s">
        <v>7</v>
      </c>
      <c r="I6" s="2" t="s">
        <v>20</v>
      </c>
      <c r="J6" s="2" t="s">
        <v>21</v>
      </c>
      <c r="K6" s="1" t="s">
        <v>4</v>
      </c>
      <c r="L6" s="2" t="s">
        <v>12</v>
      </c>
    </row>
    <row r="7" spans="1:12" x14ac:dyDescent="0.25">
      <c r="A7" s="1" t="s">
        <v>32</v>
      </c>
      <c r="B7" s="8" t="s">
        <v>33</v>
      </c>
      <c r="C7" s="1">
        <v>30</v>
      </c>
      <c r="D7" s="1">
        <v>8.8000000000000007</v>
      </c>
      <c r="G7" s="1">
        <v>0.3</v>
      </c>
      <c r="H7" s="1" t="s">
        <v>27</v>
      </c>
      <c r="J7" s="1">
        <f>G7</f>
        <v>0.3</v>
      </c>
      <c r="K7" s="3"/>
      <c r="L7" t="s">
        <v>34</v>
      </c>
    </row>
    <row r="8" spans="1:12" x14ac:dyDescent="0.25">
      <c r="A8" s="1" t="s">
        <v>32</v>
      </c>
      <c r="B8" s="8" t="s">
        <v>33</v>
      </c>
      <c r="C8" s="1">
        <v>40</v>
      </c>
      <c r="D8" s="1">
        <v>8.8000000000000007</v>
      </c>
      <c r="E8" s="1">
        <v>2.5000000000000001E-3</v>
      </c>
      <c r="F8" s="1" t="s">
        <v>29</v>
      </c>
      <c r="I8" s="1">
        <f>E8</f>
        <v>2.5000000000000001E-3</v>
      </c>
      <c r="K8" s="3"/>
      <c r="L8" t="s">
        <v>35</v>
      </c>
    </row>
    <row r="9" spans="1:12" x14ac:dyDescent="0.25">
      <c r="A9" s="1" t="s">
        <v>32</v>
      </c>
      <c r="B9" s="8" t="s">
        <v>33</v>
      </c>
      <c r="C9" s="1">
        <v>40</v>
      </c>
      <c r="D9" s="1">
        <v>8.8000000000000007</v>
      </c>
      <c r="E9" s="1">
        <v>2.3E-3</v>
      </c>
      <c r="F9" s="1" t="s">
        <v>29</v>
      </c>
      <c r="I9" s="1">
        <f t="shared" ref="I9:I14" si="0">E9</f>
        <v>2.3E-3</v>
      </c>
      <c r="K9" s="3"/>
      <c r="L9" t="s">
        <v>36</v>
      </c>
    </row>
    <row r="10" spans="1:12" x14ac:dyDescent="0.25">
      <c r="A10" s="1" t="s">
        <v>32</v>
      </c>
      <c r="B10" s="8" t="s">
        <v>33</v>
      </c>
      <c r="C10" s="1">
        <v>40</v>
      </c>
      <c r="D10" s="1">
        <v>8.8000000000000007</v>
      </c>
      <c r="E10" s="1">
        <v>7.7999999999999996E-3</v>
      </c>
      <c r="F10" s="1" t="s">
        <v>29</v>
      </c>
      <c r="I10" s="1">
        <f t="shared" si="0"/>
        <v>7.7999999999999996E-3</v>
      </c>
      <c r="K10" s="3"/>
      <c r="L10" t="s">
        <v>37</v>
      </c>
    </row>
    <row r="11" spans="1:12" x14ac:dyDescent="0.25">
      <c r="A11" s="1" t="s">
        <v>32</v>
      </c>
      <c r="B11" s="8" t="s">
        <v>33</v>
      </c>
      <c r="C11" s="1">
        <v>40</v>
      </c>
      <c r="D11" s="1">
        <v>8.8000000000000007</v>
      </c>
      <c r="E11" s="1">
        <v>2.5999999999999999E-3</v>
      </c>
      <c r="F11" s="1" t="s">
        <v>29</v>
      </c>
      <c r="I11" s="1">
        <f t="shared" si="0"/>
        <v>2.5999999999999999E-3</v>
      </c>
      <c r="K11" s="3"/>
      <c r="L11" t="s">
        <v>38</v>
      </c>
    </row>
    <row r="12" spans="1:12" x14ac:dyDescent="0.25">
      <c r="A12" s="1" t="s">
        <v>32</v>
      </c>
      <c r="B12" s="9" t="s">
        <v>39</v>
      </c>
      <c r="C12" s="1">
        <v>30</v>
      </c>
      <c r="D12" s="1">
        <v>8.5</v>
      </c>
      <c r="E12" s="5">
        <v>1.4999999999999999E-4</v>
      </c>
      <c r="F12" s="1" t="s">
        <v>29</v>
      </c>
      <c r="I12" s="1">
        <f t="shared" si="0"/>
        <v>1.4999999999999999E-4</v>
      </c>
      <c r="K12" s="3"/>
      <c r="L12" t="s">
        <v>45</v>
      </c>
    </row>
    <row r="13" spans="1:12" x14ac:dyDescent="0.25">
      <c r="A13" s="1" t="s">
        <v>32</v>
      </c>
      <c r="B13" s="9" t="s">
        <v>40</v>
      </c>
      <c r="C13" s="1">
        <v>37</v>
      </c>
      <c r="D13" s="1">
        <v>9</v>
      </c>
      <c r="E13" s="5">
        <v>3.1399999999999998E-5</v>
      </c>
      <c r="F13" s="1" t="s">
        <v>29</v>
      </c>
      <c r="G13" s="1">
        <v>3.4</v>
      </c>
      <c r="H13" s="1" t="s">
        <v>27</v>
      </c>
      <c r="I13" s="1">
        <f t="shared" si="0"/>
        <v>3.1399999999999998E-5</v>
      </c>
      <c r="J13" s="1">
        <f>G13</f>
        <v>3.4</v>
      </c>
      <c r="K13" s="3"/>
      <c r="L13" t="s">
        <v>46</v>
      </c>
    </row>
    <row r="14" spans="1:12" x14ac:dyDescent="0.25">
      <c r="A14" s="1" t="s">
        <v>32</v>
      </c>
      <c r="E14" s="1">
        <v>1.049E-3</v>
      </c>
      <c r="F14" s="1" t="s">
        <v>29</v>
      </c>
      <c r="G14" s="1">
        <v>8.4000000000000005E-2</v>
      </c>
      <c r="H14" s="1" t="s">
        <v>27</v>
      </c>
      <c r="I14" s="1">
        <f t="shared" si="0"/>
        <v>1.049E-3</v>
      </c>
      <c r="J14" s="1">
        <f>G14</f>
        <v>8.4000000000000005E-2</v>
      </c>
      <c r="K14" s="3"/>
      <c r="L14" t="s">
        <v>47</v>
      </c>
    </row>
    <row r="15" spans="1:12" x14ac:dyDescent="0.25">
      <c r="A15" s="1" t="s">
        <v>32</v>
      </c>
    </row>
    <row r="16" spans="1:12" x14ac:dyDescent="0.25">
      <c r="A16" s="1" t="s">
        <v>32</v>
      </c>
    </row>
    <row r="17" spans="1:1" x14ac:dyDescent="0.25">
      <c r="A17" s="1" t="s">
        <v>32</v>
      </c>
    </row>
    <row r="18" spans="1:1" x14ac:dyDescent="0.25">
      <c r="A18" s="1" t="s">
        <v>32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A416-F78E-4C3F-AE9A-32F51308940F}">
  <dimension ref="A1:L14"/>
  <sheetViews>
    <sheetView workbookViewId="0">
      <selection activeCell="B33" sqref="B33"/>
    </sheetView>
  </sheetViews>
  <sheetFormatPr defaultRowHeight="15" x14ac:dyDescent="0.25"/>
  <cols>
    <col min="1" max="1" width="15.140625" style="1" customWidth="1"/>
    <col min="2" max="2" width="14.140625" style="4" customWidth="1"/>
    <col min="3" max="4" width="9.140625" style="1"/>
    <col min="5" max="6" width="9.7109375" style="1" customWidth="1"/>
    <col min="7" max="10" width="9.85546875" style="1" customWidth="1"/>
    <col min="12" max="12" width="111" customWidth="1"/>
  </cols>
  <sheetData>
    <row r="1" spans="1:12" x14ac:dyDescent="0.25">
      <c r="A1" s="1" t="s">
        <v>16</v>
      </c>
      <c r="B1" s="1"/>
    </row>
    <row r="2" spans="1:12" x14ac:dyDescent="0.25">
      <c r="B2" s="1"/>
      <c r="C2" s="1" t="s">
        <v>9</v>
      </c>
    </row>
    <row r="3" spans="1:12" x14ac:dyDescent="0.25">
      <c r="B3" s="1"/>
      <c r="C3" s="1" t="s">
        <v>41</v>
      </c>
      <c r="D3" s="6" t="s">
        <v>42</v>
      </c>
    </row>
    <row r="4" spans="1:12" x14ac:dyDescent="0.25">
      <c r="B4" s="1"/>
    </row>
    <row r="5" spans="1:12" x14ac:dyDescent="0.25">
      <c r="B5" s="1"/>
    </row>
    <row r="6" spans="1:12" ht="30" x14ac:dyDescent="0.25">
      <c r="A6" s="1" t="s">
        <v>0</v>
      </c>
      <c r="B6" s="1" t="s">
        <v>3</v>
      </c>
      <c r="C6" s="1" t="s">
        <v>1</v>
      </c>
      <c r="D6" s="1" t="s">
        <v>2</v>
      </c>
      <c r="E6" s="2" t="s">
        <v>6</v>
      </c>
      <c r="F6" s="2" t="s">
        <v>7</v>
      </c>
      <c r="G6" s="2" t="s">
        <v>5</v>
      </c>
      <c r="H6" s="2" t="s">
        <v>7</v>
      </c>
      <c r="I6" s="2" t="s">
        <v>20</v>
      </c>
      <c r="J6" s="2" t="s">
        <v>21</v>
      </c>
      <c r="K6" s="1" t="s">
        <v>4</v>
      </c>
      <c r="L6" s="2" t="s">
        <v>12</v>
      </c>
    </row>
    <row r="7" spans="1:12" x14ac:dyDescent="0.25">
      <c r="A7" s="1" t="s">
        <v>14</v>
      </c>
      <c r="B7" s="8" t="s">
        <v>19</v>
      </c>
      <c r="E7" s="1">
        <v>10.51</v>
      </c>
      <c r="F7" s="1" t="s">
        <v>22</v>
      </c>
      <c r="G7" s="1">
        <v>44.48</v>
      </c>
      <c r="H7" s="1" t="s">
        <v>23</v>
      </c>
      <c r="I7" s="1">
        <f>E7*(10^-6)</f>
        <v>1.0509999999999999E-5</v>
      </c>
      <c r="J7" s="1">
        <f>G7/60</f>
        <v>0.74133333333333329</v>
      </c>
      <c r="K7" s="3" t="s">
        <v>11</v>
      </c>
      <c r="L7" t="s">
        <v>13</v>
      </c>
    </row>
    <row r="8" spans="1:12" x14ac:dyDescent="0.25">
      <c r="A8" s="1" t="s">
        <v>15</v>
      </c>
      <c r="B8" s="8" t="s">
        <v>19</v>
      </c>
      <c r="E8" s="1">
        <v>10.56</v>
      </c>
      <c r="F8" s="1" t="s">
        <v>22</v>
      </c>
      <c r="G8" s="1">
        <v>17.07</v>
      </c>
      <c r="H8" s="1" t="s">
        <v>23</v>
      </c>
      <c r="I8" s="1">
        <f t="shared" ref="I8:I12" si="0">E8*(10^-6)</f>
        <v>1.0560000000000001E-5</v>
      </c>
      <c r="J8" s="1">
        <f t="shared" ref="J8:J12" si="1">G8/60</f>
        <v>0.28450000000000003</v>
      </c>
      <c r="K8" s="3" t="s">
        <v>11</v>
      </c>
      <c r="L8" t="s">
        <v>13</v>
      </c>
    </row>
    <row r="9" spans="1:12" x14ac:dyDescent="0.25">
      <c r="A9" s="1" t="s">
        <v>17</v>
      </c>
      <c r="B9" s="8" t="s">
        <v>19</v>
      </c>
      <c r="E9" s="1">
        <v>70.17</v>
      </c>
      <c r="F9" s="1" t="s">
        <v>22</v>
      </c>
      <c r="G9" s="1">
        <v>50.33</v>
      </c>
      <c r="H9" s="1" t="s">
        <v>23</v>
      </c>
      <c r="I9" s="1">
        <f t="shared" si="0"/>
        <v>7.0170000000000001E-5</v>
      </c>
      <c r="J9" s="1">
        <f t="shared" si="1"/>
        <v>0.83883333333333332</v>
      </c>
      <c r="K9" s="3" t="s">
        <v>11</v>
      </c>
      <c r="L9" t="s">
        <v>13</v>
      </c>
    </row>
    <row r="10" spans="1:12" x14ac:dyDescent="0.25">
      <c r="A10" s="1" t="s">
        <v>14</v>
      </c>
      <c r="B10" s="8" t="s">
        <v>19</v>
      </c>
      <c r="E10" s="1">
        <v>148.06</v>
      </c>
      <c r="F10" s="1" t="s">
        <v>22</v>
      </c>
      <c r="G10" s="1">
        <v>106.83</v>
      </c>
      <c r="H10" s="1" t="s">
        <v>23</v>
      </c>
      <c r="I10" s="1">
        <f t="shared" si="0"/>
        <v>1.4805999999999999E-4</v>
      </c>
      <c r="J10" s="1">
        <f t="shared" si="1"/>
        <v>1.7805</v>
      </c>
      <c r="K10" s="3" t="s">
        <v>11</v>
      </c>
      <c r="L10" t="s">
        <v>18</v>
      </c>
    </row>
    <row r="11" spans="1:12" x14ac:dyDescent="0.25">
      <c r="A11" s="1" t="s">
        <v>15</v>
      </c>
      <c r="B11" s="8" t="s">
        <v>19</v>
      </c>
      <c r="E11" s="1">
        <v>43.51</v>
      </c>
      <c r="F11" s="1" t="s">
        <v>22</v>
      </c>
      <c r="G11" s="1">
        <v>43.69</v>
      </c>
      <c r="H11" s="1" t="s">
        <v>23</v>
      </c>
      <c r="I11" s="1">
        <f t="shared" si="0"/>
        <v>4.3509999999999995E-5</v>
      </c>
      <c r="J11" s="1">
        <f t="shared" si="1"/>
        <v>0.72816666666666663</v>
      </c>
      <c r="K11" s="3" t="s">
        <v>11</v>
      </c>
      <c r="L11" t="s">
        <v>18</v>
      </c>
    </row>
    <row r="12" spans="1:12" x14ac:dyDescent="0.25">
      <c r="A12" s="1" t="s">
        <v>17</v>
      </c>
      <c r="B12" s="8" t="s">
        <v>19</v>
      </c>
      <c r="E12" s="1">
        <v>133.51</v>
      </c>
      <c r="F12" s="1" t="s">
        <v>22</v>
      </c>
      <c r="G12" s="1">
        <v>68.41</v>
      </c>
      <c r="H12" s="1" t="s">
        <v>23</v>
      </c>
      <c r="I12" s="1">
        <f t="shared" si="0"/>
        <v>1.3350999999999999E-4</v>
      </c>
      <c r="J12" s="1">
        <f t="shared" si="1"/>
        <v>1.1401666666666666</v>
      </c>
      <c r="K12" s="3" t="s">
        <v>11</v>
      </c>
      <c r="L12" t="s">
        <v>18</v>
      </c>
    </row>
    <row r="13" spans="1:12" x14ac:dyDescent="0.25">
      <c r="K13" s="3"/>
    </row>
    <row r="14" spans="1:12" x14ac:dyDescent="0.25">
      <c r="K14" s="3"/>
    </row>
  </sheetData>
  <hyperlinks>
    <hyperlink ref="K7" r:id="rId1" xr:uid="{6C040B7C-747E-4759-897B-77C8924D13D4}"/>
    <hyperlink ref="K8" r:id="rId2" xr:uid="{FB7C017B-BE81-46B6-8B7B-1B583FA52381}"/>
    <hyperlink ref="K9" r:id="rId3" xr:uid="{CA724DCE-DAA7-48C4-AD20-44FD65DF368F}"/>
    <hyperlink ref="K10" r:id="rId4" xr:uid="{F53F413C-201A-4528-AAF3-796B92BBCD46}"/>
    <hyperlink ref="K11" r:id="rId5" xr:uid="{9E239E19-CD5F-4751-9E50-4E2185134702}"/>
    <hyperlink ref="K12" r:id="rId6" xr:uid="{70BAA727-8910-4F80-8763-154E8BA9B4B4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630B-DF96-4306-A876-AE0EBCF41F1A}">
  <dimension ref="A1:L14"/>
  <sheetViews>
    <sheetView workbookViewId="0">
      <selection activeCell="B8" sqref="B8"/>
    </sheetView>
  </sheetViews>
  <sheetFormatPr defaultRowHeight="15" x14ac:dyDescent="0.25"/>
  <cols>
    <col min="1" max="1" width="15.140625" style="1" customWidth="1"/>
    <col min="2" max="2" width="14.140625" style="4" customWidth="1"/>
    <col min="3" max="4" width="9.140625" style="1"/>
    <col min="5" max="6" width="9.7109375" style="1" customWidth="1"/>
    <col min="7" max="10" width="9.85546875" style="1" customWidth="1"/>
    <col min="12" max="12" width="111" customWidth="1"/>
  </cols>
  <sheetData>
    <row r="1" spans="1:12" x14ac:dyDescent="0.25">
      <c r="A1" s="1" t="s">
        <v>10</v>
      </c>
      <c r="B1" s="1"/>
    </row>
    <row r="2" spans="1:12" x14ac:dyDescent="0.25">
      <c r="B2" s="1"/>
      <c r="C2" s="1" t="s">
        <v>9</v>
      </c>
    </row>
    <row r="3" spans="1:12" x14ac:dyDescent="0.25">
      <c r="B3" s="1"/>
      <c r="C3" s="1" t="s">
        <v>41</v>
      </c>
      <c r="D3" s="7" t="s">
        <v>44</v>
      </c>
    </row>
    <row r="4" spans="1:12" x14ac:dyDescent="0.25">
      <c r="B4" s="1"/>
    </row>
    <row r="5" spans="1:12" x14ac:dyDescent="0.25">
      <c r="B5" s="1"/>
    </row>
    <row r="6" spans="1:12" ht="30" x14ac:dyDescent="0.25">
      <c r="A6" s="1" t="s">
        <v>0</v>
      </c>
      <c r="B6" s="1" t="s">
        <v>3</v>
      </c>
      <c r="C6" s="1" t="s">
        <v>1</v>
      </c>
      <c r="D6" s="1" t="s">
        <v>2</v>
      </c>
      <c r="E6" s="2" t="s">
        <v>6</v>
      </c>
      <c r="F6" s="2" t="s">
        <v>7</v>
      </c>
      <c r="G6" s="2" t="s">
        <v>5</v>
      </c>
      <c r="H6" s="2" t="s">
        <v>7</v>
      </c>
      <c r="I6" s="2" t="s">
        <v>20</v>
      </c>
      <c r="J6" s="2" t="s">
        <v>21</v>
      </c>
      <c r="K6" s="1" t="s">
        <v>4</v>
      </c>
      <c r="L6" s="2" t="s">
        <v>12</v>
      </c>
    </row>
    <row r="7" spans="1:12" x14ac:dyDescent="0.25">
      <c r="A7" s="1" t="s">
        <v>14</v>
      </c>
      <c r="B7" s="8" t="s">
        <v>19</v>
      </c>
      <c r="E7" s="1">
        <v>4.96</v>
      </c>
      <c r="F7" s="1" t="s">
        <v>22</v>
      </c>
      <c r="G7" s="1">
        <v>57.79</v>
      </c>
      <c r="H7" s="1" t="s">
        <v>23</v>
      </c>
      <c r="I7" s="1">
        <f>E7*(10^-6)</f>
        <v>4.9599999999999999E-6</v>
      </c>
      <c r="J7" s="1">
        <f>G7/60</f>
        <v>0.96316666666666662</v>
      </c>
      <c r="K7" s="3" t="s">
        <v>11</v>
      </c>
    </row>
    <row r="8" spans="1:12" x14ac:dyDescent="0.25">
      <c r="A8" s="1" t="s">
        <v>14</v>
      </c>
      <c r="B8" s="8" t="s">
        <v>25</v>
      </c>
      <c r="E8" s="1">
        <v>604</v>
      </c>
      <c r="F8" s="1" t="s">
        <v>22</v>
      </c>
      <c r="G8" s="1">
        <v>463</v>
      </c>
      <c r="H8" s="1" t="s">
        <v>27</v>
      </c>
      <c r="I8" s="1">
        <f t="shared" ref="I8:I9" si="0">E8*(10^-6)</f>
        <v>6.0399999999999994E-4</v>
      </c>
      <c r="J8" s="1">
        <f>G8</f>
        <v>463</v>
      </c>
      <c r="K8" s="3" t="s">
        <v>24</v>
      </c>
    </row>
    <row r="9" spans="1:12" x14ac:dyDescent="0.25">
      <c r="A9" s="1" t="s">
        <v>14</v>
      </c>
      <c r="B9" s="8" t="s">
        <v>26</v>
      </c>
      <c r="E9" s="1">
        <v>708</v>
      </c>
      <c r="F9" s="1" t="s">
        <v>22</v>
      </c>
      <c r="G9" s="1">
        <v>492</v>
      </c>
      <c r="H9" s="1" t="s">
        <v>27</v>
      </c>
      <c r="I9" s="1">
        <f t="shared" si="0"/>
        <v>7.0799999999999997E-4</v>
      </c>
      <c r="J9" s="1">
        <f>G9</f>
        <v>492</v>
      </c>
      <c r="K9" s="3"/>
    </row>
    <row r="10" spans="1:12" x14ac:dyDescent="0.25">
      <c r="K10" s="3"/>
    </row>
    <row r="11" spans="1:12" x14ac:dyDescent="0.25">
      <c r="K11" s="3"/>
    </row>
    <row r="12" spans="1:12" x14ac:dyDescent="0.25">
      <c r="K12" s="3"/>
    </row>
    <row r="13" spans="1:12" x14ac:dyDescent="0.25">
      <c r="K13" s="3"/>
    </row>
    <row r="14" spans="1:12" x14ac:dyDescent="0.25">
      <c r="K14" s="3"/>
    </row>
  </sheetData>
  <hyperlinks>
    <hyperlink ref="K8" r:id="rId1" location="MOESM1" display="https://www.nature.com/articles/s41467-019-10082-7 - MOESM1" xr:uid="{738E2DA4-6F1A-4AD6-A6C7-BEE08D3119AE}"/>
    <hyperlink ref="K7" r:id="rId2" xr:uid="{2C1AC24D-9CCB-4AE5-A030-A884F843E8C2}"/>
  </hyperlinks>
  <pageMargins left="0.7" right="0.7" top="0.75" bottom="0.75" header="0.3" footer="0.3"/>
  <pageSetup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9611-B30A-41C7-A7F7-2591D242A194}">
  <dimension ref="A1:L14"/>
  <sheetViews>
    <sheetView workbookViewId="0">
      <selection activeCell="B7" sqref="B7"/>
    </sheetView>
  </sheetViews>
  <sheetFormatPr defaultRowHeight="15" x14ac:dyDescent="0.25"/>
  <cols>
    <col min="1" max="1" width="15.140625" style="1" customWidth="1"/>
    <col min="2" max="2" width="14.140625" style="4" customWidth="1"/>
    <col min="3" max="4" width="9.140625" style="1"/>
    <col min="5" max="6" width="9.7109375" style="1" customWidth="1"/>
    <col min="7" max="10" width="9.85546875" style="1" customWidth="1"/>
    <col min="12" max="12" width="111" customWidth="1"/>
  </cols>
  <sheetData>
    <row r="1" spans="1:12" x14ac:dyDescent="0.25">
      <c r="A1" s="1" t="s">
        <v>28</v>
      </c>
      <c r="B1" s="1"/>
    </row>
    <row r="2" spans="1:12" x14ac:dyDescent="0.25">
      <c r="B2" s="1"/>
      <c r="C2" s="1" t="s">
        <v>9</v>
      </c>
    </row>
    <row r="3" spans="1:12" x14ac:dyDescent="0.25">
      <c r="B3" s="1"/>
      <c r="C3" s="1" t="s">
        <v>41</v>
      </c>
      <c r="D3" s="6" t="s">
        <v>43</v>
      </c>
    </row>
    <row r="4" spans="1:12" x14ac:dyDescent="0.25">
      <c r="B4" s="1"/>
    </row>
    <row r="5" spans="1:12" x14ac:dyDescent="0.25">
      <c r="B5" s="1"/>
    </row>
    <row r="6" spans="1:12" ht="30" x14ac:dyDescent="0.25">
      <c r="A6" s="1" t="s">
        <v>0</v>
      </c>
      <c r="B6" s="1" t="s">
        <v>3</v>
      </c>
      <c r="C6" s="1" t="s">
        <v>1</v>
      </c>
      <c r="D6" s="1" t="s">
        <v>2</v>
      </c>
      <c r="E6" s="2" t="s">
        <v>6</v>
      </c>
      <c r="F6" s="2" t="s">
        <v>7</v>
      </c>
      <c r="G6" s="2" t="s">
        <v>5</v>
      </c>
      <c r="H6" s="2" t="s">
        <v>7</v>
      </c>
      <c r="I6" s="2" t="s">
        <v>20</v>
      </c>
      <c r="J6" s="2" t="s">
        <v>21</v>
      </c>
      <c r="K6" s="1" t="s">
        <v>4</v>
      </c>
      <c r="L6" s="2" t="s">
        <v>12</v>
      </c>
    </row>
    <row r="7" spans="1:12" x14ac:dyDescent="0.25">
      <c r="A7" s="1" t="s">
        <v>15</v>
      </c>
      <c r="B7" s="8" t="s">
        <v>19</v>
      </c>
      <c r="C7" s="1">
        <v>30</v>
      </c>
      <c r="D7" s="1">
        <v>7</v>
      </c>
      <c r="E7" s="5">
        <v>4.6999999999999997E-5</v>
      </c>
      <c r="F7" s="1" t="s">
        <v>29</v>
      </c>
      <c r="G7" s="1">
        <v>1.2999999999999999E-2</v>
      </c>
      <c r="H7" s="1" t="s">
        <v>27</v>
      </c>
      <c r="I7" s="5">
        <f>E7</f>
        <v>4.6999999999999997E-5</v>
      </c>
      <c r="J7" s="1">
        <f>G7</f>
        <v>1.2999999999999999E-2</v>
      </c>
      <c r="K7" s="3" t="s">
        <v>30</v>
      </c>
      <c r="L7" t="s">
        <v>31</v>
      </c>
    </row>
    <row r="9" spans="1:12" x14ac:dyDescent="0.25">
      <c r="K9" s="3"/>
    </row>
    <row r="10" spans="1:12" x14ac:dyDescent="0.25">
      <c r="K10" s="3"/>
    </row>
    <row r="11" spans="1:12" x14ac:dyDescent="0.25">
      <c r="K11" s="3"/>
    </row>
    <row r="12" spans="1:12" x14ac:dyDescent="0.25">
      <c r="K12" s="3"/>
    </row>
    <row r="13" spans="1:12" x14ac:dyDescent="0.25">
      <c r="K13" s="3"/>
    </row>
    <row r="14" spans="1:12" x14ac:dyDescent="0.25">
      <c r="K14" s="3"/>
    </row>
  </sheetData>
  <hyperlinks>
    <hyperlink ref="K7" r:id="rId1" xr:uid="{26B9B9CF-3AA2-4602-BDAA-91C22BFE42DF}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TAL</vt:lpstr>
      <vt:lpstr>4CL</vt:lpstr>
      <vt:lpstr>C3H</vt:lpstr>
      <vt:lpstr>COMT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2020-01-29T20:19:59Z</dcterms:created>
  <dcterms:modified xsi:type="dcterms:W3CDTF">2020-01-29T21:44:06Z</dcterms:modified>
</cp:coreProperties>
</file>