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Johan\Desktop\rrsp\colinas_hospital\resultados\"/>
    </mc:Choice>
  </mc:AlternateContent>
  <xr:revisionPtr revIDLastSave="0" documentId="13_ncr:1_{332BE491-60BE-471F-8386-6EF3F7258B6E}" xr6:coauthVersionLast="45" xr6:coauthVersionMax="45" xr10:uidLastSave="{00000000-0000-0000-0000-000000000000}"/>
  <bookViews>
    <workbookView xWindow="-96" yWindow="-96" windowWidth="23232" windowHeight="12552" activeTab="2" xr2:uid="{00000000-000D-0000-FFFF-FFFF00000000}"/>
  </bookViews>
  <sheets>
    <sheet name="barrios_distancia_las_colinas" sheetId="1" r:id="rId1"/>
    <sheet name="Demograficos_regiones_enigh" sheetId="2" r:id="rId2"/>
    <sheet name="gasto_servicio_salud" sheetId="3" r:id="rId3"/>
    <sheet name="gasto_servicios_paramedicos" sheetId="4" r:id="rId4"/>
  </sheets>
  <definedNames>
    <definedName name="_xlnm._FilterDatabase" localSheetId="2" hidden="1">gasto_servicio_salud!$H$2:$L$2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49" i="4" l="1"/>
  <c r="P4" i="4"/>
  <c r="P5" i="4"/>
  <c r="P6" i="4"/>
  <c r="P7" i="4"/>
  <c r="P8" i="4"/>
  <c r="P9" i="4"/>
  <c r="P1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3" i="4"/>
  <c r="O4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3" i="4"/>
  <c r="T4" i="4"/>
  <c r="P14" i="3"/>
  <c r="P26" i="3"/>
  <c r="O4" i="3"/>
  <c r="P4" i="3" s="1"/>
  <c r="O5" i="3"/>
  <c r="P5" i="3" s="1"/>
  <c r="O6" i="3"/>
  <c r="P6" i="3" s="1"/>
  <c r="O14" i="3"/>
  <c r="O15" i="3"/>
  <c r="P15" i="3" s="1"/>
  <c r="O16" i="3"/>
  <c r="P16" i="3" s="1"/>
  <c r="O17" i="3"/>
  <c r="P17" i="3" s="1"/>
  <c r="O18" i="3"/>
  <c r="P18" i="3" s="1"/>
  <c r="O26" i="3"/>
  <c r="O27" i="3"/>
  <c r="P27" i="3" s="1"/>
  <c r="O28" i="3"/>
  <c r="P28" i="3" s="1"/>
  <c r="O29" i="3"/>
  <c r="P29" i="3" s="1"/>
  <c r="O30" i="3"/>
  <c r="P30" i="3" s="1"/>
  <c r="T4" i="3"/>
  <c r="O7" i="3" s="1"/>
  <c r="P7" i="3" s="1"/>
  <c r="O13" i="3" l="1"/>
  <c r="P13" i="3" s="1"/>
  <c r="O11" i="3"/>
  <c r="P11" i="3" s="1"/>
  <c r="O3" i="3"/>
  <c r="P3" i="3" s="1"/>
  <c r="P35" i="3" s="1"/>
  <c r="O22" i="3"/>
  <c r="P22" i="3" s="1"/>
  <c r="O10" i="3"/>
  <c r="P10" i="3" s="1"/>
  <c r="O23" i="3"/>
  <c r="P23" i="3" s="1"/>
  <c r="O34" i="3"/>
  <c r="P34" i="3" s="1"/>
  <c r="O33" i="3"/>
  <c r="P33" i="3" s="1"/>
  <c r="O21" i="3"/>
  <c r="P21" i="3" s="1"/>
  <c r="O9" i="3"/>
  <c r="P9" i="3" s="1"/>
  <c r="O32" i="3"/>
  <c r="P32" i="3" s="1"/>
  <c r="O25" i="3"/>
  <c r="P25" i="3" s="1"/>
  <c r="O24" i="3"/>
  <c r="P24" i="3" s="1"/>
  <c r="O12" i="3"/>
  <c r="P12" i="3" s="1"/>
  <c r="O20" i="3"/>
  <c r="P20" i="3" s="1"/>
  <c r="O8" i="3"/>
  <c r="P8" i="3" s="1"/>
  <c r="O31" i="3"/>
  <c r="P31" i="3" s="1"/>
  <c r="O19" i="3"/>
  <c r="P19" i="3" s="1"/>
</calcChain>
</file>

<file path=xl/sharedStrings.xml><?xml version="1.0" encoding="utf-8"?>
<sst xmlns="http://schemas.openxmlformats.org/spreadsheetml/2006/main" count="850" uniqueCount="462">
  <si>
    <t>toponimia</t>
  </si>
  <si>
    <t>poblacion_2019</t>
  </si>
  <si>
    <t>LOS SALADOS</t>
  </si>
  <si>
    <t>ENSANCHE LIBERTAD</t>
  </si>
  <si>
    <t>ALTOS DE VIREYA</t>
  </si>
  <si>
    <t>ENSANCHE BERMÚDEZ</t>
  </si>
  <si>
    <t>LOS CIRUELITOS</t>
  </si>
  <si>
    <t>LAS COLINAS</t>
  </si>
  <si>
    <t>BUENOS AIRES</t>
  </si>
  <si>
    <t>LAS ANTILLAS</t>
  </si>
  <si>
    <t>ENSANCHE BOLIVAR</t>
  </si>
  <si>
    <t>LOS SANTOS</t>
  </si>
  <si>
    <t>BARACOA</t>
  </si>
  <si>
    <t>PARQUE METROPOLITANO DE SANTIAGO</t>
  </si>
  <si>
    <t>JACAGUA ABAJO</t>
  </si>
  <si>
    <t>LA TERRAZA</t>
  </si>
  <si>
    <t>GREGORIO LUPERÓN</t>
  </si>
  <si>
    <t>LA OTRA BANDA</t>
  </si>
  <si>
    <t>LOS MORÁN</t>
  </si>
  <si>
    <t>ALTOS DE RAFEY</t>
  </si>
  <si>
    <t>URBANIZACIÓN  LOS REYES</t>
  </si>
  <si>
    <t>MEJORAMIENTO SOCIAL</t>
  </si>
  <si>
    <t>ZONA INDUSTRIAL</t>
  </si>
  <si>
    <t>URBANIZACIÓN HENRÍQUEZ</t>
  </si>
  <si>
    <t>ESPAILLAT</t>
  </si>
  <si>
    <t>PUEBLO NUEVO</t>
  </si>
  <si>
    <t>LOS CAMPECHES</t>
  </si>
  <si>
    <t>JACAGUA AL MEDIO</t>
  </si>
  <si>
    <t>MONTE RICO</t>
  </si>
  <si>
    <t>CALLEJÓN DE LOS SÁNCHEZ</t>
  </si>
  <si>
    <t>LA CIÉNAGA</t>
  </si>
  <si>
    <t>BUENA VISTA</t>
  </si>
  <si>
    <t>LOS JARDINES METROPOLITANOS</t>
  </si>
  <si>
    <t>LA JOYA</t>
  </si>
  <si>
    <t>LAS TRES CRUCES</t>
  </si>
  <si>
    <t>CENTRO DE LA CIUDAD</t>
  </si>
  <si>
    <t>CIENFUEGOS</t>
  </si>
  <si>
    <t>LA TRINITARIA</t>
  </si>
  <si>
    <t>LOS TOCONES</t>
  </si>
  <si>
    <t>GURABO</t>
  </si>
  <si>
    <t>REPARTO CONSUELO</t>
  </si>
  <si>
    <t>LOS CERROS DE GURABO</t>
  </si>
  <si>
    <t>SAN FRANCISCO ARRIBA</t>
  </si>
  <si>
    <t>MONTE ADENTRO</t>
  </si>
  <si>
    <t>LA PLAYA</t>
  </si>
  <si>
    <t>JACAGUA</t>
  </si>
  <si>
    <t>BELLA  VISTA</t>
  </si>
  <si>
    <t>LOS COCOS O SAN FRANCISCO ABAJO</t>
  </si>
  <si>
    <t>ÁREA MONUMENTAL</t>
  </si>
  <si>
    <t>RINCÓN LARGO</t>
  </si>
  <si>
    <t>REPARTO DEL ESTE</t>
  </si>
  <si>
    <t>LA EMBOSCADA</t>
  </si>
  <si>
    <t>LA ZURZA</t>
  </si>
  <si>
    <t>EL  ENSUEÑO</t>
  </si>
  <si>
    <t>VILLA OLGA</t>
  </si>
  <si>
    <t>NIBAJE</t>
  </si>
  <si>
    <t>LA HERRADURA</t>
  </si>
  <si>
    <t>EL INGENIO ARRIBA</t>
  </si>
  <si>
    <t>LA CACATA</t>
  </si>
  <si>
    <t>LA DELGADA</t>
  </si>
  <si>
    <t>PERALTA</t>
  </si>
  <si>
    <t>EL INGENIO ABAJO</t>
  </si>
  <si>
    <t>MEJÍA</t>
  </si>
  <si>
    <t>REPARTO UNIVERSITARIO</t>
  </si>
  <si>
    <t>LA HERRADURA ABAJO</t>
  </si>
  <si>
    <t>ARROYO HONDO ABAJO</t>
  </si>
  <si>
    <t>CUESTA DE QUINIGUA</t>
  </si>
  <si>
    <t>LOS RIELES</t>
  </si>
  <si>
    <t>LA DELGADA ARRIBA</t>
  </si>
  <si>
    <t>LOS GUINEOS</t>
  </si>
  <si>
    <t>HOYA DEL CAIMITO</t>
  </si>
  <si>
    <t>EL BUZO</t>
  </si>
  <si>
    <t>PALMARITO</t>
  </si>
  <si>
    <t>JACAGUA ARRIBA</t>
  </si>
  <si>
    <t>LA CHICHIGUA</t>
  </si>
  <si>
    <t>QUINIGUA</t>
  </si>
  <si>
    <t>VILLA OLÍMPICA</t>
  </si>
  <si>
    <t>EL DORADO</t>
  </si>
  <si>
    <t>EL FLÚMER</t>
  </si>
  <si>
    <t>LA YAGÜITA DE PASTOR</t>
  </si>
  <si>
    <t>LOS JAZMINES</t>
  </si>
  <si>
    <t>PALMAR ARRIBA</t>
  </si>
  <si>
    <t>LA FURNIA</t>
  </si>
  <si>
    <t>LA BARRANQUITA</t>
  </si>
  <si>
    <t>JARDINES DEL ESTE</t>
  </si>
  <si>
    <t>PEKÍN</t>
  </si>
  <si>
    <t>BARCELÓ</t>
  </si>
  <si>
    <t>LOS JIMÉNEZ</t>
  </si>
  <si>
    <t>PONTEZUELA ARRIBA</t>
  </si>
  <si>
    <t>ARROYO HONDO ARRIBA</t>
  </si>
  <si>
    <t>EL MESO</t>
  </si>
  <si>
    <t>PONTEZUELA AL MEDIO</t>
  </si>
  <si>
    <t>LOS ÁLAMOS</t>
  </si>
  <si>
    <t>LOS NARANJOS</t>
  </si>
  <si>
    <t>PRADERAS DEL YAQUE</t>
  </si>
  <si>
    <t>LA FARDIQUERA</t>
  </si>
  <si>
    <t>EL ARROYO</t>
  </si>
  <si>
    <t>LA HERRADURA ARRIBA</t>
  </si>
  <si>
    <t>PONTEZUELA ABAJO</t>
  </si>
  <si>
    <t>LOMA DE SABANA</t>
  </si>
  <si>
    <t>LOS MANANTIALES</t>
  </si>
  <si>
    <t>LA MINA</t>
  </si>
  <si>
    <t>ARBOLEDA</t>
  </si>
  <si>
    <t>EL MURO</t>
  </si>
  <si>
    <t>HATO MAYOR</t>
  </si>
  <si>
    <t>MONTE ADENTRO ABAJO O LAS AROMAS</t>
  </si>
  <si>
    <t>CUESTA DE PIEDRA</t>
  </si>
  <si>
    <t>EL AGUACATE DE JACAGUA</t>
  </si>
  <si>
    <t>ENSANCHE HERMANAS MIRABAL</t>
  </si>
  <si>
    <t>LA HONDURA</t>
  </si>
  <si>
    <t>GUAYACANAL</t>
  </si>
  <si>
    <t>LAS CHARCAS</t>
  </si>
  <si>
    <t>JACAGUA ADENTRO</t>
  </si>
  <si>
    <t>VILLA TABACALERA</t>
  </si>
  <si>
    <t>LOS ALMÁCIGOS</t>
  </si>
  <si>
    <t>EL SALAO</t>
  </si>
  <si>
    <t>SAN ANTONIO</t>
  </si>
  <si>
    <t>KILÓMETRO 4 1/2 (ANTIGUO KILÓMETRO 6)</t>
  </si>
  <si>
    <t>URBANIZACIÓN GRULLÓN</t>
  </si>
  <si>
    <t>CUESTA ARENA</t>
  </si>
  <si>
    <t>SABANA GRANDE DE BATEY I</t>
  </si>
  <si>
    <t>RÍO ARRIBA</t>
  </si>
  <si>
    <t>EL PAPAYO</t>
  </si>
  <si>
    <t>SALAMANCA</t>
  </si>
  <si>
    <t>LA TINAJA</t>
  </si>
  <si>
    <t>LA RINCONADA</t>
  </si>
  <si>
    <t>LA PAZ</t>
  </si>
  <si>
    <t>MONSEÑOR ELISEO PÉREZ</t>
  </si>
  <si>
    <t>DON PEDRO ABAJO</t>
  </si>
  <si>
    <t>RANCHO VIEJO</t>
  </si>
  <si>
    <t>EL RANCHITO</t>
  </si>
  <si>
    <t>KILÓMETRO 11</t>
  </si>
  <si>
    <t>LA NORIEGA</t>
  </si>
  <si>
    <t>KILÓMETRO 5 1/2 (ANTIGUO KILÓMETRO 6 1/2)</t>
  </si>
  <si>
    <t>LAS CHARCAS ABAJO</t>
  </si>
  <si>
    <t>EL TAMARINDO</t>
  </si>
  <si>
    <t>LA CRUZ</t>
  </si>
  <si>
    <t>VILLA PROGRESO</t>
  </si>
  <si>
    <t>EL NÍSPERO</t>
  </si>
  <si>
    <t>LA GUAZUMITA</t>
  </si>
  <si>
    <t>EL PLAY</t>
  </si>
  <si>
    <t>LA CALABACITA</t>
  </si>
  <si>
    <t>MATEO PELÓN</t>
  </si>
  <si>
    <t>KILÓMETRO 6 1/2 (ANTIGUO KILÓMETRO 7)</t>
  </si>
  <si>
    <t>EL PORTÓN</t>
  </si>
  <si>
    <t>VILLA FÁTIMA</t>
  </si>
  <si>
    <t>EL ALTO DEL JAMO</t>
  </si>
  <si>
    <t>LOS HIGOS</t>
  </si>
  <si>
    <t>FINCA DE ACIBA</t>
  </si>
  <si>
    <t>AUQUEYES</t>
  </si>
  <si>
    <t>LOS CIRISES</t>
  </si>
  <si>
    <t>LA JABILLA</t>
  </si>
  <si>
    <t>LOMA DE AGUA HONDA</t>
  </si>
  <si>
    <t>LA BÚCARA</t>
  </si>
  <si>
    <t>BELLACO</t>
  </si>
  <si>
    <t>LOS ARROYOS DE SALAMANCA</t>
  </si>
  <si>
    <t>QUEBRADA HONDA</t>
  </si>
  <si>
    <t>PALO QUEMADO</t>
  </si>
  <si>
    <t>PICHE</t>
  </si>
  <si>
    <t>DON PEDRO ARRIBA (MONTE PEÑA)</t>
  </si>
  <si>
    <t>PUERTO RICO</t>
  </si>
  <si>
    <t>PALMA LIMPIA</t>
  </si>
  <si>
    <t>HATO DEL YAQUE ABAJO</t>
  </si>
  <si>
    <t>NUEVO</t>
  </si>
  <si>
    <t>EL ARROYO ARRIBA</t>
  </si>
  <si>
    <t>VILLA BAO ABAJO</t>
  </si>
  <si>
    <t>PULIDO</t>
  </si>
  <si>
    <t>CANELA ARRIBA O CENTRO DEL PUEBLO</t>
  </si>
  <si>
    <t>LA GUAMA</t>
  </si>
  <si>
    <t>LOS CERRITOS</t>
  </si>
  <si>
    <t>LOS RAMONES</t>
  </si>
  <si>
    <t>CANELA ABAJO</t>
  </si>
  <si>
    <t>EL CAIMITO</t>
  </si>
  <si>
    <t>PALO ALTO</t>
  </si>
  <si>
    <t>LOS MATES</t>
  </si>
  <si>
    <t>LA CUMBRE</t>
  </si>
  <si>
    <t>LA YALLITA</t>
  </si>
  <si>
    <t>BOCA DE LÓPEZ</t>
  </si>
  <si>
    <t>VILLA BAO ARRIBA</t>
  </si>
  <si>
    <t>LOS PICOS</t>
  </si>
  <si>
    <t>LÓPEZ</t>
  </si>
  <si>
    <t>HATILLO SAN LORENZO</t>
  </si>
  <si>
    <t>ALTO DE CEDRO</t>
  </si>
  <si>
    <t>LA FINCA</t>
  </si>
  <si>
    <t>EL RIBÓN</t>
  </si>
  <si>
    <t>ALTO GORDO</t>
  </si>
  <si>
    <t>LOMAS FRÍAS</t>
  </si>
  <si>
    <t>LAS AUYAMAS</t>
  </si>
  <si>
    <t>LAS CAYAS</t>
  </si>
  <si>
    <t>EL MAIZAL</t>
  </si>
  <si>
    <t>LOS RINCONES</t>
  </si>
  <si>
    <t>CENTRO DEL PUEBLO</t>
  </si>
  <si>
    <t>EL PIÑÓN</t>
  </si>
  <si>
    <t>EL CONGO</t>
  </si>
  <si>
    <t>LA ANGOSTURA</t>
  </si>
  <si>
    <t>LA ALTAGRACIA</t>
  </si>
  <si>
    <t>LA SABANA</t>
  </si>
  <si>
    <t>LAS MERCEDES</t>
  </si>
  <si>
    <t>LOS MELAOS (LOS MELADOS)</t>
  </si>
  <si>
    <t>CRUCE DE DOÑA MARÍA</t>
  </si>
  <si>
    <t>LA CANASTA</t>
  </si>
  <si>
    <t>LAS CAOBAS</t>
  </si>
  <si>
    <t>LOS INDIOS</t>
  </si>
  <si>
    <t>LA GUAMITA</t>
  </si>
  <si>
    <t>ARROYO PRIETO</t>
  </si>
  <si>
    <t>EL CORAL</t>
  </si>
  <si>
    <t>BAITOA CLARA</t>
  </si>
  <si>
    <t>LOMA DE CANA</t>
  </si>
  <si>
    <t>PLATANAL LA JOYA</t>
  </si>
  <si>
    <t>SAN JOSÉ AFUERA</t>
  </si>
  <si>
    <t>LOS LIRIOS</t>
  </si>
  <si>
    <t>PLATANAL ADENTRO</t>
  </si>
  <si>
    <t>LOS CEDROS</t>
  </si>
  <si>
    <t>KILÓMETRO 6</t>
  </si>
  <si>
    <t>CRUCE DE GASPAR</t>
  </si>
  <si>
    <t>EL HOYAZO</t>
  </si>
  <si>
    <t>CAYAS QUEMADAS</t>
  </si>
  <si>
    <t>LOS LIMONES</t>
  </si>
  <si>
    <t>BOCA DE LOS RÍOS</t>
  </si>
  <si>
    <t>PLATANAL AFUERA O ARRIBA</t>
  </si>
  <si>
    <t>PIEDRAS AZULES ABAJO</t>
  </si>
  <si>
    <t>KILÓMETRO 5</t>
  </si>
  <si>
    <t>PIEDRAS AZULES ARRIBA</t>
  </si>
  <si>
    <t>LOS BUEYES</t>
  </si>
  <si>
    <t>LA CATALINA</t>
  </si>
  <si>
    <t>MOCÁN DE SAN JOSÉ</t>
  </si>
  <si>
    <t>BAITOA</t>
  </si>
  <si>
    <t>LA LOMITA</t>
  </si>
  <si>
    <t>LA GUÁZARA</t>
  </si>
  <si>
    <t>EL PUERTO</t>
  </si>
  <si>
    <t>SAN JOSÉ ADENTRO</t>
  </si>
  <si>
    <t>PLATANAL ABAJO</t>
  </si>
  <si>
    <t>ARROYO ANCHO</t>
  </si>
  <si>
    <t>ARROYO ARRIBA</t>
  </si>
  <si>
    <t>EL TÚNEL</t>
  </si>
  <si>
    <t>LA LIMA</t>
  </si>
  <si>
    <t>PIEDRA GRANDE O GORDA</t>
  </si>
  <si>
    <t>CAPILLA</t>
  </si>
  <si>
    <t>GUARDARRAYA DE BAITOA</t>
  </si>
  <si>
    <t>LOMA QUEMADA</t>
  </si>
  <si>
    <t>LOMA DEL COCO</t>
  </si>
  <si>
    <t>LA CAPILLA</t>
  </si>
  <si>
    <t>Distancia</t>
  </si>
  <si>
    <t>Características sociodemográficas y económicas de los hogares y sus integrantes
según región</t>
  </si>
  <si>
    <t xml:space="preserve"> Características</t>
  </si>
  <si>
    <t>Región</t>
  </si>
  <si>
    <t>Gran Santo Domingo</t>
  </si>
  <si>
    <t>Norte o Cibao</t>
  </si>
  <si>
    <t>Sur</t>
  </si>
  <si>
    <t>Este</t>
  </si>
  <si>
    <t>Total de hogares</t>
  </si>
  <si>
    <t xml:space="preserve">Total de personas </t>
  </si>
  <si>
    <t>Tamaño promedio del hogar</t>
  </si>
  <si>
    <t>Promedio de integrantes del hogar menores de 15 años</t>
  </si>
  <si>
    <t xml:space="preserve">Promedio de integrantes del hogar de 15 a 64 años </t>
  </si>
  <si>
    <t>Promedio de integrantes del hogar de 65 años y más</t>
  </si>
  <si>
    <t>Relación de dependencia demográfica</t>
  </si>
  <si>
    <t xml:space="preserve">Escolaridad promedio de los miembros de 15 años y más </t>
  </si>
  <si>
    <t xml:space="preserve">Porcentaje de hogares con jefatura femenina </t>
  </si>
  <si>
    <t xml:space="preserve">Promedio de ocupados en el hogar </t>
  </si>
  <si>
    <t>Asegurado contribuyente (%)</t>
  </si>
  <si>
    <t>Asegurado por régimen subsidiado (%)</t>
  </si>
  <si>
    <t>Asegurado voluntario privado (%)</t>
  </si>
  <si>
    <t xml:space="preserve">No asegurado (%) </t>
  </si>
  <si>
    <r>
      <rPr>
        <b/>
        <sz val="8"/>
        <color theme="1"/>
        <rFont val="Calibri Light"/>
        <family val="2"/>
        <scheme val="major"/>
      </rPr>
      <t>Fuente:</t>
    </r>
    <r>
      <rPr>
        <sz val="8"/>
        <color theme="1"/>
        <rFont val="Calibri Light"/>
        <family val="2"/>
        <scheme val="major"/>
      </rPr>
      <t xml:space="preserve"> BCRD, Encuesta Nacional de Gastos e Ingresos de los Hogares (ENGIH) 2017-2018.</t>
    </r>
  </si>
  <si>
    <t>VARIEDAD</t>
  </si>
  <si>
    <t>Cibao</t>
  </si>
  <si>
    <t>Ozama</t>
  </si>
  <si>
    <t>1564 Consulta médico general</t>
  </si>
  <si>
    <t>1565 Consulta médico pediatra</t>
  </si>
  <si>
    <t>1566 Consulta médico ginecólogo/obstetra</t>
  </si>
  <si>
    <t>1567 Consulta médico nariz, garganta y oído (Otorrinolaringólogo)</t>
  </si>
  <si>
    <t>1568 Consulta médico gastroenterólogo</t>
  </si>
  <si>
    <t>1569 Consulta médico cardiólogo</t>
  </si>
  <si>
    <t>1570 Consulta médico oftalmólogo</t>
  </si>
  <si>
    <t>1571 Consulta médico neumólogo</t>
  </si>
  <si>
    <t>1572 Consulta médico psiquiatra</t>
  </si>
  <si>
    <t>1573 Consulta general</t>
  </si>
  <si>
    <t>2970 Consulta psicológica</t>
  </si>
  <si>
    <t>3074 Consulta médica urología</t>
  </si>
  <si>
    <t>3075 Consulta médica Ortopeda</t>
  </si>
  <si>
    <t>3274 Consulta médica nefrólogo</t>
  </si>
  <si>
    <t>3299 Consulta oncológica</t>
  </si>
  <si>
    <t>3300 Consulta endocrinólogo (diabetes)</t>
  </si>
  <si>
    <t>3302 Consulta médica neurólogo</t>
  </si>
  <si>
    <t>3844 Consulta médico dermatólogo</t>
  </si>
  <si>
    <t>3845 Consulta médico alergista</t>
  </si>
  <si>
    <t>3846 Consulta médico vascular</t>
  </si>
  <si>
    <t>4263 Consulta con médico internista</t>
  </si>
  <si>
    <t>4271 Consulta hematólogo</t>
  </si>
  <si>
    <t>5185 Consulta medica reumatólogo</t>
  </si>
  <si>
    <t>5677 Consulta de cirujano</t>
  </si>
  <si>
    <t>6181 Consulta anestesiólogo</t>
  </si>
  <si>
    <t>6312 Consulta de neurocirujano</t>
  </si>
  <si>
    <t>4709 Consulta de traumatológico</t>
  </si>
  <si>
    <t>1633 Servicios de traumatólogo</t>
  </si>
  <si>
    <t>4270 Consulta infectólogo</t>
  </si>
  <si>
    <t>4698 Consulta maxilofacial</t>
  </si>
  <si>
    <t>6742 Consulta de Geriatría</t>
  </si>
  <si>
    <t>3852 Consulta médica peri-natólogos</t>
  </si>
  <si>
    <t>% De hogares que utilizaron servicios médicos</t>
  </si>
  <si>
    <t>1432 Análisis de próstata</t>
  </si>
  <si>
    <t>1577 Servicios médicos en emergencia</t>
  </si>
  <si>
    <t>1590 Examen hemograma (análisis de sangre)</t>
  </si>
  <si>
    <t>1591 Tipificación sanguínea</t>
  </si>
  <si>
    <t>1592 Análisis coprológico</t>
  </si>
  <si>
    <t>1593 Análisis de orina</t>
  </si>
  <si>
    <t>1594 Análisis de glicemia</t>
  </si>
  <si>
    <t>1595 Análisis de falcemia</t>
  </si>
  <si>
    <t>1597 Análisis de Acido úrico</t>
  </si>
  <si>
    <t>1598 Examen HIV (SIDA)</t>
  </si>
  <si>
    <t>1599 Examen VDRL</t>
  </si>
  <si>
    <t>1600 Antígenos febriles</t>
  </si>
  <si>
    <t>1601 Prueba de embarazo en laboratorio</t>
  </si>
  <si>
    <t>1605 Análisis de biopsia</t>
  </si>
  <si>
    <t>1606 Análisis de hepatitis</t>
  </si>
  <si>
    <t>1609 Análisis de Albumina</t>
  </si>
  <si>
    <t>1610 Análisis de toxoplasmosis</t>
  </si>
  <si>
    <t>1611 Papanicolaou</t>
  </si>
  <si>
    <t>1612 Endoscopía</t>
  </si>
  <si>
    <t>1614 Centellogramas</t>
  </si>
  <si>
    <t>1618 Sonografía</t>
  </si>
  <si>
    <t>1619 Electrocardiograma</t>
  </si>
  <si>
    <t>1620 Radiografías</t>
  </si>
  <si>
    <t>1621 Tomografías</t>
  </si>
  <si>
    <t>1622 Mamografía</t>
  </si>
  <si>
    <t>1623 Sonomamografía</t>
  </si>
  <si>
    <t>1624 Ecocardiograma</t>
  </si>
  <si>
    <t>1625 Ecografía o ultrasonido</t>
  </si>
  <si>
    <t>1626 Colonoscopía</t>
  </si>
  <si>
    <t>1627 Prueba de esfuerzo</t>
  </si>
  <si>
    <t>1628 Encefalograma</t>
  </si>
  <si>
    <t>1629 Holter/mapa</t>
  </si>
  <si>
    <t>1630 Quimioterapia</t>
  </si>
  <si>
    <t>1631 Terapias físicas y rehabilitación</t>
  </si>
  <si>
    <t>1632 Postura de yeso</t>
  </si>
  <si>
    <t>1638 Tratamientos de acupuntura</t>
  </si>
  <si>
    <t>1639 Consulta medicina natural</t>
  </si>
  <si>
    <t>1640 Aplicación de vacunas</t>
  </si>
  <si>
    <t>1643 Servicio de ambulancia y paramédico (pago periódico)</t>
  </si>
  <si>
    <t>1646 Cirugía menor (ambulatoria)</t>
  </si>
  <si>
    <t>2525 Resonancia magnética</t>
  </si>
  <si>
    <t>2591 Radioterapia</t>
  </si>
  <si>
    <t>2871 Análisis para ver la vitamina D</t>
  </si>
  <si>
    <t>2930 Alquiler de aparatos y equipos terapéuticos</t>
  </si>
  <si>
    <t>3081 Densitometría (estudio de los huesos)</t>
  </si>
  <si>
    <t>3294 Espirometría (Prueba pulmonar)</t>
  </si>
  <si>
    <t>3849 Consulta médica nutricionista</t>
  </si>
  <si>
    <t>3855 Examen de Triglicéridos</t>
  </si>
  <si>
    <t>3857 Dopler (análisis vascular)</t>
  </si>
  <si>
    <t>3974 Análisis de coagulación</t>
  </si>
  <si>
    <t>4152 Análisis de creatinina</t>
  </si>
  <si>
    <t>4153 Estudio de gammagrafía</t>
  </si>
  <si>
    <t>4274 Análisis amilasa / Lipasa</t>
  </si>
  <si>
    <t>4276 Análisis de anti-TG</t>
  </si>
  <si>
    <t>4277 Análisis de anti-TPO</t>
  </si>
  <si>
    <t>4278 Análisis de ASO</t>
  </si>
  <si>
    <t>4281 Análisis de Bilirrubina (total / fracciones)</t>
  </si>
  <si>
    <t>4282 Análisis de B-hcg</t>
  </si>
  <si>
    <t>4283 Análisis de Calcio</t>
  </si>
  <si>
    <t>4285 Análisis de colesterol total</t>
  </si>
  <si>
    <t>4286 Análisis de colesterol (HDL/LDL)</t>
  </si>
  <si>
    <t>4307 Análisis de fosfatasa alcalina</t>
  </si>
  <si>
    <t>4308 Análisis de fosfatasa acida</t>
  </si>
  <si>
    <t>4311 Análisis de GTP</t>
  </si>
  <si>
    <t>4312 Análisis de hemocultivo</t>
  </si>
  <si>
    <t>4315 Análisis de hemoglobina glucosilada (HbA1c)</t>
  </si>
  <si>
    <t>4321 Análisis de microambumina cuantitativa (24h)</t>
  </si>
  <si>
    <t>4322 Análisis de monotest</t>
  </si>
  <si>
    <t>4326 Análisis de PCR</t>
  </si>
  <si>
    <t>4327 Análisis de potasio (k)</t>
  </si>
  <si>
    <t>4328 Análisis de PSA (total/%)</t>
  </si>
  <si>
    <t>4335 Análisis de T3</t>
  </si>
  <si>
    <t>4336 Análisis de T4</t>
  </si>
  <si>
    <t>4337 Análisis de T4 libre</t>
  </si>
  <si>
    <t>4338 Análisis de TSH</t>
  </si>
  <si>
    <t>4339 Análisis de nitrógeno ureico (BUN)</t>
  </si>
  <si>
    <t>4340 Análisis de urocultivo</t>
  </si>
  <si>
    <t>4704 Placa panorámica</t>
  </si>
  <si>
    <t>4901 Análisis osteoporosis</t>
  </si>
  <si>
    <t>5001 Análisis de SGP3</t>
  </si>
  <si>
    <t>5002 Análisis de Transaminasa glutámico (SGOT)</t>
  </si>
  <si>
    <t>5403 Examen de Alergia</t>
  </si>
  <si>
    <t>5446 Cultivo de faringe</t>
  </si>
  <si>
    <t>5487 Análisis (Helicobacter Pylori)</t>
  </si>
  <si>
    <t>5572 Análisis PSA libre</t>
  </si>
  <si>
    <t>5672 Análisis de glucosa</t>
  </si>
  <si>
    <t>5682 Diálisis (tratamiento)</t>
  </si>
  <si>
    <t>5753 Curva de lactosa (análisis)</t>
  </si>
  <si>
    <t>6217 Análisis de fósforo</t>
  </si>
  <si>
    <t>6327 Prueba IGRA (análisis de tuberculosis)</t>
  </si>
  <si>
    <t>7382 Análisis de fertilidad</t>
  </si>
  <si>
    <t>8808 Análisis de hormona paratiroidea (PTH) </t>
  </si>
  <si>
    <t>1603 Prueba de testosterona</t>
  </si>
  <si>
    <t>1604 Análisis de factor reumatoide</t>
  </si>
  <si>
    <t>1635 Servicios de fisioterapista</t>
  </si>
  <si>
    <t>3856 Perfil bio-físico</t>
  </si>
  <si>
    <t>3975 Consulta fisiatra</t>
  </si>
  <si>
    <t>4143 Estudios de imágenes con medio de contraste</t>
  </si>
  <si>
    <t>4279 Análisis de AST</t>
  </si>
  <si>
    <t>4280 Análisis de ALT</t>
  </si>
  <si>
    <t>4284 Análisis de clamidia (IgG/IgM)</t>
  </si>
  <si>
    <t>4292 Análisis de CA</t>
  </si>
  <si>
    <t>4301 Análisis de eritrosedimentación</t>
  </si>
  <si>
    <t>4309 Análisis de FTA-Abs</t>
  </si>
  <si>
    <t>4313 Análisis de herpes I y II (IgG/IgM)</t>
  </si>
  <si>
    <t>4319 Análisis de LDH</t>
  </si>
  <si>
    <t>4323 Análisis de progesterona</t>
  </si>
  <si>
    <t>4324 Análisis de prolactina</t>
  </si>
  <si>
    <t>4325 Análisis de proteínas (totales/fraccionada)</t>
  </si>
  <si>
    <t>4332 Análisis de TP</t>
  </si>
  <si>
    <t>4333 Análisis de TTP</t>
  </si>
  <si>
    <t>4334 Análisis de Toxo (igG/IgM)</t>
  </si>
  <si>
    <t>4906 Cultivo de Secreción vaginal</t>
  </si>
  <si>
    <t>5302 Examén de tina (piel)</t>
  </si>
  <si>
    <t>5969 Baciloscopia</t>
  </si>
  <si>
    <t>6062 Calcio por colorimetría</t>
  </si>
  <si>
    <t>6065 Deshidrogenasa láctica</t>
  </si>
  <si>
    <t>6218 Examén de refracción ocular</t>
  </si>
  <si>
    <t>6225 Análisis de doping (droga)</t>
  </si>
  <si>
    <t>7376 Análisis de plomo</t>
  </si>
  <si>
    <t>8236 Prueba de paternidad o de A.D.N.</t>
  </si>
  <si>
    <t>1616 Urografía</t>
  </si>
  <si>
    <t>1617 Gastrocopía</t>
  </si>
  <si>
    <t>4273 Análisis Alfa Feto Proteína</t>
  </si>
  <si>
    <t>4275 Análisis de amonio</t>
  </si>
  <si>
    <t>4297 Análisis de digestión en heces</t>
  </si>
  <si>
    <t>4298 Análisis de electroforesis</t>
  </si>
  <si>
    <t>4305 Análisis de ferritina</t>
  </si>
  <si>
    <t>4318 Análisis de inmunoglobulinas(IgA-IgG-IgM)</t>
  </si>
  <si>
    <t>4823 Electromiografía</t>
  </si>
  <si>
    <t>5674 Análisis de trombofilia</t>
  </si>
  <si>
    <t>5675 Análisis de Protrombina</t>
  </si>
  <si>
    <t>5847 Cultivo nasal</t>
  </si>
  <si>
    <t>5939 Topografía craneal</t>
  </si>
  <si>
    <t>6144 Examen de campo visual</t>
  </si>
  <si>
    <t>7366 Análisis leucodistrofia metacromática (LDM)</t>
  </si>
  <si>
    <t>1607 Análisis de cultivo de semen</t>
  </si>
  <si>
    <t>3298 Análisis de esteroides</t>
  </si>
  <si>
    <t>4320 Análisis de magnesio</t>
  </si>
  <si>
    <t>4330 Análisis de TS</t>
  </si>
  <si>
    <t>4331 Análisis de TC</t>
  </si>
  <si>
    <t>5161 Radiograma de cráneo</t>
  </si>
  <si>
    <t>7361 Prueba widal (fiebre tifoidea)</t>
  </si>
  <si>
    <t>8245 Cultivo de secreción del oído</t>
  </si>
  <si>
    <t>8615 Prueba de cloruro</t>
  </si>
  <si>
    <t>8616 Prueba de sodio</t>
  </si>
  <si>
    <t>Gasto promedio mensual de los hogares en servicios paramédicos</t>
  </si>
  <si>
    <t>Proporción de hogares que utilizan servicios paraméticos mensualmente</t>
  </si>
  <si>
    <t>Gasto promedio de los hogares en servicios médicos</t>
  </si>
  <si>
    <t>Cantidad de hogares</t>
  </si>
  <si>
    <t>Gasto mensual estimado</t>
  </si>
  <si>
    <t>Total</t>
  </si>
  <si>
    <t>-</t>
  </si>
  <si>
    <t>Gasto total</t>
  </si>
  <si>
    <t>Parámetros:</t>
  </si>
  <si>
    <t>Población estimada</t>
  </si>
  <si>
    <t>Miembros por hogar</t>
  </si>
  <si>
    <t>Hogares</t>
  </si>
  <si>
    <t>Gasto</t>
  </si>
  <si>
    <t>Gasto den Servicios médicos de 250 mil personas en Santiago (75,758 hogares)</t>
  </si>
  <si>
    <t>Gasto estimado de 250 mil personas (75,758 hogares)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</si>
</sst>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#,##0.0"/>
    <numFmt numFmtId="166" formatCode="#,##0.0000"/>
    <numFmt numFmtId="167" formatCode="0.0%"/>
    <numFmt numFmtId="168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F8083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sz val="11"/>
      <name val="Calibri Light"/>
      <family val="2"/>
      <scheme val="major"/>
    </font>
    <font>
      <sz val="8"/>
      <color theme="1"/>
      <name val="Calibri Light"/>
      <family val="2"/>
      <scheme val="major"/>
    </font>
    <font>
      <b/>
      <sz val="8"/>
      <color theme="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rgb="FF86754D"/>
      </bottom>
      <diagonal/>
    </border>
    <border>
      <left/>
      <right/>
      <top style="thick">
        <color rgb="FF86754D"/>
      </top>
      <bottom/>
      <diagonal/>
    </border>
    <border>
      <left/>
      <right/>
      <top style="thick">
        <color rgb="FF86754D"/>
      </top>
      <bottom style="thick">
        <color rgb="FF86754D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0" fontId="4" fillId="0" borderId="1" xfId="0" applyFont="1" applyBorder="1"/>
    <xf numFmtId="0" fontId="3" fillId="0" borderId="3" xfId="0" applyFont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3" fontId="6" fillId="2" borderId="0" xfId="0" applyNumberFormat="1" applyFont="1" applyFill="1" applyAlignment="1">
      <alignment horizontal="center" vertical="center"/>
    </xf>
    <xf numFmtId="165" fontId="6" fillId="2" borderId="0" xfId="0" applyNumberFormat="1" applyFont="1" applyFill="1" applyAlignment="1">
      <alignment horizontal="center" vertical="center"/>
    </xf>
    <xf numFmtId="166" fontId="6" fillId="2" borderId="0" xfId="0" applyNumberFormat="1" applyFont="1" applyFill="1" applyAlignment="1">
      <alignment horizontal="center" vertical="center"/>
    </xf>
    <xf numFmtId="4" fontId="6" fillId="2" borderId="0" xfId="0" applyNumberFormat="1" applyFont="1" applyFill="1" applyAlignment="1">
      <alignment horizontal="center" vertical="center"/>
    </xf>
    <xf numFmtId="167" fontId="6" fillId="2" borderId="0" xfId="2" applyNumberFormat="1" applyFont="1" applyFill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67" fontId="6" fillId="2" borderId="4" xfId="2" applyNumberFormat="1" applyFont="1" applyFill="1" applyBorder="1" applyAlignment="1">
      <alignment horizontal="center" vertical="center"/>
    </xf>
    <xf numFmtId="3" fontId="7" fillId="0" borderId="0" xfId="0" applyNumberFormat="1" applyFont="1"/>
    <xf numFmtId="0" fontId="4" fillId="0" borderId="0" xfId="0" applyFont="1"/>
    <xf numFmtId="167" fontId="6" fillId="3" borderId="0" xfId="2" applyNumberFormat="1" applyFont="1" applyFill="1" applyAlignment="1">
      <alignment horizontal="center" vertical="center"/>
    </xf>
    <xf numFmtId="165" fontId="6" fillId="3" borderId="0" xfId="0" applyNumberFormat="1" applyFont="1" applyFill="1" applyAlignment="1">
      <alignment horizontal="center" vertical="center"/>
    </xf>
    <xf numFmtId="167" fontId="0" fillId="0" borderId="0" xfId="2" applyNumberFormat="1" applyFont="1"/>
    <xf numFmtId="0" fontId="2" fillId="0" borderId="0" xfId="0" applyFont="1"/>
    <xf numFmtId="168" fontId="0" fillId="0" borderId="0" xfId="1" applyNumberFormat="1" applyFont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43" fontId="0" fillId="0" borderId="0" xfId="1" applyFont="1"/>
    <xf numFmtId="43" fontId="0" fillId="0" borderId="0" xfId="0" applyNumberFormat="1"/>
    <xf numFmtId="168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9"/>
  <sheetViews>
    <sheetView workbookViewId="0">
      <selection activeCell="C2" sqref="C2"/>
    </sheetView>
  </sheetViews>
  <sheetFormatPr defaultRowHeight="14.4" x14ac:dyDescent="0.55000000000000004"/>
  <cols>
    <col min="1" max="1" width="38.9453125" bestFit="1" customWidth="1"/>
    <col min="2" max="2" width="11.68359375" bestFit="1" customWidth="1"/>
    <col min="3" max="3" width="13.41796875" bestFit="1" customWidth="1"/>
  </cols>
  <sheetData>
    <row r="1" spans="1:3" x14ac:dyDescent="0.55000000000000004">
      <c r="A1" t="s">
        <v>0</v>
      </c>
      <c r="B1" t="s">
        <v>242</v>
      </c>
      <c r="C1" t="s">
        <v>1</v>
      </c>
    </row>
    <row r="2" spans="1:3" x14ac:dyDescent="0.55000000000000004">
      <c r="A2" t="s">
        <v>2</v>
      </c>
      <c r="B2" s="1">
        <v>0</v>
      </c>
      <c r="C2">
        <v>13044</v>
      </c>
    </row>
    <row r="3" spans="1:3" x14ac:dyDescent="0.55000000000000004">
      <c r="A3" t="s">
        <v>3</v>
      </c>
      <c r="B3" s="1">
        <v>0</v>
      </c>
      <c r="C3">
        <v>14134</v>
      </c>
    </row>
    <row r="4" spans="1:3" x14ac:dyDescent="0.55000000000000004">
      <c r="A4" t="s">
        <v>4</v>
      </c>
      <c r="B4" s="1">
        <v>0</v>
      </c>
      <c r="C4">
        <v>5428</v>
      </c>
    </row>
    <row r="5" spans="1:3" x14ac:dyDescent="0.55000000000000004">
      <c r="A5" t="s">
        <v>5</v>
      </c>
      <c r="B5" s="1">
        <v>0</v>
      </c>
      <c r="C5">
        <v>7822</v>
      </c>
    </row>
    <row r="6" spans="1:3" x14ac:dyDescent="0.55000000000000004">
      <c r="A6" t="s">
        <v>6</v>
      </c>
      <c r="B6" s="1">
        <v>0</v>
      </c>
      <c r="C6">
        <v>11692</v>
      </c>
    </row>
    <row r="7" spans="1:3" x14ac:dyDescent="0.55000000000000004">
      <c r="A7" t="s">
        <v>7</v>
      </c>
      <c r="B7" s="1">
        <v>0</v>
      </c>
      <c r="C7">
        <v>7815</v>
      </c>
    </row>
    <row r="8" spans="1:3" x14ac:dyDescent="0.55000000000000004">
      <c r="A8" t="s">
        <v>8</v>
      </c>
      <c r="B8" s="1">
        <v>0</v>
      </c>
      <c r="C8">
        <v>7669</v>
      </c>
    </row>
    <row r="9" spans="1:3" x14ac:dyDescent="0.55000000000000004">
      <c r="A9" t="s">
        <v>9</v>
      </c>
      <c r="B9" s="1">
        <v>0.60602724343784597</v>
      </c>
      <c r="C9">
        <v>2631</v>
      </c>
    </row>
    <row r="10" spans="1:3" x14ac:dyDescent="0.55000000000000004">
      <c r="A10" t="s">
        <v>10</v>
      </c>
      <c r="B10" s="1">
        <v>148.36751328958201</v>
      </c>
      <c r="C10">
        <v>12088</v>
      </c>
    </row>
    <row r="11" spans="1:3" x14ac:dyDescent="0.55000000000000004">
      <c r="A11" t="s">
        <v>11</v>
      </c>
      <c r="B11" s="1">
        <v>172.39917210150099</v>
      </c>
      <c r="C11">
        <v>5975</v>
      </c>
    </row>
    <row r="12" spans="1:3" x14ac:dyDescent="0.55000000000000004">
      <c r="A12" t="s">
        <v>12</v>
      </c>
      <c r="B12" s="1">
        <v>184.772566116457</v>
      </c>
      <c r="C12">
        <v>4567</v>
      </c>
    </row>
    <row r="13" spans="1:3" x14ac:dyDescent="0.55000000000000004">
      <c r="A13" t="s">
        <v>13</v>
      </c>
      <c r="B13" s="1">
        <v>309.498176916609</v>
      </c>
      <c r="C13">
        <v>2965</v>
      </c>
    </row>
    <row r="14" spans="1:3" x14ac:dyDescent="0.55000000000000004">
      <c r="A14" t="s">
        <v>14</v>
      </c>
      <c r="B14" s="1">
        <v>329.03144887164399</v>
      </c>
      <c r="C14">
        <v>8275</v>
      </c>
    </row>
    <row r="15" spans="1:3" x14ac:dyDescent="0.55000000000000004">
      <c r="A15" t="s">
        <v>15</v>
      </c>
      <c r="B15" s="1">
        <v>342.06654366028499</v>
      </c>
      <c r="C15">
        <v>3242</v>
      </c>
    </row>
    <row r="16" spans="1:3" x14ac:dyDescent="0.55000000000000004">
      <c r="A16" t="s">
        <v>16</v>
      </c>
      <c r="B16" s="1">
        <v>408.84953319343799</v>
      </c>
      <c r="C16">
        <v>11450</v>
      </c>
    </row>
    <row r="17" spans="1:3" x14ac:dyDescent="0.55000000000000004">
      <c r="A17" t="s">
        <v>17</v>
      </c>
      <c r="B17" s="1">
        <v>455.694149049202</v>
      </c>
      <c r="C17">
        <v>15281</v>
      </c>
    </row>
    <row r="18" spans="1:3" x14ac:dyDescent="0.55000000000000004">
      <c r="A18" t="s">
        <v>18</v>
      </c>
      <c r="B18" s="1">
        <v>474.00818258164998</v>
      </c>
      <c r="C18">
        <v>419</v>
      </c>
    </row>
    <row r="19" spans="1:3" x14ac:dyDescent="0.55000000000000004">
      <c r="A19" t="s">
        <v>19</v>
      </c>
      <c r="B19" s="1">
        <v>481.10438517744399</v>
      </c>
      <c r="C19">
        <v>6061</v>
      </c>
    </row>
    <row r="20" spans="1:3" x14ac:dyDescent="0.55000000000000004">
      <c r="A20" t="s">
        <v>20</v>
      </c>
      <c r="B20" s="1">
        <v>627.62663481336904</v>
      </c>
      <c r="C20">
        <v>14356</v>
      </c>
    </row>
    <row r="21" spans="1:3" x14ac:dyDescent="0.55000000000000004">
      <c r="A21" t="s">
        <v>21</v>
      </c>
      <c r="B21" s="1">
        <v>688.32878298425305</v>
      </c>
      <c r="C21">
        <v>9954</v>
      </c>
    </row>
    <row r="22" spans="1:3" x14ac:dyDescent="0.55000000000000004">
      <c r="A22" t="s">
        <v>22</v>
      </c>
      <c r="B22" s="1">
        <v>722.87568030047396</v>
      </c>
      <c r="C22">
        <v>1046</v>
      </c>
    </row>
    <row r="23" spans="1:3" x14ac:dyDescent="0.55000000000000004">
      <c r="A23" t="s">
        <v>23</v>
      </c>
      <c r="B23" s="1">
        <v>809.14376001186702</v>
      </c>
      <c r="C23">
        <v>7376</v>
      </c>
    </row>
    <row r="24" spans="1:3" x14ac:dyDescent="0.55000000000000004">
      <c r="A24" t="s">
        <v>24</v>
      </c>
      <c r="B24" s="1">
        <v>843.94434249856897</v>
      </c>
      <c r="C24">
        <v>12434</v>
      </c>
    </row>
    <row r="25" spans="1:3" x14ac:dyDescent="0.55000000000000004">
      <c r="A25" t="s">
        <v>25</v>
      </c>
      <c r="B25" s="1">
        <v>927.46445668565798</v>
      </c>
      <c r="C25">
        <v>9276</v>
      </c>
    </row>
    <row r="26" spans="1:3" x14ac:dyDescent="0.55000000000000004">
      <c r="A26" t="s">
        <v>26</v>
      </c>
      <c r="B26" s="1">
        <v>1012.86918056198</v>
      </c>
      <c r="C26">
        <v>812</v>
      </c>
    </row>
    <row r="27" spans="1:3" x14ac:dyDescent="0.55000000000000004">
      <c r="A27" t="s">
        <v>27</v>
      </c>
      <c r="B27" s="1">
        <v>1153.89404906133</v>
      </c>
      <c r="C27">
        <v>4741</v>
      </c>
    </row>
    <row r="28" spans="1:3" x14ac:dyDescent="0.55000000000000004">
      <c r="A28" t="s">
        <v>28</v>
      </c>
      <c r="B28" s="1">
        <v>1276.2289167541901</v>
      </c>
      <c r="C28">
        <v>39398</v>
      </c>
    </row>
    <row r="29" spans="1:3" x14ac:dyDescent="0.55000000000000004">
      <c r="A29" t="s">
        <v>29</v>
      </c>
      <c r="B29" s="1">
        <v>1311.3442386931899</v>
      </c>
      <c r="C29">
        <v>3751</v>
      </c>
    </row>
    <row r="30" spans="1:3" x14ac:dyDescent="0.55000000000000004">
      <c r="A30" t="s">
        <v>30</v>
      </c>
      <c r="B30" s="1">
        <v>1367.36424097396</v>
      </c>
      <c r="C30">
        <v>2046</v>
      </c>
    </row>
    <row r="31" spans="1:3" x14ac:dyDescent="0.55000000000000004">
      <c r="A31" t="s">
        <v>31</v>
      </c>
      <c r="B31" s="1">
        <v>1438.7760742027799</v>
      </c>
      <c r="C31">
        <v>11068</v>
      </c>
    </row>
    <row r="32" spans="1:3" x14ac:dyDescent="0.55000000000000004">
      <c r="A32" t="s">
        <v>32</v>
      </c>
      <c r="B32" s="1">
        <v>1584.4276855452499</v>
      </c>
      <c r="C32">
        <v>3615</v>
      </c>
    </row>
    <row r="33" spans="1:3" x14ac:dyDescent="0.55000000000000004">
      <c r="A33" t="s">
        <v>33</v>
      </c>
      <c r="B33" s="1">
        <v>1709.2083311957001</v>
      </c>
      <c r="C33">
        <v>7985</v>
      </c>
    </row>
    <row r="34" spans="1:3" x14ac:dyDescent="0.55000000000000004">
      <c r="A34" t="s">
        <v>34</v>
      </c>
      <c r="B34" s="1">
        <v>1814.05568997968</v>
      </c>
      <c r="C34">
        <v>828</v>
      </c>
    </row>
    <row r="35" spans="1:3" x14ac:dyDescent="0.55000000000000004">
      <c r="A35" t="s">
        <v>35</v>
      </c>
      <c r="B35" s="1">
        <v>1845.36492070948</v>
      </c>
      <c r="C35">
        <v>6442</v>
      </c>
    </row>
    <row r="36" spans="1:3" x14ac:dyDescent="0.55000000000000004">
      <c r="A36" t="s">
        <v>36</v>
      </c>
      <c r="B36" s="1">
        <v>1862.4838623007699</v>
      </c>
      <c r="C36">
        <v>52193</v>
      </c>
    </row>
    <row r="37" spans="1:3" x14ac:dyDescent="0.55000000000000004">
      <c r="A37" t="s">
        <v>37</v>
      </c>
      <c r="B37" s="1">
        <v>2149.2609429423301</v>
      </c>
      <c r="C37">
        <v>1955</v>
      </c>
    </row>
    <row r="38" spans="1:3" x14ac:dyDescent="0.55000000000000004">
      <c r="A38" t="s">
        <v>38</v>
      </c>
      <c r="B38" s="1">
        <v>2233.4513323267201</v>
      </c>
      <c r="C38">
        <v>1397</v>
      </c>
    </row>
    <row r="39" spans="1:3" x14ac:dyDescent="0.55000000000000004">
      <c r="A39" t="s">
        <v>39</v>
      </c>
      <c r="B39" s="1">
        <v>2239.9800946862701</v>
      </c>
      <c r="C39">
        <v>19045</v>
      </c>
    </row>
    <row r="40" spans="1:3" x14ac:dyDescent="0.55000000000000004">
      <c r="A40" t="s">
        <v>40</v>
      </c>
      <c r="B40" s="1">
        <v>2373.5606210392398</v>
      </c>
      <c r="C40">
        <v>4740</v>
      </c>
    </row>
    <row r="41" spans="1:3" x14ac:dyDescent="0.55000000000000004">
      <c r="A41" t="s">
        <v>41</v>
      </c>
      <c r="B41" s="1">
        <v>2496.8125955655701</v>
      </c>
      <c r="C41">
        <v>13755</v>
      </c>
    </row>
    <row r="42" spans="1:3" x14ac:dyDescent="0.55000000000000004">
      <c r="A42" t="s">
        <v>42</v>
      </c>
      <c r="B42" s="1">
        <v>2521.6315000903101</v>
      </c>
      <c r="C42">
        <v>6542</v>
      </c>
    </row>
    <row r="43" spans="1:3" x14ac:dyDescent="0.55000000000000004">
      <c r="A43" t="s">
        <v>43</v>
      </c>
      <c r="B43" s="1">
        <v>2525.2017916609502</v>
      </c>
      <c r="C43">
        <v>502</v>
      </c>
    </row>
    <row r="44" spans="1:3" x14ac:dyDescent="0.55000000000000004">
      <c r="A44" t="s">
        <v>44</v>
      </c>
      <c r="B44" s="1">
        <v>2537.3807169819202</v>
      </c>
      <c r="C44">
        <v>777</v>
      </c>
    </row>
    <row r="45" spans="1:3" x14ac:dyDescent="0.55000000000000004">
      <c r="A45" t="s">
        <v>45</v>
      </c>
      <c r="B45" s="1">
        <v>2607.4218281346102</v>
      </c>
      <c r="C45">
        <v>1041</v>
      </c>
    </row>
    <row r="46" spans="1:3" x14ac:dyDescent="0.55000000000000004">
      <c r="A46" t="s">
        <v>46</v>
      </c>
      <c r="B46" s="1">
        <v>2625.5584303515702</v>
      </c>
      <c r="C46">
        <v>18482</v>
      </c>
    </row>
    <row r="47" spans="1:3" x14ac:dyDescent="0.55000000000000004">
      <c r="A47" t="s">
        <v>47</v>
      </c>
      <c r="B47" s="1">
        <v>2717.1107339145601</v>
      </c>
      <c r="C47">
        <v>1779</v>
      </c>
    </row>
    <row r="48" spans="1:3" x14ac:dyDescent="0.55000000000000004">
      <c r="A48" t="s">
        <v>48</v>
      </c>
      <c r="B48" s="1">
        <v>2724.67832874532</v>
      </c>
      <c r="C48">
        <v>82</v>
      </c>
    </row>
    <row r="49" spans="1:3" x14ac:dyDescent="0.55000000000000004">
      <c r="A49" t="s">
        <v>49</v>
      </c>
      <c r="B49" s="1">
        <v>2892.1495759074701</v>
      </c>
      <c r="C49">
        <v>308</v>
      </c>
    </row>
    <row r="50" spans="1:3" x14ac:dyDescent="0.55000000000000004">
      <c r="A50" t="s">
        <v>50</v>
      </c>
      <c r="B50" s="1">
        <v>2895.9022195088601</v>
      </c>
      <c r="C50">
        <v>3233</v>
      </c>
    </row>
    <row r="51" spans="1:3" x14ac:dyDescent="0.55000000000000004">
      <c r="A51" t="s">
        <v>51</v>
      </c>
      <c r="B51" s="1">
        <v>2940.7739663847701</v>
      </c>
      <c r="C51">
        <v>452</v>
      </c>
    </row>
    <row r="52" spans="1:3" x14ac:dyDescent="0.55000000000000004">
      <c r="A52" t="s">
        <v>52</v>
      </c>
      <c r="B52" s="1">
        <v>2969.08114837825</v>
      </c>
      <c r="C52">
        <v>4125</v>
      </c>
    </row>
    <row r="53" spans="1:3" x14ac:dyDescent="0.55000000000000004">
      <c r="A53" t="s">
        <v>53</v>
      </c>
      <c r="B53" s="1">
        <v>3009.2526074572902</v>
      </c>
      <c r="C53">
        <v>11582</v>
      </c>
    </row>
    <row r="54" spans="1:3" x14ac:dyDescent="0.55000000000000004">
      <c r="A54" t="s">
        <v>54</v>
      </c>
      <c r="B54" s="1">
        <v>3044.90800862167</v>
      </c>
      <c r="C54">
        <v>9995</v>
      </c>
    </row>
    <row r="55" spans="1:3" x14ac:dyDescent="0.55000000000000004">
      <c r="A55" t="s">
        <v>55</v>
      </c>
      <c r="B55" s="1">
        <v>3112.3941476811501</v>
      </c>
      <c r="C55">
        <v>2759</v>
      </c>
    </row>
    <row r="56" spans="1:3" x14ac:dyDescent="0.55000000000000004">
      <c r="A56" t="s">
        <v>56</v>
      </c>
      <c r="B56" s="1">
        <v>3146.21696949941</v>
      </c>
      <c r="C56">
        <v>18480</v>
      </c>
    </row>
    <row r="57" spans="1:3" x14ac:dyDescent="0.55000000000000004">
      <c r="A57" t="s">
        <v>57</v>
      </c>
      <c r="B57" s="1">
        <v>3155.4624835136801</v>
      </c>
      <c r="C57">
        <v>38</v>
      </c>
    </row>
    <row r="58" spans="1:3" x14ac:dyDescent="0.55000000000000004">
      <c r="A58" t="s">
        <v>58</v>
      </c>
      <c r="B58" s="1">
        <v>3201.93342139879</v>
      </c>
      <c r="C58">
        <v>39</v>
      </c>
    </row>
    <row r="59" spans="1:3" x14ac:dyDescent="0.55000000000000004">
      <c r="A59" t="s">
        <v>59</v>
      </c>
      <c r="B59" s="1">
        <v>3274.7262397508498</v>
      </c>
      <c r="C59">
        <v>1624</v>
      </c>
    </row>
    <row r="60" spans="1:3" x14ac:dyDescent="0.55000000000000004">
      <c r="A60" t="s">
        <v>60</v>
      </c>
      <c r="B60" s="1">
        <v>3326.7980721110398</v>
      </c>
      <c r="C60">
        <v>7176</v>
      </c>
    </row>
    <row r="61" spans="1:3" x14ac:dyDescent="0.55000000000000004">
      <c r="A61" t="s">
        <v>61</v>
      </c>
      <c r="B61" s="1">
        <v>3337.04371018245</v>
      </c>
      <c r="C61">
        <v>1478</v>
      </c>
    </row>
    <row r="62" spans="1:3" x14ac:dyDescent="0.55000000000000004">
      <c r="A62" t="s">
        <v>62</v>
      </c>
      <c r="B62" s="1">
        <v>3507.6850124575599</v>
      </c>
      <c r="C62">
        <v>76</v>
      </c>
    </row>
    <row r="63" spans="1:3" x14ac:dyDescent="0.55000000000000004">
      <c r="A63" t="s">
        <v>63</v>
      </c>
      <c r="B63" s="1">
        <v>3574.27573125347</v>
      </c>
      <c r="C63">
        <v>5673</v>
      </c>
    </row>
    <row r="64" spans="1:3" x14ac:dyDescent="0.55000000000000004">
      <c r="A64" t="s">
        <v>64</v>
      </c>
      <c r="B64" s="1">
        <v>3838.2664575113899</v>
      </c>
      <c r="C64">
        <v>3102</v>
      </c>
    </row>
    <row r="65" spans="1:3" x14ac:dyDescent="0.55000000000000004">
      <c r="A65" t="s">
        <v>65</v>
      </c>
      <c r="B65" s="1">
        <v>3873.5008654510998</v>
      </c>
      <c r="C65">
        <v>11156</v>
      </c>
    </row>
    <row r="66" spans="1:3" x14ac:dyDescent="0.55000000000000004">
      <c r="A66" t="s">
        <v>66</v>
      </c>
      <c r="B66" s="1">
        <v>4154.50516651628</v>
      </c>
      <c r="C66">
        <v>755</v>
      </c>
    </row>
    <row r="67" spans="1:3" x14ac:dyDescent="0.55000000000000004">
      <c r="A67" t="s">
        <v>67</v>
      </c>
      <c r="B67" s="1">
        <v>4185.3500990402599</v>
      </c>
      <c r="C67">
        <v>8967</v>
      </c>
    </row>
    <row r="68" spans="1:3" x14ac:dyDescent="0.55000000000000004">
      <c r="A68" t="s">
        <v>68</v>
      </c>
      <c r="B68" s="1">
        <v>4295.8237366814201</v>
      </c>
      <c r="C68">
        <v>564</v>
      </c>
    </row>
    <row r="69" spans="1:3" x14ac:dyDescent="0.55000000000000004">
      <c r="A69" t="s">
        <v>69</v>
      </c>
      <c r="B69" s="1">
        <v>4328.3156328648402</v>
      </c>
      <c r="C69">
        <v>938</v>
      </c>
    </row>
    <row r="70" spans="1:3" x14ac:dyDescent="0.55000000000000004">
      <c r="A70" t="s">
        <v>70</v>
      </c>
      <c r="B70" s="1">
        <v>4334.6519742330202</v>
      </c>
      <c r="C70">
        <v>5513</v>
      </c>
    </row>
    <row r="71" spans="1:3" x14ac:dyDescent="0.55000000000000004">
      <c r="A71" t="s">
        <v>71</v>
      </c>
      <c r="B71" s="1">
        <v>4386.15615238382</v>
      </c>
      <c r="C71">
        <v>1018</v>
      </c>
    </row>
    <row r="72" spans="1:3" x14ac:dyDescent="0.55000000000000004">
      <c r="A72" t="s">
        <v>72</v>
      </c>
      <c r="B72" s="1">
        <v>4388.3996093484002</v>
      </c>
      <c r="C72">
        <v>1409</v>
      </c>
    </row>
    <row r="73" spans="1:3" x14ac:dyDescent="0.55000000000000004">
      <c r="A73" t="s">
        <v>73</v>
      </c>
      <c r="B73" s="1">
        <v>4390.8852055286297</v>
      </c>
      <c r="C73">
        <v>592</v>
      </c>
    </row>
    <row r="74" spans="1:3" x14ac:dyDescent="0.55000000000000004">
      <c r="A74" t="s">
        <v>74</v>
      </c>
      <c r="B74" s="1">
        <v>4419.5780472550296</v>
      </c>
      <c r="C74">
        <v>3595</v>
      </c>
    </row>
    <row r="75" spans="1:3" x14ac:dyDescent="0.55000000000000004">
      <c r="A75" t="s">
        <v>75</v>
      </c>
      <c r="B75" s="1">
        <v>4437.7150273909401</v>
      </c>
      <c r="C75">
        <v>299</v>
      </c>
    </row>
    <row r="76" spans="1:3" x14ac:dyDescent="0.55000000000000004">
      <c r="A76" t="s">
        <v>76</v>
      </c>
      <c r="B76" s="1">
        <v>4466.2100768084101</v>
      </c>
      <c r="C76">
        <v>30015</v>
      </c>
    </row>
    <row r="77" spans="1:3" x14ac:dyDescent="0.55000000000000004">
      <c r="A77" t="s">
        <v>77</v>
      </c>
      <c r="B77" s="1">
        <v>4471.2776460237701</v>
      </c>
      <c r="C77">
        <v>8403</v>
      </c>
    </row>
    <row r="78" spans="1:3" x14ac:dyDescent="0.55000000000000004">
      <c r="A78" t="s">
        <v>78</v>
      </c>
      <c r="B78" s="1">
        <v>4574.3358906070998</v>
      </c>
      <c r="C78">
        <v>0</v>
      </c>
    </row>
    <row r="79" spans="1:3" x14ac:dyDescent="0.55000000000000004">
      <c r="A79" t="s">
        <v>79</v>
      </c>
      <c r="B79" s="1">
        <v>4612.0742500576998</v>
      </c>
      <c r="C79">
        <v>13853</v>
      </c>
    </row>
    <row r="80" spans="1:3" x14ac:dyDescent="0.55000000000000004">
      <c r="A80" t="s">
        <v>80</v>
      </c>
      <c r="B80" s="1">
        <v>4635.8481835231996</v>
      </c>
      <c r="C80">
        <v>22358</v>
      </c>
    </row>
    <row r="81" spans="1:3" x14ac:dyDescent="0.55000000000000004">
      <c r="A81" t="s">
        <v>81</v>
      </c>
      <c r="B81" s="1">
        <v>4643.8145063350103</v>
      </c>
      <c r="C81">
        <v>106</v>
      </c>
    </row>
    <row r="82" spans="1:3" x14ac:dyDescent="0.55000000000000004">
      <c r="A82" t="s">
        <v>82</v>
      </c>
      <c r="B82" s="1">
        <v>4734.6995829237803</v>
      </c>
      <c r="C82">
        <v>804</v>
      </c>
    </row>
    <row r="83" spans="1:3" x14ac:dyDescent="0.55000000000000004">
      <c r="A83" t="s">
        <v>83</v>
      </c>
      <c r="B83" s="1">
        <v>4845.7962445317899</v>
      </c>
      <c r="C83">
        <v>986</v>
      </c>
    </row>
    <row r="84" spans="1:3" x14ac:dyDescent="0.55000000000000004">
      <c r="A84" t="s">
        <v>84</v>
      </c>
      <c r="B84" s="1">
        <v>4863.7183803933303</v>
      </c>
      <c r="C84">
        <v>4243</v>
      </c>
    </row>
    <row r="85" spans="1:3" x14ac:dyDescent="0.55000000000000004">
      <c r="A85" t="s">
        <v>85</v>
      </c>
      <c r="B85" s="1">
        <v>4878.4090218934598</v>
      </c>
      <c r="C85">
        <v>21275</v>
      </c>
    </row>
    <row r="86" spans="1:3" x14ac:dyDescent="0.55000000000000004">
      <c r="A86" t="s">
        <v>86</v>
      </c>
      <c r="B86" s="1">
        <v>4910.6059411947499</v>
      </c>
      <c r="C86">
        <v>366</v>
      </c>
    </row>
    <row r="87" spans="1:3" x14ac:dyDescent="0.55000000000000004">
      <c r="A87" t="s">
        <v>75</v>
      </c>
      <c r="B87" s="1">
        <v>4952.9757172509999</v>
      </c>
      <c r="C87">
        <v>110</v>
      </c>
    </row>
    <row r="88" spans="1:3" x14ac:dyDescent="0.55000000000000004">
      <c r="A88" t="s">
        <v>72</v>
      </c>
      <c r="B88" s="1">
        <v>4961.9329863737503</v>
      </c>
      <c r="C88">
        <v>153</v>
      </c>
    </row>
    <row r="89" spans="1:3" x14ac:dyDescent="0.55000000000000004">
      <c r="A89" t="s">
        <v>87</v>
      </c>
      <c r="B89" s="1">
        <v>5096.7907794284602</v>
      </c>
      <c r="C89">
        <v>2857</v>
      </c>
    </row>
    <row r="90" spans="1:3" x14ac:dyDescent="0.55000000000000004">
      <c r="A90" t="s">
        <v>88</v>
      </c>
      <c r="B90" s="1">
        <v>5246.1729980292303</v>
      </c>
      <c r="C90">
        <v>5410</v>
      </c>
    </row>
    <row r="91" spans="1:3" x14ac:dyDescent="0.55000000000000004">
      <c r="A91" t="s">
        <v>89</v>
      </c>
      <c r="B91" s="1">
        <v>5329.5014593402702</v>
      </c>
      <c r="C91">
        <v>10786</v>
      </c>
    </row>
    <row r="92" spans="1:3" x14ac:dyDescent="0.55000000000000004">
      <c r="A92" t="s">
        <v>90</v>
      </c>
      <c r="B92" s="1">
        <v>5400.7465060002996</v>
      </c>
      <c r="C92">
        <v>65</v>
      </c>
    </row>
    <row r="93" spans="1:3" x14ac:dyDescent="0.55000000000000004">
      <c r="A93" t="s">
        <v>91</v>
      </c>
      <c r="B93" s="1">
        <v>5413.2700013341</v>
      </c>
      <c r="C93">
        <v>6712</v>
      </c>
    </row>
    <row r="94" spans="1:3" x14ac:dyDescent="0.55000000000000004">
      <c r="A94" t="s">
        <v>92</v>
      </c>
      <c r="B94" s="1">
        <v>5456.5182461268996</v>
      </c>
      <c r="C94">
        <v>6582</v>
      </c>
    </row>
    <row r="95" spans="1:3" x14ac:dyDescent="0.55000000000000004">
      <c r="A95" t="s">
        <v>93</v>
      </c>
      <c r="B95" s="1">
        <v>5521.0098521694799</v>
      </c>
      <c r="C95">
        <v>250</v>
      </c>
    </row>
    <row r="96" spans="1:3" x14ac:dyDescent="0.55000000000000004">
      <c r="A96" t="s">
        <v>94</v>
      </c>
      <c r="B96" s="1">
        <v>5553.0415600188298</v>
      </c>
      <c r="C96">
        <v>1623</v>
      </c>
    </row>
    <row r="97" spans="1:3" x14ac:dyDescent="0.55000000000000004">
      <c r="A97" t="s">
        <v>95</v>
      </c>
      <c r="B97" s="1">
        <v>5568.49713254379</v>
      </c>
      <c r="C97">
        <v>2334</v>
      </c>
    </row>
    <row r="98" spans="1:3" x14ac:dyDescent="0.55000000000000004">
      <c r="A98" t="s">
        <v>96</v>
      </c>
      <c r="B98" s="1">
        <v>5637.93950601302</v>
      </c>
      <c r="C98">
        <v>105</v>
      </c>
    </row>
    <row r="99" spans="1:3" x14ac:dyDescent="0.55000000000000004">
      <c r="A99" t="s">
        <v>97</v>
      </c>
      <c r="B99" s="1">
        <v>5664.1018003835698</v>
      </c>
      <c r="C99">
        <v>0</v>
      </c>
    </row>
    <row r="100" spans="1:3" x14ac:dyDescent="0.55000000000000004">
      <c r="A100" t="s">
        <v>98</v>
      </c>
      <c r="B100" s="1">
        <v>5704.0262091987597</v>
      </c>
      <c r="C100">
        <v>672</v>
      </c>
    </row>
    <row r="101" spans="1:3" x14ac:dyDescent="0.55000000000000004">
      <c r="A101" t="s">
        <v>99</v>
      </c>
      <c r="B101" s="1">
        <v>5718.5342071265104</v>
      </c>
      <c r="C101">
        <v>151</v>
      </c>
    </row>
    <row r="102" spans="1:3" x14ac:dyDescent="0.55000000000000004">
      <c r="A102" t="s">
        <v>100</v>
      </c>
      <c r="B102" s="1">
        <v>5718.5342071265104</v>
      </c>
      <c r="C102">
        <v>177</v>
      </c>
    </row>
    <row r="103" spans="1:3" x14ac:dyDescent="0.55000000000000004">
      <c r="A103" t="s">
        <v>101</v>
      </c>
      <c r="B103" s="1">
        <v>5727.9418638880097</v>
      </c>
      <c r="C103">
        <v>2869</v>
      </c>
    </row>
    <row r="104" spans="1:3" x14ac:dyDescent="0.55000000000000004">
      <c r="A104" t="s">
        <v>102</v>
      </c>
      <c r="B104" s="1">
        <v>5793.2208825460802</v>
      </c>
      <c r="C104">
        <v>368</v>
      </c>
    </row>
    <row r="105" spans="1:3" x14ac:dyDescent="0.55000000000000004">
      <c r="A105" t="s">
        <v>103</v>
      </c>
      <c r="B105" s="1">
        <v>5833.0596118825997</v>
      </c>
      <c r="C105">
        <v>392</v>
      </c>
    </row>
    <row r="106" spans="1:3" x14ac:dyDescent="0.55000000000000004">
      <c r="A106" t="s">
        <v>104</v>
      </c>
      <c r="B106" s="1">
        <v>5890.1830194193299</v>
      </c>
      <c r="C106">
        <v>11509</v>
      </c>
    </row>
    <row r="107" spans="1:3" x14ac:dyDescent="0.55000000000000004">
      <c r="A107" t="s">
        <v>105</v>
      </c>
      <c r="B107" s="1">
        <v>5996.7101135879902</v>
      </c>
      <c r="C107">
        <v>3144</v>
      </c>
    </row>
    <row r="108" spans="1:3" x14ac:dyDescent="0.55000000000000004">
      <c r="A108" t="s">
        <v>106</v>
      </c>
      <c r="B108" s="1">
        <v>6008.8122846465103</v>
      </c>
      <c r="C108">
        <v>911</v>
      </c>
    </row>
    <row r="109" spans="1:3" x14ac:dyDescent="0.55000000000000004">
      <c r="A109" t="s">
        <v>107</v>
      </c>
      <c r="B109" s="1">
        <v>6022.0308888404197</v>
      </c>
      <c r="C109">
        <v>261</v>
      </c>
    </row>
    <row r="110" spans="1:3" x14ac:dyDescent="0.55000000000000004">
      <c r="A110" t="s">
        <v>108</v>
      </c>
      <c r="B110" s="1">
        <v>6103.7887779304101</v>
      </c>
      <c r="C110">
        <v>1096</v>
      </c>
    </row>
    <row r="111" spans="1:3" x14ac:dyDescent="0.55000000000000004">
      <c r="A111" t="s">
        <v>109</v>
      </c>
      <c r="B111" s="1">
        <v>6157.5942880337197</v>
      </c>
      <c r="C111">
        <v>207</v>
      </c>
    </row>
    <row r="112" spans="1:3" x14ac:dyDescent="0.55000000000000004">
      <c r="A112" t="s">
        <v>110</v>
      </c>
      <c r="B112" s="1">
        <v>6179.7181166414302</v>
      </c>
      <c r="C112">
        <v>306</v>
      </c>
    </row>
    <row r="113" spans="1:3" x14ac:dyDescent="0.55000000000000004">
      <c r="A113" t="s">
        <v>111</v>
      </c>
      <c r="B113" s="1">
        <v>6200.1918263243397</v>
      </c>
      <c r="C113">
        <v>3499</v>
      </c>
    </row>
    <row r="114" spans="1:3" x14ac:dyDescent="0.55000000000000004">
      <c r="A114" t="s">
        <v>112</v>
      </c>
      <c r="B114" s="1">
        <v>6253.4105521739302</v>
      </c>
      <c r="C114">
        <v>249</v>
      </c>
    </row>
    <row r="115" spans="1:3" x14ac:dyDescent="0.55000000000000004">
      <c r="A115" t="s">
        <v>113</v>
      </c>
      <c r="B115" s="1">
        <v>6329.5253580933204</v>
      </c>
      <c r="C115">
        <v>1999</v>
      </c>
    </row>
    <row r="116" spans="1:3" x14ac:dyDescent="0.55000000000000004">
      <c r="A116" t="s">
        <v>114</v>
      </c>
      <c r="B116" s="1">
        <v>6335.2265524414297</v>
      </c>
      <c r="C116">
        <v>233</v>
      </c>
    </row>
    <row r="117" spans="1:3" x14ac:dyDescent="0.55000000000000004">
      <c r="A117" t="s">
        <v>115</v>
      </c>
      <c r="B117" s="1">
        <v>6338.3232519896501</v>
      </c>
      <c r="C117">
        <v>91</v>
      </c>
    </row>
    <row r="118" spans="1:3" x14ac:dyDescent="0.55000000000000004">
      <c r="A118" t="s">
        <v>71</v>
      </c>
      <c r="B118" s="1">
        <v>6353.2676642169699</v>
      </c>
      <c r="C118">
        <v>143</v>
      </c>
    </row>
    <row r="119" spans="1:3" x14ac:dyDescent="0.55000000000000004">
      <c r="A119" t="s">
        <v>116</v>
      </c>
      <c r="B119" s="1">
        <v>6365.9308734503102</v>
      </c>
      <c r="C119">
        <v>646</v>
      </c>
    </row>
    <row r="120" spans="1:3" x14ac:dyDescent="0.55000000000000004">
      <c r="A120" t="s">
        <v>117</v>
      </c>
      <c r="B120" s="1">
        <v>6433.6785284935004</v>
      </c>
      <c r="C120">
        <v>1524</v>
      </c>
    </row>
    <row r="121" spans="1:3" x14ac:dyDescent="0.55000000000000004">
      <c r="A121" t="s">
        <v>118</v>
      </c>
      <c r="B121" s="1">
        <v>6446.5446810863205</v>
      </c>
      <c r="C121">
        <v>1251</v>
      </c>
    </row>
    <row r="122" spans="1:3" x14ac:dyDescent="0.55000000000000004">
      <c r="A122" t="s">
        <v>119</v>
      </c>
      <c r="B122" s="1">
        <v>6536.24963334523</v>
      </c>
      <c r="C122">
        <v>0</v>
      </c>
    </row>
    <row r="123" spans="1:3" x14ac:dyDescent="0.55000000000000004">
      <c r="A123" t="s">
        <v>120</v>
      </c>
      <c r="B123" s="1">
        <v>6536.24963334523</v>
      </c>
      <c r="C123">
        <v>4538</v>
      </c>
    </row>
    <row r="124" spans="1:3" x14ac:dyDescent="0.55000000000000004">
      <c r="A124" t="s">
        <v>121</v>
      </c>
      <c r="B124" s="1">
        <v>6629.8043521321697</v>
      </c>
      <c r="C124">
        <v>0</v>
      </c>
    </row>
    <row r="125" spans="1:3" x14ac:dyDescent="0.55000000000000004">
      <c r="A125" t="s">
        <v>122</v>
      </c>
      <c r="B125" s="1">
        <v>6685.1880045162197</v>
      </c>
      <c r="C125">
        <v>4205</v>
      </c>
    </row>
    <row r="126" spans="1:3" x14ac:dyDescent="0.55000000000000004">
      <c r="A126" t="s">
        <v>123</v>
      </c>
      <c r="B126" s="1">
        <v>6697.2266484424199</v>
      </c>
      <c r="C126">
        <v>586</v>
      </c>
    </row>
    <row r="127" spans="1:3" x14ac:dyDescent="0.55000000000000004">
      <c r="A127" t="s">
        <v>124</v>
      </c>
      <c r="B127" s="1">
        <v>6702.2542273770796</v>
      </c>
      <c r="C127">
        <v>70</v>
      </c>
    </row>
    <row r="128" spans="1:3" x14ac:dyDescent="0.55000000000000004">
      <c r="A128" t="s">
        <v>125</v>
      </c>
      <c r="B128" s="1">
        <v>6809.2379179660102</v>
      </c>
      <c r="C128">
        <v>1165</v>
      </c>
    </row>
    <row r="129" spans="1:3" x14ac:dyDescent="0.55000000000000004">
      <c r="A129" t="s">
        <v>126</v>
      </c>
      <c r="B129" s="1">
        <v>6855.9793647918996</v>
      </c>
      <c r="C129">
        <v>2457</v>
      </c>
    </row>
    <row r="130" spans="1:3" x14ac:dyDescent="0.55000000000000004">
      <c r="A130" t="s">
        <v>127</v>
      </c>
      <c r="B130" s="1">
        <v>7011.7998226925301</v>
      </c>
      <c r="C130">
        <v>3139</v>
      </c>
    </row>
    <row r="131" spans="1:3" x14ac:dyDescent="0.55000000000000004">
      <c r="A131" t="s">
        <v>128</v>
      </c>
      <c r="B131" s="1">
        <v>7067.8053848875597</v>
      </c>
      <c r="C131">
        <v>1771</v>
      </c>
    </row>
    <row r="132" spans="1:3" x14ac:dyDescent="0.55000000000000004">
      <c r="A132" t="s">
        <v>129</v>
      </c>
      <c r="B132" s="1">
        <v>7120.3074819477497</v>
      </c>
      <c r="C132">
        <v>55</v>
      </c>
    </row>
    <row r="133" spans="1:3" x14ac:dyDescent="0.55000000000000004">
      <c r="A133" t="s">
        <v>130</v>
      </c>
      <c r="B133" s="1">
        <v>7203.9645774812998</v>
      </c>
      <c r="C133">
        <v>397</v>
      </c>
    </row>
    <row r="134" spans="1:3" x14ac:dyDescent="0.55000000000000004">
      <c r="A134" t="s">
        <v>131</v>
      </c>
      <c r="B134" s="1">
        <v>7216.8229886663003</v>
      </c>
      <c r="C134">
        <v>549</v>
      </c>
    </row>
    <row r="135" spans="1:3" x14ac:dyDescent="0.55000000000000004">
      <c r="A135" t="s">
        <v>132</v>
      </c>
      <c r="B135" s="1">
        <v>7258.4519868079997</v>
      </c>
      <c r="C135">
        <v>624</v>
      </c>
    </row>
    <row r="136" spans="1:3" x14ac:dyDescent="0.55000000000000004">
      <c r="A136" t="s">
        <v>133</v>
      </c>
      <c r="B136" s="1">
        <v>7263.97402585902</v>
      </c>
      <c r="C136">
        <v>1312</v>
      </c>
    </row>
    <row r="137" spans="1:3" x14ac:dyDescent="0.55000000000000004">
      <c r="A137" t="s">
        <v>134</v>
      </c>
      <c r="B137" s="1">
        <v>7271.7193068274401</v>
      </c>
      <c r="C137">
        <v>299</v>
      </c>
    </row>
    <row r="138" spans="1:3" x14ac:dyDescent="0.55000000000000004">
      <c r="A138" t="s">
        <v>135</v>
      </c>
      <c r="B138" s="1">
        <v>7340.7902601187798</v>
      </c>
      <c r="C138">
        <v>2078</v>
      </c>
    </row>
    <row r="139" spans="1:3" x14ac:dyDescent="0.55000000000000004">
      <c r="A139" t="s">
        <v>136</v>
      </c>
      <c r="B139" s="1">
        <v>7343.8969049428697</v>
      </c>
      <c r="C139">
        <v>858</v>
      </c>
    </row>
    <row r="140" spans="1:3" x14ac:dyDescent="0.55000000000000004">
      <c r="A140" t="s">
        <v>137</v>
      </c>
      <c r="B140" s="1">
        <v>7375.8348837450303</v>
      </c>
      <c r="C140">
        <v>2534</v>
      </c>
    </row>
    <row r="141" spans="1:3" x14ac:dyDescent="0.55000000000000004">
      <c r="A141" t="s">
        <v>138</v>
      </c>
      <c r="B141" s="1">
        <v>7385.2129325899896</v>
      </c>
      <c r="C141">
        <v>52</v>
      </c>
    </row>
    <row r="142" spans="1:3" x14ac:dyDescent="0.55000000000000004">
      <c r="A142" t="s">
        <v>139</v>
      </c>
      <c r="B142" s="1">
        <v>7387.4223726466798</v>
      </c>
      <c r="C142">
        <v>123</v>
      </c>
    </row>
    <row r="143" spans="1:3" x14ac:dyDescent="0.55000000000000004">
      <c r="A143" t="s">
        <v>140</v>
      </c>
      <c r="B143" s="1">
        <v>7564.6726549576097</v>
      </c>
      <c r="C143">
        <v>65</v>
      </c>
    </row>
    <row r="144" spans="1:3" x14ac:dyDescent="0.55000000000000004">
      <c r="A144" t="s">
        <v>141</v>
      </c>
      <c r="B144" s="1">
        <v>7616.6326959116004</v>
      </c>
      <c r="C144">
        <v>62</v>
      </c>
    </row>
    <row r="145" spans="1:3" x14ac:dyDescent="0.55000000000000004">
      <c r="A145" t="s">
        <v>142</v>
      </c>
      <c r="B145" s="1">
        <v>7733.0766285376603</v>
      </c>
      <c r="C145">
        <v>544</v>
      </c>
    </row>
    <row r="146" spans="1:3" x14ac:dyDescent="0.55000000000000004">
      <c r="A146" t="s">
        <v>143</v>
      </c>
      <c r="B146" s="1">
        <v>7893.94192979937</v>
      </c>
      <c r="C146">
        <v>759</v>
      </c>
    </row>
    <row r="147" spans="1:3" x14ac:dyDescent="0.55000000000000004">
      <c r="A147" t="s">
        <v>144</v>
      </c>
      <c r="B147" s="1">
        <v>7909.03335789219</v>
      </c>
      <c r="C147">
        <v>189</v>
      </c>
    </row>
    <row r="148" spans="1:3" x14ac:dyDescent="0.55000000000000004">
      <c r="A148" t="s">
        <v>145</v>
      </c>
      <c r="B148" s="1">
        <v>7970.2542540883296</v>
      </c>
      <c r="C148">
        <v>3068</v>
      </c>
    </row>
    <row r="149" spans="1:3" x14ac:dyDescent="0.55000000000000004">
      <c r="A149" t="s">
        <v>146</v>
      </c>
      <c r="B149" s="1">
        <v>8207.7504325155096</v>
      </c>
      <c r="C149">
        <v>138</v>
      </c>
    </row>
    <row r="150" spans="1:3" x14ac:dyDescent="0.55000000000000004">
      <c r="A150" t="s">
        <v>147</v>
      </c>
      <c r="B150" s="1">
        <v>8318.1045529114508</v>
      </c>
      <c r="C150">
        <v>77</v>
      </c>
    </row>
    <row r="151" spans="1:3" x14ac:dyDescent="0.55000000000000004">
      <c r="A151" t="s">
        <v>148</v>
      </c>
      <c r="B151" s="1">
        <v>8356.8221122293799</v>
      </c>
      <c r="C151">
        <v>592</v>
      </c>
    </row>
    <row r="152" spans="1:3" x14ac:dyDescent="0.55000000000000004">
      <c r="A152" t="s">
        <v>149</v>
      </c>
      <c r="B152" s="1">
        <v>8430.9919103325992</v>
      </c>
      <c r="C152">
        <v>42</v>
      </c>
    </row>
    <row r="153" spans="1:3" x14ac:dyDescent="0.55000000000000004">
      <c r="A153" t="s">
        <v>150</v>
      </c>
      <c r="B153" s="1">
        <v>8476.1433562410693</v>
      </c>
      <c r="C153">
        <v>2030</v>
      </c>
    </row>
    <row r="154" spans="1:3" x14ac:dyDescent="0.55000000000000004">
      <c r="A154" t="s">
        <v>151</v>
      </c>
      <c r="B154" s="1">
        <v>8479.4528942527304</v>
      </c>
      <c r="C154">
        <v>56</v>
      </c>
    </row>
    <row r="155" spans="1:3" x14ac:dyDescent="0.55000000000000004">
      <c r="A155" t="s">
        <v>152</v>
      </c>
      <c r="B155" s="1">
        <v>8608.9048507005391</v>
      </c>
      <c r="C155">
        <v>44</v>
      </c>
    </row>
    <row r="156" spans="1:3" x14ac:dyDescent="0.55000000000000004">
      <c r="A156" t="s">
        <v>153</v>
      </c>
      <c r="B156" s="1">
        <v>8643.3306889611704</v>
      </c>
      <c r="C156">
        <v>65</v>
      </c>
    </row>
    <row r="157" spans="1:3" x14ac:dyDescent="0.55000000000000004">
      <c r="A157" t="s">
        <v>154</v>
      </c>
      <c r="B157" s="1">
        <v>8644.7933315795599</v>
      </c>
      <c r="C157">
        <v>29</v>
      </c>
    </row>
    <row r="158" spans="1:3" x14ac:dyDescent="0.55000000000000004">
      <c r="A158" t="s">
        <v>155</v>
      </c>
      <c r="B158" s="1">
        <v>8684.4838512589904</v>
      </c>
      <c r="C158">
        <v>164</v>
      </c>
    </row>
    <row r="159" spans="1:3" x14ac:dyDescent="0.55000000000000004">
      <c r="A159" t="s">
        <v>156</v>
      </c>
      <c r="B159" s="1">
        <v>8691.0839677657696</v>
      </c>
      <c r="C159">
        <v>198</v>
      </c>
    </row>
    <row r="160" spans="1:3" x14ac:dyDescent="0.55000000000000004">
      <c r="A160" t="s">
        <v>116</v>
      </c>
      <c r="B160" s="1">
        <v>8703.0552928411307</v>
      </c>
      <c r="C160">
        <v>265</v>
      </c>
    </row>
    <row r="161" spans="1:3" x14ac:dyDescent="0.55000000000000004">
      <c r="A161" t="s">
        <v>157</v>
      </c>
      <c r="B161" s="1">
        <v>8859.1967471991102</v>
      </c>
      <c r="C161">
        <v>875</v>
      </c>
    </row>
    <row r="162" spans="1:3" x14ac:dyDescent="0.55000000000000004">
      <c r="A162" t="s">
        <v>158</v>
      </c>
      <c r="B162" s="1">
        <v>8879.9334524424394</v>
      </c>
      <c r="C162">
        <v>239</v>
      </c>
    </row>
    <row r="163" spans="1:3" x14ac:dyDescent="0.55000000000000004">
      <c r="A163" t="s">
        <v>159</v>
      </c>
      <c r="B163" s="1">
        <v>8934.9961026019791</v>
      </c>
      <c r="C163">
        <v>558</v>
      </c>
    </row>
    <row r="164" spans="1:3" x14ac:dyDescent="0.55000000000000004">
      <c r="A164" t="s">
        <v>160</v>
      </c>
      <c r="B164" s="1">
        <v>8965.1128651283907</v>
      </c>
      <c r="C164">
        <v>0</v>
      </c>
    </row>
    <row r="165" spans="1:3" x14ac:dyDescent="0.55000000000000004">
      <c r="A165" t="s">
        <v>161</v>
      </c>
      <c r="B165" s="1">
        <v>8987.3946883505105</v>
      </c>
      <c r="C165">
        <v>265</v>
      </c>
    </row>
    <row r="166" spans="1:3" x14ac:dyDescent="0.55000000000000004">
      <c r="A166" t="s">
        <v>162</v>
      </c>
      <c r="B166" s="1">
        <v>9108.3372547517101</v>
      </c>
      <c r="C166">
        <v>224</v>
      </c>
    </row>
    <row r="167" spans="1:3" x14ac:dyDescent="0.55000000000000004">
      <c r="A167" t="s">
        <v>163</v>
      </c>
      <c r="B167" s="1">
        <v>9159.1025426671404</v>
      </c>
      <c r="C167">
        <v>2353</v>
      </c>
    </row>
    <row r="168" spans="1:3" x14ac:dyDescent="0.55000000000000004">
      <c r="A168" t="s">
        <v>164</v>
      </c>
      <c r="B168" s="1">
        <v>9290.9574532461702</v>
      </c>
      <c r="C168">
        <v>58</v>
      </c>
    </row>
    <row r="169" spans="1:3" x14ac:dyDescent="0.55000000000000004">
      <c r="A169" t="s">
        <v>165</v>
      </c>
      <c r="B169" s="1">
        <v>9300.1676866195303</v>
      </c>
      <c r="C169">
        <v>773</v>
      </c>
    </row>
    <row r="170" spans="1:3" x14ac:dyDescent="0.55000000000000004">
      <c r="A170" t="s">
        <v>166</v>
      </c>
      <c r="B170" s="1">
        <v>9603.0540836877099</v>
      </c>
      <c r="C170">
        <v>353</v>
      </c>
    </row>
    <row r="171" spans="1:3" x14ac:dyDescent="0.55000000000000004">
      <c r="A171" t="s">
        <v>167</v>
      </c>
      <c r="B171" s="1">
        <v>9675.3474505758404</v>
      </c>
      <c r="C171">
        <v>4468</v>
      </c>
    </row>
    <row r="172" spans="1:3" x14ac:dyDescent="0.55000000000000004">
      <c r="A172" t="s">
        <v>168</v>
      </c>
      <c r="B172" s="1">
        <v>9692.8954041365905</v>
      </c>
      <c r="C172">
        <v>84</v>
      </c>
    </row>
    <row r="173" spans="1:3" x14ac:dyDescent="0.55000000000000004">
      <c r="A173" t="s">
        <v>169</v>
      </c>
      <c r="B173" s="1">
        <v>9709.6128883602996</v>
      </c>
      <c r="C173">
        <v>258</v>
      </c>
    </row>
    <row r="174" spans="1:3" x14ac:dyDescent="0.55000000000000004">
      <c r="A174" t="s">
        <v>170</v>
      </c>
      <c r="B174" s="1">
        <v>9791.2917499329396</v>
      </c>
      <c r="C174">
        <v>78</v>
      </c>
    </row>
    <row r="175" spans="1:3" x14ac:dyDescent="0.55000000000000004">
      <c r="A175" t="s">
        <v>171</v>
      </c>
      <c r="B175" s="1">
        <v>9838.6209315126907</v>
      </c>
      <c r="C175">
        <v>92</v>
      </c>
    </row>
    <row r="176" spans="1:3" x14ac:dyDescent="0.55000000000000004">
      <c r="A176" t="s">
        <v>172</v>
      </c>
      <c r="B176" s="1">
        <v>9839.4698282681293</v>
      </c>
      <c r="C176">
        <v>44</v>
      </c>
    </row>
    <row r="177" spans="1:3" x14ac:dyDescent="0.55000000000000004">
      <c r="A177" t="s">
        <v>173</v>
      </c>
      <c r="B177" s="1">
        <v>9909.2369809377506</v>
      </c>
      <c r="C177">
        <v>247</v>
      </c>
    </row>
    <row r="178" spans="1:3" x14ac:dyDescent="0.55000000000000004">
      <c r="A178" t="s">
        <v>174</v>
      </c>
      <c r="B178" s="1">
        <v>9929.7338082956103</v>
      </c>
      <c r="C178">
        <v>85</v>
      </c>
    </row>
    <row r="179" spans="1:3" x14ac:dyDescent="0.55000000000000004">
      <c r="A179" t="s">
        <v>175</v>
      </c>
      <c r="B179" s="1">
        <v>10016.361858280399</v>
      </c>
      <c r="C179">
        <v>435</v>
      </c>
    </row>
    <row r="180" spans="1:3" x14ac:dyDescent="0.55000000000000004">
      <c r="A180" t="s">
        <v>176</v>
      </c>
      <c r="B180" s="1">
        <v>10149.469224848401</v>
      </c>
      <c r="C180">
        <v>825</v>
      </c>
    </row>
    <row r="181" spans="1:3" x14ac:dyDescent="0.55000000000000004">
      <c r="A181" t="s">
        <v>177</v>
      </c>
      <c r="B181" s="1">
        <v>10332.965051204001</v>
      </c>
      <c r="C181">
        <v>146</v>
      </c>
    </row>
    <row r="182" spans="1:3" x14ac:dyDescent="0.55000000000000004">
      <c r="A182" t="s">
        <v>178</v>
      </c>
      <c r="B182" s="1">
        <v>10364.985980916401</v>
      </c>
      <c r="C182">
        <v>1359</v>
      </c>
    </row>
    <row r="183" spans="1:3" x14ac:dyDescent="0.55000000000000004">
      <c r="A183" t="s">
        <v>179</v>
      </c>
      <c r="B183" s="1">
        <v>10497.5373694506</v>
      </c>
      <c r="C183">
        <v>132</v>
      </c>
    </row>
    <row r="184" spans="1:3" x14ac:dyDescent="0.55000000000000004">
      <c r="A184" t="s">
        <v>180</v>
      </c>
      <c r="B184" s="1">
        <v>10511.8279962534</v>
      </c>
      <c r="C184">
        <v>501</v>
      </c>
    </row>
    <row r="185" spans="1:3" x14ac:dyDescent="0.55000000000000004">
      <c r="A185" t="s">
        <v>181</v>
      </c>
      <c r="B185" s="1">
        <v>10514.5869777184</v>
      </c>
      <c r="C185">
        <v>2141</v>
      </c>
    </row>
    <row r="186" spans="1:3" x14ac:dyDescent="0.55000000000000004">
      <c r="A186" t="s">
        <v>182</v>
      </c>
      <c r="B186" s="1">
        <v>10610.0089378916</v>
      </c>
      <c r="C186">
        <v>34</v>
      </c>
    </row>
    <row r="187" spans="1:3" x14ac:dyDescent="0.55000000000000004">
      <c r="A187" t="s">
        <v>26</v>
      </c>
      <c r="B187" s="1">
        <v>11134.9052281655</v>
      </c>
      <c r="C187">
        <v>179</v>
      </c>
    </row>
    <row r="188" spans="1:3" x14ac:dyDescent="0.55000000000000004">
      <c r="A188" t="s">
        <v>183</v>
      </c>
      <c r="B188" s="1">
        <v>11250.8350169286</v>
      </c>
      <c r="C188">
        <v>50</v>
      </c>
    </row>
    <row r="189" spans="1:3" x14ac:dyDescent="0.55000000000000004">
      <c r="A189" t="s">
        <v>184</v>
      </c>
      <c r="B189" s="1">
        <v>11323.350479843501</v>
      </c>
      <c r="C189">
        <v>85</v>
      </c>
    </row>
    <row r="190" spans="1:3" x14ac:dyDescent="0.55000000000000004">
      <c r="A190" t="s">
        <v>185</v>
      </c>
      <c r="B190" s="1">
        <v>11409.3896073213</v>
      </c>
      <c r="C190">
        <v>48</v>
      </c>
    </row>
    <row r="191" spans="1:3" x14ac:dyDescent="0.55000000000000004">
      <c r="A191" t="s">
        <v>186</v>
      </c>
      <c r="B191" s="1">
        <v>11859.211792452001</v>
      </c>
      <c r="C191">
        <v>336</v>
      </c>
    </row>
    <row r="192" spans="1:3" x14ac:dyDescent="0.55000000000000004">
      <c r="A192" t="s">
        <v>187</v>
      </c>
      <c r="B192" s="1">
        <v>11895.2977199218</v>
      </c>
      <c r="C192">
        <v>70</v>
      </c>
    </row>
    <row r="193" spans="1:3" x14ac:dyDescent="0.55000000000000004">
      <c r="A193" t="s">
        <v>188</v>
      </c>
      <c r="B193" s="1">
        <v>11915.869224956399</v>
      </c>
      <c r="C193">
        <v>29</v>
      </c>
    </row>
    <row r="194" spans="1:3" x14ac:dyDescent="0.55000000000000004">
      <c r="A194" t="s">
        <v>93</v>
      </c>
      <c r="B194" s="1">
        <v>11930.2581843104</v>
      </c>
      <c r="C194">
        <v>113</v>
      </c>
    </row>
    <row r="195" spans="1:3" x14ac:dyDescent="0.55000000000000004">
      <c r="A195" t="s">
        <v>189</v>
      </c>
      <c r="B195" s="1">
        <v>12116.537848620401</v>
      </c>
      <c r="C195">
        <v>0</v>
      </c>
    </row>
    <row r="196" spans="1:3" x14ac:dyDescent="0.55000000000000004">
      <c r="A196" t="s">
        <v>190</v>
      </c>
      <c r="B196" s="1">
        <v>12174.4699849232</v>
      </c>
      <c r="C196">
        <v>250</v>
      </c>
    </row>
    <row r="197" spans="1:3" x14ac:dyDescent="0.55000000000000004">
      <c r="A197" t="s">
        <v>191</v>
      </c>
      <c r="B197" s="1">
        <v>12553.7323590381</v>
      </c>
      <c r="C197">
        <v>373</v>
      </c>
    </row>
    <row r="198" spans="1:3" x14ac:dyDescent="0.55000000000000004">
      <c r="A198" t="s">
        <v>140</v>
      </c>
      <c r="B198" s="1">
        <v>12590.510045593601</v>
      </c>
      <c r="C198">
        <v>409</v>
      </c>
    </row>
    <row r="199" spans="1:3" x14ac:dyDescent="0.55000000000000004">
      <c r="A199" t="s">
        <v>192</v>
      </c>
      <c r="B199" s="1">
        <v>12687.492469868501</v>
      </c>
      <c r="C199">
        <v>106</v>
      </c>
    </row>
    <row r="200" spans="1:3" x14ac:dyDescent="0.55000000000000004">
      <c r="A200" t="s">
        <v>193</v>
      </c>
      <c r="B200" s="1">
        <v>12742.437209305601</v>
      </c>
      <c r="C200">
        <v>24</v>
      </c>
    </row>
    <row r="201" spans="1:3" x14ac:dyDescent="0.55000000000000004">
      <c r="A201" t="s">
        <v>194</v>
      </c>
      <c r="B201" s="1">
        <v>12813.0874954053</v>
      </c>
      <c r="C201">
        <v>146</v>
      </c>
    </row>
    <row r="202" spans="1:3" x14ac:dyDescent="0.55000000000000004">
      <c r="A202" t="s">
        <v>195</v>
      </c>
      <c r="B202" s="1">
        <v>12964.648815059199</v>
      </c>
      <c r="C202">
        <v>168</v>
      </c>
    </row>
    <row r="203" spans="1:3" x14ac:dyDescent="0.55000000000000004">
      <c r="A203" t="s">
        <v>196</v>
      </c>
      <c r="B203" s="1">
        <v>12979.6466494996</v>
      </c>
      <c r="C203">
        <v>758</v>
      </c>
    </row>
    <row r="204" spans="1:3" x14ac:dyDescent="0.55000000000000004">
      <c r="A204" t="s">
        <v>197</v>
      </c>
      <c r="B204" s="1">
        <v>13071.3030701924</v>
      </c>
      <c r="C204">
        <v>444</v>
      </c>
    </row>
    <row r="205" spans="1:3" x14ac:dyDescent="0.55000000000000004">
      <c r="A205" t="s">
        <v>198</v>
      </c>
      <c r="B205" s="1">
        <v>13099.8926364742</v>
      </c>
      <c r="C205">
        <v>188</v>
      </c>
    </row>
    <row r="206" spans="1:3" x14ac:dyDescent="0.55000000000000004">
      <c r="A206" t="s">
        <v>199</v>
      </c>
      <c r="B206" s="1">
        <v>13215.8433837016</v>
      </c>
      <c r="C206">
        <v>567</v>
      </c>
    </row>
    <row r="207" spans="1:3" x14ac:dyDescent="0.55000000000000004">
      <c r="A207" t="s">
        <v>200</v>
      </c>
      <c r="B207" s="1">
        <v>13252.120934885201</v>
      </c>
      <c r="C207">
        <v>22</v>
      </c>
    </row>
    <row r="208" spans="1:3" x14ac:dyDescent="0.55000000000000004">
      <c r="A208" t="s">
        <v>201</v>
      </c>
      <c r="B208" s="1">
        <v>13331.6739390655</v>
      </c>
      <c r="C208">
        <v>128</v>
      </c>
    </row>
    <row r="209" spans="1:3" x14ac:dyDescent="0.55000000000000004">
      <c r="A209" t="s">
        <v>202</v>
      </c>
      <c r="B209" s="1">
        <v>13463.764712178099</v>
      </c>
      <c r="C209">
        <v>556</v>
      </c>
    </row>
    <row r="210" spans="1:3" x14ac:dyDescent="0.55000000000000004">
      <c r="A210" t="s">
        <v>203</v>
      </c>
      <c r="B210" s="1">
        <v>13514.555586967401</v>
      </c>
      <c r="C210">
        <v>72</v>
      </c>
    </row>
    <row r="211" spans="1:3" x14ac:dyDescent="0.55000000000000004">
      <c r="A211" t="s">
        <v>204</v>
      </c>
      <c r="B211" s="1">
        <v>13731.991171493601</v>
      </c>
      <c r="C211">
        <v>77</v>
      </c>
    </row>
    <row r="212" spans="1:3" x14ac:dyDescent="0.55000000000000004">
      <c r="A212" t="s">
        <v>205</v>
      </c>
      <c r="B212" s="1">
        <v>13779.519907591</v>
      </c>
      <c r="C212">
        <v>65</v>
      </c>
    </row>
    <row r="213" spans="1:3" x14ac:dyDescent="0.55000000000000004">
      <c r="A213" t="s">
        <v>206</v>
      </c>
      <c r="B213" s="1">
        <v>13813.6982433338</v>
      </c>
      <c r="C213">
        <v>230</v>
      </c>
    </row>
    <row r="214" spans="1:3" x14ac:dyDescent="0.55000000000000004">
      <c r="A214" t="s">
        <v>207</v>
      </c>
      <c r="B214" s="1">
        <v>13880.8580511498</v>
      </c>
      <c r="C214">
        <v>0</v>
      </c>
    </row>
    <row r="215" spans="1:3" x14ac:dyDescent="0.55000000000000004">
      <c r="A215" t="s">
        <v>208</v>
      </c>
      <c r="B215" s="1">
        <v>13986.5458946704</v>
      </c>
      <c r="C215">
        <v>156</v>
      </c>
    </row>
    <row r="216" spans="1:3" x14ac:dyDescent="0.55000000000000004">
      <c r="A216" t="s">
        <v>209</v>
      </c>
      <c r="B216" s="1">
        <v>14033.903165472901</v>
      </c>
      <c r="C216">
        <v>879</v>
      </c>
    </row>
    <row r="217" spans="1:3" x14ac:dyDescent="0.55000000000000004">
      <c r="A217" t="s">
        <v>210</v>
      </c>
      <c r="B217" s="1">
        <v>14047.693408552999</v>
      </c>
      <c r="C217">
        <v>34</v>
      </c>
    </row>
    <row r="218" spans="1:3" x14ac:dyDescent="0.55000000000000004">
      <c r="A218" t="s">
        <v>211</v>
      </c>
      <c r="B218" s="1">
        <v>14133.1520981622</v>
      </c>
      <c r="C218">
        <v>996</v>
      </c>
    </row>
    <row r="219" spans="1:3" x14ac:dyDescent="0.55000000000000004">
      <c r="A219" t="s">
        <v>212</v>
      </c>
      <c r="B219" s="1">
        <v>14147.393343191599</v>
      </c>
      <c r="C219">
        <v>615</v>
      </c>
    </row>
    <row r="220" spans="1:3" x14ac:dyDescent="0.55000000000000004">
      <c r="A220" t="s">
        <v>213</v>
      </c>
      <c r="B220" s="1">
        <v>14237.647737400201</v>
      </c>
      <c r="C220">
        <v>682</v>
      </c>
    </row>
    <row r="221" spans="1:3" x14ac:dyDescent="0.55000000000000004">
      <c r="A221" t="s">
        <v>214</v>
      </c>
      <c r="B221" s="1">
        <v>14249.2393701525</v>
      </c>
      <c r="C221">
        <v>277</v>
      </c>
    </row>
    <row r="222" spans="1:3" x14ac:dyDescent="0.55000000000000004">
      <c r="A222" t="s">
        <v>215</v>
      </c>
      <c r="B222" s="1">
        <v>14261.213870981899</v>
      </c>
      <c r="C222">
        <v>68</v>
      </c>
    </row>
    <row r="223" spans="1:3" x14ac:dyDescent="0.55000000000000004">
      <c r="A223" t="s">
        <v>216</v>
      </c>
      <c r="B223" s="1">
        <v>14303.392402924101</v>
      </c>
      <c r="C223">
        <v>97</v>
      </c>
    </row>
    <row r="224" spans="1:3" x14ac:dyDescent="0.55000000000000004">
      <c r="A224" t="s">
        <v>217</v>
      </c>
      <c r="B224" s="1">
        <v>14444.7691047975</v>
      </c>
      <c r="C224">
        <v>191</v>
      </c>
    </row>
    <row r="225" spans="1:3" x14ac:dyDescent="0.55000000000000004">
      <c r="A225" t="s">
        <v>218</v>
      </c>
      <c r="B225" s="1">
        <v>14660.872677187301</v>
      </c>
      <c r="C225">
        <v>0</v>
      </c>
    </row>
    <row r="226" spans="1:3" x14ac:dyDescent="0.55000000000000004">
      <c r="A226" t="s">
        <v>219</v>
      </c>
      <c r="B226" s="1">
        <v>14750.8433954435</v>
      </c>
      <c r="C226">
        <v>202</v>
      </c>
    </row>
    <row r="227" spans="1:3" x14ac:dyDescent="0.55000000000000004">
      <c r="A227" t="s">
        <v>220</v>
      </c>
      <c r="B227" s="1">
        <v>14806.8936877335</v>
      </c>
      <c r="C227">
        <v>26</v>
      </c>
    </row>
    <row r="228" spans="1:3" x14ac:dyDescent="0.55000000000000004">
      <c r="A228" t="s">
        <v>221</v>
      </c>
      <c r="B228" s="1">
        <v>15084.6110437793</v>
      </c>
      <c r="C228">
        <v>483</v>
      </c>
    </row>
    <row r="229" spans="1:3" x14ac:dyDescent="0.55000000000000004">
      <c r="A229" t="s">
        <v>222</v>
      </c>
      <c r="B229" s="1">
        <v>15114.139242244901</v>
      </c>
      <c r="C229">
        <v>26</v>
      </c>
    </row>
    <row r="230" spans="1:3" x14ac:dyDescent="0.55000000000000004">
      <c r="A230" t="s">
        <v>223</v>
      </c>
      <c r="B230" s="1">
        <v>15174.4376681673</v>
      </c>
      <c r="C230">
        <v>0</v>
      </c>
    </row>
    <row r="231" spans="1:3" x14ac:dyDescent="0.55000000000000004">
      <c r="A231" t="s">
        <v>224</v>
      </c>
      <c r="B231" s="1">
        <v>15206.002934194399</v>
      </c>
      <c r="C231">
        <v>60</v>
      </c>
    </row>
    <row r="232" spans="1:3" x14ac:dyDescent="0.55000000000000004">
      <c r="A232" t="s">
        <v>225</v>
      </c>
      <c r="B232" s="1">
        <v>15237.594402222399</v>
      </c>
      <c r="C232">
        <v>327</v>
      </c>
    </row>
    <row r="233" spans="1:3" x14ac:dyDescent="0.55000000000000004">
      <c r="A233" t="s">
        <v>226</v>
      </c>
      <c r="B233" s="1">
        <v>15242.352395841801</v>
      </c>
      <c r="C233">
        <v>3191</v>
      </c>
    </row>
    <row r="234" spans="1:3" x14ac:dyDescent="0.55000000000000004">
      <c r="A234" t="s">
        <v>227</v>
      </c>
      <c r="B234" s="1">
        <v>15269.292134585399</v>
      </c>
      <c r="C234">
        <v>224</v>
      </c>
    </row>
    <row r="235" spans="1:3" x14ac:dyDescent="0.55000000000000004">
      <c r="A235" t="s">
        <v>228</v>
      </c>
      <c r="B235" s="1">
        <v>15343.355312899899</v>
      </c>
      <c r="C235">
        <v>70</v>
      </c>
    </row>
    <row r="236" spans="1:3" x14ac:dyDescent="0.55000000000000004">
      <c r="A236" t="s">
        <v>229</v>
      </c>
      <c r="B236" s="1">
        <v>15410.170827129199</v>
      </c>
      <c r="C236">
        <v>24</v>
      </c>
    </row>
    <row r="237" spans="1:3" x14ac:dyDescent="0.55000000000000004">
      <c r="A237" t="s">
        <v>230</v>
      </c>
      <c r="B237" s="1">
        <v>15438.8832698567</v>
      </c>
      <c r="C237">
        <v>648</v>
      </c>
    </row>
    <row r="238" spans="1:3" x14ac:dyDescent="0.55000000000000004">
      <c r="A238" t="s">
        <v>231</v>
      </c>
      <c r="B238" s="1">
        <v>15473.8876365254</v>
      </c>
      <c r="C238">
        <v>597</v>
      </c>
    </row>
    <row r="239" spans="1:3" x14ac:dyDescent="0.55000000000000004">
      <c r="A239" t="s">
        <v>232</v>
      </c>
      <c r="B239" s="1">
        <v>15551.671057293001</v>
      </c>
      <c r="C239">
        <v>0</v>
      </c>
    </row>
    <row r="240" spans="1:3" x14ac:dyDescent="0.55000000000000004">
      <c r="A240" t="s">
        <v>233</v>
      </c>
      <c r="B240" s="1">
        <v>15844.993561375501</v>
      </c>
      <c r="C240">
        <v>356</v>
      </c>
    </row>
    <row r="241" spans="1:3" x14ac:dyDescent="0.55000000000000004">
      <c r="A241" t="s">
        <v>234</v>
      </c>
      <c r="B241" s="1">
        <v>15892.3815514218</v>
      </c>
      <c r="C241">
        <v>154</v>
      </c>
    </row>
    <row r="242" spans="1:3" x14ac:dyDescent="0.55000000000000004">
      <c r="A242" t="s">
        <v>235</v>
      </c>
      <c r="B242" s="1">
        <v>16855.486616453902</v>
      </c>
      <c r="C242">
        <v>761</v>
      </c>
    </row>
    <row r="243" spans="1:3" x14ac:dyDescent="0.55000000000000004">
      <c r="A243" t="s">
        <v>236</v>
      </c>
      <c r="B243" s="1">
        <v>17013.3426151598</v>
      </c>
      <c r="C243">
        <v>677</v>
      </c>
    </row>
    <row r="244" spans="1:3" x14ac:dyDescent="0.55000000000000004">
      <c r="A244" t="s">
        <v>168</v>
      </c>
      <c r="B244" s="1">
        <v>17114.246248082101</v>
      </c>
      <c r="C244">
        <v>49</v>
      </c>
    </row>
    <row r="245" spans="1:3" x14ac:dyDescent="0.55000000000000004">
      <c r="A245" t="s">
        <v>237</v>
      </c>
      <c r="B245" s="1">
        <v>17320.1397531035</v>
      </c>
      <c r="C245">
        <v>872</v>
      </c>
    </row>
    <row r="246" spans="1:3" x14ac:dyDescent="0.55000000000000004">
      <c r="A246" t="s">
        <v>238</v>
      </c>
      <c r="B246" s="1">
        <v>17392.9338363633</v>
      </c>
      <c r="C246">
        <v>243</v>
      </c>
    </row>
    <row r="247" spans="1:3" x14ac:dyDescent="0.55000000000000004">
      <c r="A247" t="s">
        <v>239</v>
      </c>
      <c r="B247" s="1">
        <v>17514.0858480797</v>
      </c>
      <c r="C247">
        <v>166</v>
      </c>
    </row>
    <row r="248" spans="1:3" x14ac:dyDescent="0.55000000000000004">
      <c r="A248" t="s">
        <v>240</v>
      </c>
      <c r="B248" s="1">
        <v>18513.6565583132</v>
      </c>
      <c r="C248">
        <v>233</v>
      </c>
    </row>
    <row r="249" spans="1:3" x14ac:dyDescent="0.55000000000000004">
      <c r="A249" t="s">
        <v>241</v>
      </c>
      <c r="B249" s="1">
        <v>18789.703454873001</v>
      </c>
      <c r="C249">
        <v>288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95787-CF56-4808-9C08-E93F4F88F961}">
  <dimension ref="A1:E19"/>
  <sheetViews>
    <sheetView workbookViewId="0">
      <selection activeCell="B25" sqref="B25"/>
    </sheetView>
  </sheetViews>
  <sheetFormatPr defaultRowHeight="14.4" x14ac:dyDescent="0.55000000000000004"/>
  <cols>
    <col min="1" max="1" width="52.68359375" bestFit="1" customWidth="1"/>
    <col min="2" max="5" width="13.20703125" customWidth="1"/>
  </cols>
  <sheetData>
    <row r="1" spans="1:5" x14ac:dyDescent="0.55000000000000004">
      <c r="A1" s="19" t="s">
        <v>243</v>
      </c>
      <c r="B1" s="19"/>
      <c r="C1" s="19"/>
      <c r="D1" s="19"/>
      <c r="E1" s="19"/>
    </row>
    <row r="2" spans="1:5" ht="14.7" thickBot="1" x14ac:dyDescent="0.6">
      <c r="A2" s="2"/>
      <c r="B2" s="2"/>
      <c r="C2" s="2"/>
      <c r="D2" s="2"/>
      <c r="E2" s="2"/>
    </row>
    <row r="3" spans="1:5" ht="15" thickTop="1" thickBot="1" x14ac:dyDescent="0.6">
      <c r="A3" s="20" t="s">
        <v>244</v>
      </c>
      <c r="B3" s="22" t="s">
        <v>245</v>
      </c>
      <c r="C3" s="22"/>
      <c r="D3" s="22"/>
      <c r="E3" s="22"/>
    </row>
    <row r="4" spans="1:5" ht="29.4" thickTop="1" thickBot="1" x14ac:dyDescent="0.6">
      <c r="A4" s="21"/>
      <c r="B4" s="3" t="s">
        <v>246</v>
      </c>
      <c r="C4" s="3" t="s">
        <v>247</v>
      </c>
      <c r="D4" s="3" t="s">
        <v>248</v>
      </c>
      <c r="E4" s="3" t="s">
        <v>249</v>
      </c>
    </row>
    <row r="5" spans="1:5" ht="14.7" thickTop="1" x14ac:dyDescent="0.55000000000000004">
      <c r="A5" s="4" t="s">
        <v>250</v>
      </c>
      <c r="B5" s="5">
        <v>1194124</v>
      </c>
      <c r="C5" s="5">
        <v>1068713</v>
      </c>
      <c r="D5" s="5">
        <v>536847.00000000105</v>
      </c>
      <c r="E5" s="5">
        <v>414855.99999999901</v>
      </c>
    </row>
    <row r="6" spans="1:5" x14ac:dyDescent="0.55000000000000004">
      <c r="A6" s="4" t="s">
        <v>251</v>
      </c>
      <c r="B6" s="5">
        <v>3862445.7887613899</v>
      </c>
      <c r="C6" s="5">
        <v>3388305.3961235001</v>
      </c>
      <c r="D6" s="5">
        <v>1774492.41958638</v>
      </c>
      <c r="E6" s="5">
        <v>1274307.6627296901</v>
      </c>
    </row>
    <row r="7" spans="1:5" x14ac:dyDescent="0.55000000000000004">
      <c r="A7" s="4" t="s">
        <v>252</v>
      </c>
      <c r="B7" s="6">
        <v>3.234543304348116</v>
      </c>
      <c r="C7" s="15">
        <v>3.1704539910373506</v>
      </c>
      <c r="D7" s="7">
        <v>3.3053969186497763</v>
      </c>
      <c r="E7" s="7">
        <v>3.0716867123283578</v>
      </c>
    </row>
    <row r="8" spans="1:5" x14ac:dyDescent="0.55000000000000004">
      <c r="A8" s="4" t="s">
        <v>253</v>
      </c>
      <c r="B8" s="6">
        <v>0.84687673899589988</v>
      </c>
      <c r="C8" s="6">
        <v>0.79238899475703384</v>
      </c>
      <c r="D8" s="6">
        <v>0.9567364674103217</v>
      </c>
      <c r="E8" s="6">
        <v>0.88179413548234287</v>
      </c>
    </row>
    <row r="9" spans="1:5" x14ac:dyDescent="0.55000000000000004">
      <c r="A9" s="4" t="s">
        <v>254</v>
      </c>
      <c r="B9" s="6">
        <v>2.1390424701550006</v>
      </c>
      <c r="C9" s="6">
        <v>2.0752881822938618</v>
      </c>
      <c r="D9" s="6">
        <v>2.0564856793342754</v>
      </c>
      <c r="E9" s="6">
        <v>1.9597241387931785</v>
      </c>
    </row>
    <row r="10" spans="1:5" x14ac:dyDescent="0.55000000000000004">
      <c r="A10" s="4" t="s">
        <v>255</v>
      </c>
      <c r="B10" s="6">
        <v>0.24862409519721321</v>
      </c>
      <c r="C10" s="6">
        <v>0.30277681398645473</v>
      </c>
      <c r="D10" s="6">
        <v>0.29217477190519031</v>
      </c>
      <c r="E10" s="6">
        <v>0.23016843805284129</v>
      </c>
    </row>
    <row r="11" spans="1:5" x14ac:dyDescent="0.55000000000000004">
      <c r="A11" s="4" t="s">
        <v>256</v>
      </c>
      <c r="B11" s="8">
        <v>0.51214543398651302</v>
      </c>
      <c r="C11" s="8">
        <v>0.52771746020014321</v>
      </c>
      <c r="D11" s="8">
        <v>0.60730364031506856</v>
      </c>
      <c r="E11" s="8">
        <v>0.56740770372912963</v>
      </c>
    </row>
    <row r="12" spans="1:5" x14ac:dyDescent="0.55000000000000004">
      <c r="A12" s="4" t="s">
        <v>257</v>
      </c>
      <c r="B12" s="6">
        <v>10.061021946695933</v>
      </c>
      <c r="C12" s="6">
        <v>8.7742544220313476</v>
      </c>
      <c r="D12" s="6">
        <v>8.3355616042637415</v>
      </c>
      <c r="E12" s="6">
        <v>8.6751895075119521</v>
      </c>
    </row>
    <row r="13" spans="1:5" x14ac:dyDescent="0.55000000000000004">
      <c r="A13" s="4" t="s">
        <v>258</v>
      </c>
      <c r="B13" s="9">
        <v>0.4093102665687835</v>
      </c>
      <c r="C13" s="9">
        <v>0.33935074004095861</v>
      </c>
      <c r="D13" s="9">
        <v>0.37317285004729206</v>
      </c>
      <c r="E13" s="9">
        <v>0.37911528733904143</v>
      </c>
    </row>
    <row r="14" spans="1:5" x14ac:dyDescent="0.55000000000000004">
      <c r="A14" s="4" t="s">
        <v>259</v>
      </c>
      <c r="B14" s="6">
        <v>1.4640220731774085</v>
      </c>
      <c r="C14" s="6">
        <v>1.3943075732931574</v>
      </c>
      <c r="D14" s="6">
        <v>1.3128483872736192</v>
      </c>
      <c r="E14" s="6">
        <v>1.3356238377162637</v>
      </c>
    </row>
    <row r="15" spans="1:5" x14ac:dyDescent="0.55000000000000004">
      <c r="A15" s="4" t="s">
        <v>260</v>
      </c>
      <c r="B15" s="9">
        <v>0.42975090919677961</v>
      </c>
      <c r="C15" s="14">
        <v>0.39174119059877682</v>
      </c>
      <c r="D15" s="9">
        <v>0.29320188860165158</v>
      </c>
      <c r="E15" s="9">
        <v>0.38742160682868698</v>
      </c>
    </row>
    <row r="16" spans="1:5" x14ac:dyDescent="0.55000000000000004">
      <c r="A16" s="4" t="s">
        <v>261</v>
      </c>
      <c r="B16" s="9">
        <v>0.28061088146907753</v>
      </c>
      <c r="C16" s="14">
        <v>0.24858566872035481</v>
      </c>
      <c r="D16" s="9">
        <v>0.35446877397669269</v>
      </c>
      <c r="E16" s="9">
        <v>0.23566722532255868</v>
      </c>
    </row>
    <row r="17" spans="1:5" x14ac:dyDescent="0.55000000000000004">
      <c r="A17" s="4" t="s">
        <v>262</v>
      </c>
      <c r="B17" s="9">
        <v>3.2000650210005234E-2</v>
      </c>
      <c r="C17" s="14">
        <v>5.5231798781599811E-2</v>
      </c>
      <c r="D17" s="9">
        <v>9.7695932960057946E-3</v>
      </c>
      <c r="E17" s="9">
        <v>3.1939215837122753E-2</v>
      </c>
    </row>
    <row r="18" spans="1:5" x14ac:dyDescent="0.55000000000000004">
      <c r="A18" s="10" t="s">
        <v>263</v>
      </c>
      <c r="B18" s="11">
        <v>0.25763755912413661</v>
      </c>
      <c r="C18" s="11">
        <v>0.30444134189926825</v>
      </c>
      <c r="D18" s="11">
        <v>0.34255974412565227</v>
      </c>
      <c r="E18" s="11">
        <v>0.344971952011633</v>
      </c>
    </row>
    <row r="19" spans="1:5" x14ac:dyDescent="0.55000000000000004">
      <c r="A19" s="12" t="s">
        <v>264</v>
      </c>
      <c r="B19" s="13"/>
      <c r="C19" s="13"/>
      <c r="D19" s="13"/>
      <c r="E19" s="13"/>
    </row>
  </sheetData>
  <mergeCells count="3">
    <mergeCell ref="A1:E1"/>
    <mergeCell ref="A3:A4"/>
    <mergeCell ref="B3:E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942EE-B93B-45C1-A229-7414C10CFCF8}">
  <dimension ref="A1:T35"/>
  <sheetViews>
    <sheetView tabSelected="1" workbookViewId="0">
      <selection activeCell="N2" sqref="N2"/>
    </sheetView>
  </sheetViews>
  <sheetFormatPr defaultRowHeight="14.4" x14ac:dyDescent="0.55000000000000004"/>
  <cols>
    <col min="1" max="1" width="53.41796875" bestFit="1" customWidth="1"/>
    <col min="8" max="8" width="53.41796875" bestFit="1" customWidth="1"/>
    <col min="14" max="14" width="53.41796875" bestFit="1" customWidth="1"/>
    <col min="15" max="17" width="13.3125" bestFit="1" customWidth="1"/>
    <col min="18" max="18" width="17.3125" bestFit="1" customWidth="1"/>
    <col min="19" max="19" width="17.05078125" bestFit="1" customWidth="1"/>
  </cols>
  <sheetData>
    <row r="1" spans="1:20" x14ac:dyDescent="0.55000000000000004">
      <c r="A1" s="17" t="s">
        <v>449</v>
      </c>
      <c r="H1" s="17" t="s">
        <v>300</v>
      </c>
      <c r="N1" s="17" t="s">
        <v>460</v>
      </c>
    </row>
    <row r="2" spans="1:20" x14ac:dyDescent="0.55000000000000004">
      <c r="A2" t="s">
        <v>265</v>
      </c>
      <c r="B2" t="s">
        <v>266</v>
      </c>
      <c r="C2" t="s">
        <v>249</v>
      </c>
      <c r="D2" t="s">
        <v>267</v>
      </c>
      <c r="E2" t="s">
        <v>248</v>
      </c>
      <c r="H2" t="s">
        <v>265</v>
      </c>
      <c r="I2" t="s">
        <v>266</v>
      </c>
      <c r="J2" t="s">
        <v>249</v>
      </c>
      <c r="K2" t="s">
        <v>267</v>
      </c>
      <c r="L2" t="s">
        <v>248</v>
      </c>
      <c r="N2" t="s">
        <v>265</v>
      </c>
      <c r="O2" t="s">
        <v>450</v>
      </c>
      <c r="P2" s="23" t="s">
        <v>451</v>
      </c>
      <c r="Q2" s="23"/>
      <c r="R2" t="s">
        <v>455</v>
      </c>
    </row>
    <row r="3" spans="1:20" x14ac:dyDescent="0.55000000000000004">
      <c r="A3" t="s">
        <v>268</v>
      </c>
      <c r="B3" s="18">
        <v>245.54339175297599</v>
      </c>
      <c r="C3" s="18">
        <v>241.92544109528501</v>
      </c>
      <c r="D3" s="18">
        <v>209.46801767045301</v>
      </c>
      <c r="E3" s="18">
        <v>216.01160911466701</v>
      </c>
      <c r="H3" t="s">
        <v>268</v>
      </c>
      <c r="I3" s="16">
        <v>0.213712572431909</v>
      </c>
      <c r="J3" s="16">
        <v>0.230583731313111</v>
      </c>
      <c r="K3" s="16">
        <v>0.29077318382685802</v>
      </c>
      <c r="L3" s="16">
        <v>0.23758889879774001</v>
      </c>
      <c r="N3" t="s">
        <v>268</v>
      </c>
      <c r="O3" s="23">
        <f>+$T$4*I3</f>
        <v>16190.346396356743</v>
      </c>
      <c r="P3" s="23">
        <f>+O3*B3</f>
        <v>3975432.5678170067</v>
      </c>
      <c r="Q3" s="23"/>
      <c r="R3" s="18" t="s">
        <v>456</v>
      </c>
      <c r="S3" s="25" t="s">
        <v>457</v>
      </c>
      <c r="T3" s="25" t="s">
        <v>458</v>
      </c>
    </row>
    <row r="4" spans="1:20" x14ac:dyDescent="0.55000000000000004">
      <c r="A4" t="s">
        <v>269</v>
      </c>
      <c r="B4" s="18">
        <v>269.26195432723199</v>
      </c>
      <c r="C4" s="18">
        <v>280.92661108119103</v>
      </c>
      <c r="D4" s="18">
        <v>389.61308376390798</v>
      </c>
      <c r="E4" s="18">
        <v>286.66746982676801</v>
      </c>
      <c r="H4" t="s">
        <v>273</v>
      </c>
      <c r="I4" s="16">
        <v>0.194774419878916</v>
      </c>
      <c r="J4" s="16">
        <v>0.15198885569432799</v>
      </c>
      <c r="K4" s="16">
        <v>0.200371037665145</v>
      </c>
      <c r="L4" s="16">
        <v>0.13251185336917401</v>
      </c>
      <c r="N4" t="s">
        <v>273</v>
      </c>
      <c r="O4" s="23">
        <f>+$T$4*I4</f>
        <v>14755.637869614849</v>
      </c>
      <c r="P4" s="23">
        <f t="shared" ref="P4:P34" si="0">+O4*B4</f>
        <v>3973131.8901174082</v>
      </c>
      <c r="Q4" s="23"/>
      <c r="R4" s="25">
        <v>250000</v>
      </c>
      <c r="S4" s="25">
        <v>3.3</v>
      </c>
      <c r="T4" s="25">
        <f>+R4/S4</f>
        <v>75757.57575757576</v>
      </c>
    </row>
    <row r="5" spans="1:20" x14ac:dyDescent="0.55000000000000004">
      <c r="A5" t="s">
        <v>270</v>
      </c>
      <c r="B5" s="18">
        <v>328.83390012630002</v>
      </c>
      <c r="C5" s="18">
        <v>313.96573005560901</v>
      </c>
      <c r="D5" s="18">
        <v>352.60952929935797</v>
      </c>
      <c r="E5" s="18">
        <v>331.04501581919902</v>
      </c>
      <c r="H5" t="s">
        <v>269</v>
      </c>
      <c r="I5" s="16">
        <v>0.116177750246876</v>
      </c>
      <c r="J5" s="16">
        <v>0.15913229890608099</v>
      </c>
      <c r="K5" s="16">
        <v>0.19536124336881799</v>
      </c>
      <c r="L5" s="16">
        <v>0.11517235205715699</v>
      </c>
      <c r="N5" t="s">
        <v>269</v>
      </c>
      <c r="O5" s="23">
        <f>+$T$4*I5</f>
        <v>8801.3447156724251</v>
      </c>
      <c r="P5" s="23">
        <f t="shared" si="0"/>
        <v>2894180.5092105647</v>
      </c>
      <c r="Q5" s="23"/>
      <c r="R5" s="23"/>
    </row>
    <row r="6" spans="1:20" x14ac:dyDescent="0.55000000000000004">
      <c r="A6" t="s">
        <v>271</v>
      </c>
      <c r="B6" s="18">
        <v>326.86527338312101</v>
      </c>
      <c r="C6" s="18">
        <v>296.339318173219</v>
      </c>
      <c r="D6" s="18">
        <v>384.62099970996798</v>
      </c>
      <c r="E6" s="18">
        <v>362.011021520263</v>
      </c>
      <c r="H6" t="s">
        <v>270</v>
      </c>
      <c r="I6" s="16">
        <v>0.13810663171137699</v>
      </c>
      <c r="J6" s="16">
        <v>0.17351233578806699</v>
      </c>
      <c r="K6" s="16">
        <v>0.19005596348825199</v>
      </c>
      <c r="L6" s="16">
        <v>9.5420572442498797E-2</v>
      </c>
      <c r="N6" t="s">
        <v>270</v>
      </c>
      <c r="O6" s="23">
        <f>+$T$4*I6</f>
        <v>10462.623614498258</v>
      </c>
      <c r="P6" s="23">
        <f t="shared" si="0"/>
        <v>3419868.3280576705</v>
      </c>
      <c r="Q6" s="23"/>
      <c r="R6" s="23"/>
    </row>
    <row r="7" spans="1:20" x14ac:dyDescent="0.55000000000000004">
      <c r="A7" t="s">
        <v>272</v>
      </c>
      <c r="B7" s="18">
        <v>366.088241064714</v>
      </c>
      <c r="C7" s="18">
        <v>337.02659539345802</v>
      </c>
      <c r="D7" s="18">
        <v>336.71701976694698</v>
      </c>
      <c r="E7" s="18">
        <v>273.97211914564201</v>
      </c>
      <c r="H7" t="s">
        <v>272</v>
      </c>
      <c r="I7" s="16">
        <v>2.0191913206361999E-2</v>
      </c>
      <c r="J7" s="16">
        <v>3.1926108088444601E-2</v>
      </c>
      <c r="K7" s="16">
        <v>4.6709584159623702E-2</v>
      </c>
      <c r="L7" s="16">
        <v>2.4406981576632299E-2</v>
      </c>
      <c r="N7" t="s">
        <v>272</v>
      </c>
      <c r="O7" s="23">
        <f>+$T$4*I7</f>
        <v>1529.6903944213636</v>
      </c>
      <c r="P7" s="23">
        <f t="shared" si="0"/>
        <v>560001.66586730559</v>
      </c>
      <c r="Q7" s="23"/>
      <c r="R7" s="23"/>
    </row>
    <row r="8" spans="1:20" x14ac:dyDescent="0.55000000000000004">
      <c r="A8" t="s">
        <v>273</v>
      </c>
      <c r="B8" s="18">
        <v>291.28231744196802</v>
      </c>
      <c r="C8" s="18">
        <v>349.65004265618398</v>
      </c>
      <c r="D8" s="18">
        <v>393.22284237024201</v>
      </c>
      <c r="E8" s="18">
        <v>314.99806013053501</v>
      </c>
      <c r="H8" t="s">
        <v>275</v>
      </c>
      <c r="I8" s="16">
        <v>1.62963750250756E-2</v>
      </c>
      <c r="J8" s="16">
        <v>2.5896857938476299E-2</v>
      </c>
      <c r="K8" s="16">
        <v>4.1430716877665301E-2</v>
      </c>
      <c r="L8" s="16">
        <v>1.4113742809656901E-2</v>
      </c>
      <c r="N8" t="s">
        <v>275</v>
      </c>
      <c r="O8" s="23">
        <f>+$T$4*I8</f>
        <v>1234.5738655360303</v>
      </c>
      <c r="P8" s="23">
        <f t="shared" si="0"/>
        <v>359609.5366066235</v>
      </c>
      <c r="Q8" s="23"/>
      <c r="R8" s="23"/>
    </row>
    <row r="9" spans="1:20" x14ac:dyDescent="0.55000000000000004">
      <c r="A9" t="s">
        <v>274</v>
      </c>
      <c r="B9" s="18">
        <v>240.18540868610299</v>
      </c>
      <c r="C9" s="18">
        <v>303.88474807516297</v>
      </c>
      <c r="D9" s="18">
        <v>353.06236160087701</v>
      </c>
      <c r="E9" s="18">
        <v>202.16724510501601</v>
      </c>
      <c r="H9" t="s">
        <v>280</v>
      </c>
      <c r="I9" s="16">
        <v>2.2101941360007801E-2</v>
      </c>
      <c r="J9" s="16">
        <v>2.8052805666548102E-2</v>
      </c>
      <c r="K9" s="16">
        <v>4.0924857821243603E-2</v>
      </c>
      <c r="L9" s="16">
        <v>3.2072944115497597E-2</v>
      </c>
      <c r="N9" t="s">
        <v>280</v>
      </c>
      <c r="O9" s="23">
        <f>+$T$4*I9</f>
        <v>1674.3894969702881</v>
      </c>
      <c r="P9" s="23">
        <f t="shared" si="0"/>
        <v>402163.92562952702</v>
      </c>
      <c r="Q9" s="23"/>
      <c r="R9" s="23"/>
    </row>
    <row r="10" spans="1:20" x14ac:dyDescent="0.55000000000000004">
      <c r="A10" t="s">
        <v>275</v>
      </c>
      <c r="B10" s="18">
        <v>376.79773774289299</v>
      </c>
      <c r="C10" s="18">
        <v>350.01712499236999</v>
      </c>
      <c r="D10" s="18">
        <v>410.97507456144899</v>
      </c>
      <c r="E10" s="18">
        <v>292.26096201661301</v>
      </c>
      <c r="H10" t="s">
        <v>274</v>
      </c>
      <c r="I10" s="16">
        <v>3.35217913749341E-2</v>
      </c>
      <c r="J10" s="16">
        <v>2.8973989041581601E-2</v>
      </c>
      <c r="K10" s="16">
        <v>3.9449821055989397E-2</v>
      </c>
      <c r="L10" s="16">
        <v>1.8176757314711699E-2</v>
      </c>
      <c r="N10" t="s">
        <v>274</v>
      </c>
      <c r="O10" s="23">
        <f>+$T$4*I10</f>
        <v>2539.5296496162196</v>
      </c>
      <c r="P10" s="23">
        <f t="shared" si="0"/>
        <v>956889.02690639324</v>
      </c>
      <c r="Q10" s="23"/>
      <c r="R10" s="23"/>
    </row>
    <row r="11" spans="1:20" x14ac:dyDescent="0.55000000000000004">
      <c r="A11" t="s">
        <v>276</v>
      </c>
      <c r="B11" s="18">
        <v>426.57503119130899</v>
      </c>
      <c r="C11" s="18">
        <v>316.24799829857301</v>
      </c>
      <c r="D11" s="18">
        <v>398.35177472646097</v>
      </c>
      <c r="E11" s="18">
        <v>328.28019836608098</v>
      </c>
      <c r="H11" t="s">
        <v>283</v>
      </c>
      <c r="I11" s="16">
        <v>1.8043004760805899E-2</v>
      </c>
      <c r="J11" s="16">
        <v>1.7606336402097501E-2</v>
      </c>
      <c r="K11" s="16">
        <v>3.72349497163642E-2</v>
      </c>
      <c r="L11" s="16">
        <v>2.7579585672246401E-2</v>
      </c>
      <c r="N11" t="s">
        <v>283</v>
      </c>
      <c r="O11" s="23">
        <f>+$T$4*I11</f>
        <v>1366.8943000610529</v>
      </c>
      <c r="P11" s="23">
        <f t="shared" si="0"/>
        <v>583082.97868376609</v>
      </c>
      <c r="Q11" s="23"/>
      <c r="R11" s="23"/>
    </row>
    <row r="12" spans="1:20" x14ac:dyDescent="0.55000000000000004">
      <c r="A12" t="s">
        <v>277</v>
      </c>
      <c r="B12" s="18">
        <v>183.33500000000001</v>
      </c>
      <c r="C12" s="18">
        <v>109.194137929302</v>
      </c>
      <c r="D12" s="18">
        <v>258.18739922624798</v>
      </c>
      <c r="E12" s="18">
        <v>250</v>
      </c>
      <c r="H12" t="s">
        <v>279</v>
      </c>
      <c r="I12" s="16">
        <v>1.40660965769997E-2</v>
      </c>
      <c r="J12" s="16">
        <v>2.38696664930775E-2</v>
      </c>
      <c r="K12" s="16">
        <v>2.4402811837082001E-2</v>
      </c>
      <c r="L12" s="16">
        <v>1.07228467994109E-2</v>
      </c>
      <c r="N12" t="s">
        <v>279</v>
      </c>
      <c r="O12" s="23">
        <f>+$T$4*I12</f>
        <v>1065.6133770454319</v>
      </c>
      <c r="P12" s="23">
        <f t="shared" si="0"/>
        <v>195364.22848062427</v>
      </c>
      <c r="Q12" s="23"/>
      <c r="R12" s="23"/>
    </row>
    <row r="13" spans="1:20" x14ac:dyDescent="0.55000000000000004">
      <c r="A13" t="s">
        <v>278</v>
      </c>
      <c r="B13" s="18">
        <v>843.07954846194002</v>
      </c>
      <c r="C13" s="18">
        <v>936.27352945292705</v>
      </c>
      <c r="D13" s="18">
        <v>240.88467620504301</v>
      </c>
      <c r="E13" s="18">
        <v>597.23273837061697</v>
      </c>
      <c r="H13" t="s">
        <v>271</v>
      </c>
      <c r="I13" s="16">
        <v>1.29563448611143E-2</v>
      </c>
      <c r="J13" s="16">
        <v>1.3002794238878601E-2</v>
      </c>
      <c r="K13" s="16">
        <v>2.41150014006494E-2</v>
      </c>
      <c r="L13" s="16">
        <v>1.21105647465433E-2</v>
      </c>
      <c r="N13" t="s">
        <v>271</v>
      </c>
      <c r="O13" s="23">
        <f>+$T$4*I13</f>
        <v>981.54127735714394</v>
      </c>
      <c r="P13" s="23">
        <f t="shared" si="0"/>
        <v>827517.37691101676</v>
      </c>
      <c r="Q13" s="23"/>
      <c r="R13" s="23"/>
    </row>
    <row r="14" spans="1:20" x14ac:dyDescent="0.55000000000000004">
      <c r="A14" t="s">
        <v>279</v>
      </c>
      <c r="B14" s="18">
        <v>459.554796688804</v>
      </c>
      <c r="C14" s="18">
        <v>371.66686169986201</v>
      </c>
      <c r="D14" s="18">
        <v>328.27477596416497</v>
      </c>
      <c r="E14" s="18">
        <v>282.55997335704899</v>
      </c>
      <c r="H14" t="s">
        <v>284</v>
      </c>
      <c r="I14" s="16">
        <v>1.0565903482760999E-2</v>
      </c>
      <c r="J14" s="16">
        <v>8.8935540154113698E-3</v>
      </c>
      <c r="K14" s="16">
        <v>1.3124253661306999E-2</v>
      </c>
      <c r="L14" s="16">
        <v>4.3419668512406301E-3</v>
      </c>
      <c r="N14" t="s">
        <v>284</v>
      </c>
      <c r="O14" s="23">
        <f>+$T$4*I14</f>
        <v>800.44723354249993</v>
      </c>
      <c r="P14" s="23">
        <f t="shared" si="0"/>
        <v>367849.36567073915</v>
      </c>
      <c r="Q14" s="23"/>
      <c r="R14" s="23"/>
    </row>
    <row r="15" spans="1:20" x14ac:dyDescent="0.55000000000000004">
      <c r="A15" t="s">
        <v>280</v>
      </c>
      <c r="B15" s="18">
        <v>323.91119309500101</v>
      </c>
      <c r="C15" s="18">
        <v>391.09767725277499</v>
      </c>
      <c r="D15" s="18">
        <v>442.80589225372398</v>
      </c>
      <c r="E15" s="18">
        <v>328.98368478065402</v>
      </c>
      <c r="H15" t="s">
        <v>285</v>
      </c>
      <c r="I15" s="16">
        <v>1.04167027629183E-2</v>
      </c>
      <c r="J15" s="16">
        <v>1.39218570641307E-2</v>
      </c>
      <c r="K15" s="16">
        <v>1.08559710597032E-2</v>
      </c>
      <c r="L15" s="16">
        <v>8.4097687474886298E-3</v>
      </c>
      <c r="N15" t="s">
        <v>285</v>
      </c>
      <c r="O15" s="23">
        <f>+$T$4*I15</f>
        <v>789.1441487059318</v>
      </c>
      <c r="P15" s="23">
        <f t="shared" si="0"/>
        <v>255612.62273127725</v>
      </c>
      <c r="Q15" s="23"/>
      <c r="R15" s="23"/>
    </row>
    <row r="16" spans="1:20" x14ac:dyDescent="0.55000000000000004">
      <c r="A16" t="s">
        <v>281</v>
      </c>
      <c r="B16" s="18">
        <v>343.04833180072598</v>
      </c>
      <c r="C16" s="18">
        <v>528.20659156164197</v>
      </c>
      <c r="D16" s="18">
        <v>609.24460519347394</v>
      </c>
      <c r="E16" s="18">
        <v>542.897278653027</v>
      </c>
      <c r="H16" t="s">
        <v>282</v>
      </c>
      <c r="I16" s="16">
        <v>3.7278149367802401E-3</v>
      </c>
      <c r="J16" s="16">
        <v>7.7309210289256804E-3</v>
      </c>
      <c r="K16" s="16">
        <v>1.05051835770854E-2</v>
      </c>
      <c r="L16" s="16">
        <v>6.8541305681565903E-3</v>
      </c>
      <c r="N16" t="s">
        <v>282</v>
      </c>
      <c r="O16" s="23">
        <f>+$T$4*I16</f>
        <v>282.4102224833515</v>
      </c>
      <c r="P16" s="23">
        <f t="shared" si="0"/>
        <v>96880.355706385613</v>
      </c>
      <c r="Q16" s="23"/>
      <c r="R16" s="23"/>
    </row>
    <row r="17" spans="1:18" x14ac:dyDescent="0.55000000000000004">
      <c r="A17" t="s">
        <v>282</v>
      </c>
      <c r="B17" s="18">
        <v>490.05355341381102</v>
      </c>
      <c r="C17" s="18">
        <v>856.37517920954497</v>
      </c>
      <c r="D17" s="18">
        <v>562.09585099736705</v>
      </c>
      <c r="E17" s="18">
        <v>263.49139689298897</v>
      </c>
      <c r="H17" t="s">
        <v>281</v>
      </c>
      <c r="I17" s="16">
        <v>3.6980194594153598E-3</v>
      </c>
      <c r="J17" s="16">
        <v>5.8827472012216598E-3</v>
      </c>
      <c r="K17" s="16">
        <v>7.1991667232761203E-3</v>
      </c>
      <c r="L17" s="16">
        <v>2.2549175188495501E-3</v>
      </c>
      <c r="N17" t="s">
        <v>281</v>
      </c>
      <c r="O17" s="23">
        <f>+$T$4*I17</f>
        <v>280.15298934964846</v>
      </c>
      <c r="P17" s="23">
        <f t="shared" si="0"/>
        <v>137289.96793029679</v>
      </c>
      <c r="Q17" s="23"/>
      <c r="R17" s="23"/>
    </row>
    <row r="18" spans="1:18" x14ac:dyDescent="0.55000000000000004">
      <c r="A18" t="s">
        <v>283</v>
      </c>
      <c r="B18" s="18">
        <v>288.19194437592603</v>
      </c>
      <c r="C18" s="18">
        <v>589.34958854378499</v>
      </c>
      <c r="D18" s="18">
        <v>272.39144481679</v>
      </c>
      <c r="E18" s="18">
        <v>259.55358829445203</v>
      </c>
      <c r="H18" t="s">
        <v>277</v>
      </c>
      <c r="I18" s="16">
        <v>6.49449384467917E-4</v>
      </c>
      <c r="J18" s="16">
        <v>1.59966146893647E-3</v>
      </c>
      <c r="K18" s="16">
        <v>6.3436741062748696E-3</v>
      </c>
      <c r="L18" s="16">
        <v>5.0686274429571703E-4</v>
      </c>
      <c r="N18" t="s">
        <v>277</v>
      </c>
      <c r="O18" s="23">
        <f>+$T$4*I18</f>
        <v>49.200710944539168</v>
      </c>
      <c r="P18" s="23">
        <f t="shared" si="0"/>
        <v>14179.248551784647</v>
      </c>
      <c r="Q18" s="23"/>
      <c r="R18" s="23"/>
    </row>
    <row r="19" spans="1:18" x14ac:dyDescent="0.55000000000000004">
      <c r="A19" t="s">
        <v>284</v>
      </c>
      <c r="B19" s="18">
        <v>370.46670638185998</v>
      </c>
      <c r="C19" s="18">
        <v>787.770743322474</v>
      </c>
      <c r="D19" s="18">
        <v>317.85875022279998</v>
      </c>
      <c r="E19" s="18">
        <v>320.80101528180501</v>
      </c>
      <c r="H19" t="s">
        <v>278</v>
      </c>
      <c r="I19" s="16">
        <v>7.9643381206931495E-3</v>
      </c>
      <c r="J19" s="16">
        <v>2.4113123620872899E-3</v>
      </c>
      <c r="K19" s="16">
        <v>6.0027169545103804E-3</v>
      </c>
      <c r="L19" s="16">
        <v>2.84490445141093E-3</v>
      </c>
      <c r="N19" t="s">
        <v>278</v>
      </c>
      <c r="O19" s="23">
        <f>+$T$4*I19</f>
        <v>603.35894853735988</v>
      </c>
      <c r="P19" s="23">
        <f t="shared" si="0"/>
        <v>223524.40243065788</v>
      </c>
      <c r="Q19" s="23"/>
      <c r="R19" s="23"/>
    </row>
    <row r="20" spans="1:18" x14ac:dyDescent="0.55000000000000004">
      <c r="A20" t="s">
        <v>285</v>
      </c>
      <c r="B20" s="18">
        <v>393.79797099796099</v>
      </c>
      <c r="C20" s="18">
        <v>266.924118072559</v>
      </c>
      <c r="D20" s="18">
        <v>220.487965392902</v>
      </c>
      <c r="E20" s="18">
        <v>126.591460011846</v>
      </c>
      <c r="H20" t="s">
        <v>291</v>
      </c>
      <c r="I20" s="16">
        <v>5.5667090099923398E-4</v>
      </c>
      <c r="J20" s="16">
        <v>3.0411715429174702E-3</v>
      </c>
      <c r="K20" s="16">
        <v>5.00773491204126E-3</v>
      </c>
      <c r="L20" s="16">
        <v>2.3192810421594299E-3</v>
      </c>
      <c r="N20" t="s">
        <v>291</v>
      </c>
      <c r="O20" s="23">
        <f>+$T$4*I20</f>
        <v>42.172037954487422</v>
      </c>
      <c r="P20" s="23">
        <f t="shared" si="0"/>
        <v>16607.262979326148</v>
      </c>
      <c r="Q20" s="23"/>
      <c r="R20" s="23"/>
    </row>
    <row r="21" spans="1:18" x14ac:dyDescent="0.55000000000000004">
      <c r="A21" t="s">
        <v>286</v>
      </c>
      <c r="B21" s="18">
        <v>330.44882121786497</v>
      </c>
      <c r="C21" s="18">
        <v>202.37761904761899</v>
      </c>
      <c r="D21" s="18">
        <v>730.77076922289098</v>
      </c>
      <c r="E21" s="18"/>
      <c r="H21" t="s">
        <v>276</v>
      </c>
      <c r="I21" s="16">
        <v>4.5818251035229102E-3</v>
      </c>
      <c r="J21" s="16">
        <v>2.7544191495322101E-3</v>
      </c>
      <c r="K21" s="16">
        <v>4.4166445015068898E-3</v>
      </c>
      <c r="L21" s="16">
        <v>2.8155823248101602E-3</v>
      </c>
      <c r="N21" t="s">
        <v>276</v>
      </c>
      <c r="O21" s="23">
        <f>+$T$4*I21</f>
        <v>347.10796238809928</v>
      </c>
      <c r="P21" s="23">
        <f t="shared" si="0"/>
        <v>114701.41700648241</v>
      </c>
      <c r="Q21" s="23"/>
      <c r="R21" s="23"/>
    </row>
    <row r="22" spans="1:18" x14ac:dyDescent="0.55000000000000004">
      <c r="A22" t="s">
        <v>287</v>
      </c>
      <c r="B22" s="18">
        <v>466.66500000000002</v>
      </c>
      <c r="C22" s="18">
        <v>133.33500000000001</v>
      </c>
      <c r="D22" s="18">
        <v>472.221666698869</v>
      </c>
      <c r="E22" s="18">
        <v>500</v>
      </c>
      <c r="H22" t="s">
        <v>289</v>
      </c>
      <c r="I22" s="16">
        <v>5.4017284754561204E-3</v>
      </c>
      <c r="J22" s="16">
        <v>1.1233904162892799E-3</v>
      </c>
      <c r="K22" s="16">
        <v>3.6475502630646298E-3</v>
      </c>
      <c r="L22" s="16">
        <v>5.6318082691245402E-4</v>
      </c>
      <c r="N22" t="s">
        <v>289</v>
      </c>
      <c r="O22" s="23">
        <f>+$T$4*I22</f>
        <v>409.22185420122128</v>
      </c>
      <c r="P22" s="23">
        <f t="shared" si="0"/>
        <v>190969.51659081294</v>
      </c>
      <c r="Q22" s="23"/>
      <c r="R22" s="23"/>
    </row>
    <row r="23" spans="1:18" x14ac:dyDescent="0.55000000000000004">
      <c r="A23" t="s">
        <v>288</v>
      </c>
      <c r="B23" s="18">
        <v>277.92369207471597</v>
      </c>
      <c r="C23" s="18">
        <v>439.97764991968</v>
      </c>
      <c r="D23" s="18">
        <v>687.49749999999995</v>
      </c>
      <c r="E23" s="18"/>
      <c r="H23" t="s">
        <v>293</v>
      </c>
      <c r="I23" s="16">
        <v>3.8966963068075001E-4</v>
      </c>
      <c r="J23" s="16">
        <v>3.6130284901965599E-3</v>
      </c>
      <c r="K23" s="16">
        <v>2.5170695285857501E-3</v>
      </c>
      <c r="L23" s="16">
        <v>3.3882625066594099E-4</v>
      </c>
      <c r="N23" t="s">
        <v>293</v>
      </c>
      <c r="O23" s="23">
        <f>+$T$4*I23</f>
        <v>29.520426566723486</v>
      </c>
      <c r="P23" s="23">
        <f t="shared" si="0"/>
        <v>8204.4259430443235</v>
      </c>
      <c r="Q23" s="23"/>
      <c r="R23" s="23"/>
    </row>
    <row r="24" spans="1:18" x14ac:dyDescent="0.55000000000000004">
      <c r="A24" t="s">
        <v>289</v>
      </c>
      <c r="B24" s="18">
        <v>577.99337668280498</v>
      </c>
      <c r="C24" s="18">
        <v>187.116209390595</v>
      </c>
      <c r="D24" s="18">
        <v>237.33135508568</v>
      </c>
      <c r="E24" s="18">
        <v>166.67</v>
      </c>
      <c r="H24" t="s">
        <v>298</v>
      </c>
      <c r="I24" s="16"/>
      <c r="J24" s="16"/>
      <c r="K24" s="16">
        <v>1.82926176709102E-3</v>
      </c>
      <c r="L24" s="16"/>
      <c r="N24" t="s">
        <v>298</v>
      </c>
      <c r="O24" s="23">
        <f>+$T$4*I24</f>
        <v>0</v>
      </c>
      <c r="P24" s="23">
        <f t="shared" si="0"/>
        <v>0</v>
      </c>
      <c r="Q24" s="23"/>
      <c r="R24" s="23"/>
    </row>
    <row r="25" spans="1:18" x14ac:dyDescent="0.55000000000000004">
      <c r="A25" t="s">
        <v>290</v>
      </c>
      <c r="B25" s="18">
        <v>388.71495164342502</v>
      </c>
      <c r="C25" s="18">
        <v>666.67</v>
      </c>
      <c r="D25" s="18">
        <v>216.66499999999999</v>
      </c>
      <c r="E25" s="18">
        <v>325.89177272563597</v>
      </c>
      <c r="H25" t="s">
        <v>292</v>
      </c>
      <c r="I25" s="16">
        <v>1.1133418019984699E-3</v>
      </c>
      <c r="J25" s="16">
        <v>9.928933257213259E-4</v>
      </c>
      <c r="K25" s="16">
        <v>1.63646211337298E-3</v>
      </c>
      <c r="L25" s="16"/>
      <c r="N25" t="s">
        <v>292</v>
      </c>
      <c r="O25" s="23">
        <f>+$T$4*I25</f>
        <v>84.344075908975</v>
      </c>
      <c r="P25" s="23">
        <f t="shared" si="0"/>
        <v>32785.803388366585</v>
      </c>
      <c r="Q25" s="23"/>
      <c r="R25" s="23"/>
    </row>
    <row r="26" spans="1:18" x14ac:dyDescent="0.55000000000000004">
      <c r="A26" t="s">
        <v>291</v>
      </c>
      <c r="B26" s="18">
        <v>416.67</v>
      </c>
      <c r="C26" s="18">
        <v>349.69256346186302</v>
      </c>
      <c r="D26" s="18">
        <v>688.17179849965498</v>
      </c>
      <c r="E26" s="18">
        <v>331.95218543101799</v>
      </c>
      <c r="H26" t="s">
        <v>286</v>
      </c>
      <c r="I26" s="16">
        <v>5.0086323741512498E-3</v>
      </c>
      <c r="J26" s="16">
        <v>9.4776181068572003E-4</v>
      </c>
      <c r="K26" s="16">
        <v>1.43098704981496E-3</v>
      </c>
      <c r="L26" s="16"/>
      <c r="N26" t="s">
        <v>286</v>
      </c>
      <c r="O26" s="23">
        <f>+$T$4*I26</f>
        <v>379.44184652660982</v>
      </c>
      <c r="P26" s="23">
        <f t="shared" si="0"/>
        <v>158102.03419224251</v>
      </c>
      <c r="Q26" s="23"/>
      <c r="R26" s="23"/>
    </row>
    <row r="27" spans="1:18" x14ac:dyDescent="0.55000000000000004">
      <c r="A27" t="s">
        <v>292</v>
      </c>
      <c r="B27" s="18">
        <v>291.66500000000002</v>
      </c>
      <c r="C27" s="18">
        <v>300</v>
      </c>
      <c r="D27" s="18">
        <v>362.47932735179302</v>
      </c>
      <c r="E27" s="18"/>
      <c r="H27" t="s">
        <v>287</v>
      </c>
      <c r="I27" s="16">
        <v>1.1133418019984699E-3</v>
      </c>
      <c r="J27" s="16">
        <v>9.9289332548027805E-4</v>
      </c>
      <c r="K27" s="16">
        <v>1.1557972325976101E-3</v>
      </c>
      <c r="L27" s="16">
        <v>7.2408963462833602E-4</v>
      </c>
      <c r="N27" t="s">
        <v>287</v>
      </c>
      <c r="O27" s="23">
        <f>+$T$4*I27</f>
        <v>84.344075908975</v>
      </c>
      <c r="P27" s="23">
        <f t="shared" si="0"/>
        <v>24600.214899991195</v>
      </c>
      <c r="Q27" s="23"/>
      <c r="R27" s="23"/>
    </row>
    <row r="28" spans="1:18" x14ac:dyDescent="0.55000000000000004">
      <c r="A28" t="s">
        <v>293</v>
      </c>
      <c r="B28" s="18">
        <v>1000</v>
      </c>
      <c r="C28" s="18">
        <v>165.26671755654701</v>
      </c>
      <c r="D28" s="18">
        <v>969.38918367346901</v>
      </c>
      <c r="E28" s="18">
        <v>166.67</v>
      </c>
      <c r="H28" t="s">
        <v>288</v>
      </c>
      <c r="I28" s="16">
        <v>2.1075262830845898E-3</v>
      </c>
      <c r="J28" s="16">
        <v>3.8675200875438001E-3</v>
      </c>
      <c r="K28" s="16">
        <v>1.0273753177901001E-3</v>
      </c>
      <c r="L28" s="16"/>
      <c r="N28" t="s">
        <v>288</v>
      </c>
      <c r="O28" s="23">
        <f>+$T$4*I28</f>
        <v>159.66108205186288</v>
      </c>
      <c r="P28" s="23">
        <f t="shared" si="0"/>
        <v>159661.08205186288</v>
      </c>
      <c r="Q28" s="23"/>
      <c r="R28" s="23"/>
    </row>
    <row r="29" spans="1:18" x14ac:dyDescent="0.55000000000000004">
      <c r="A29" t="s">
        <v>294</v>
      </c>
      <c r="B29" s="18"/>
      <c r="C29" s="18">
        <v>166.67</v>
      </c>
      <c r="D29" s="18">
        <v>166.67</v>
      </c>
      <c r="E29" s="18"/>
      <c r="H29" t="s">
        <v>290</v>
      </c>
      <c r="I29" s="16">
        <v>2.4097449070843401E-3</v>
      </c>
      <c r="J29" s="16">
        <v>6.2055832848543601E-4</v>
      </c>
      <c r="K29" s="16">
        <v>8.4057980543417697E-4</v>
      </c>
      <c r="L29" s="16">
        <v>1.5935861408536999E-3</v>
      </c>
      <c r="N29" t="s">
        <v>290</v>
      </c>
      <c r="O29" s="23">
        <f>+$T$4*I29</f>
        <v>182.55643235487426</v>
      </c>
      <c r="P29" s="23">
        <f t="shared" si="0"/>
        <v>0</v>
      </c>
      <c r="Q29" s="23"/>
      <c r="R29" s="23"/>
    </row>
    <row r="30" spans="1:18" x14ac:dyDescent="0.55000000000000004">
      <c r="A30" t="s">
        <v>295</v>
      </c>
      <c r="B30" s="18"/>
      <c r="C30" s="18"/>
      <c r="D30" s="18">
        <v>100</v>
      </c>
      <c r="E30" s="18"/>
      <c r="H30" t="s">
        <v>296</v>
      </c>
      <c r="I30" s="16"/>
      <c r="J30" s="16"/>
      <c r="K30" s="16">
        <v>7.7053148834257696E-4</v>
      </c>
      <c r="L30" s="16"/>
      <c r="N30" t="s">
        <v>296</v>
      </c>
      <c r="O30" s="23">
        <f>+$T$4*I30</f>
        <v>0</v>
      </c>
      <c r="P30" s="23">
        <f t="shared" si="0"/>
        <v>0</v>
      </c>
      <c r="Q30" s="23"/>
      <c r="R30" s="23"/>
    </row>
    <row r="31" spans="1:18" x14ac:dyDescent="0.55000000000000004">
      <c r="A31" t="s">
        <v>296</v>
      </c>
      <c r="B31" s="18"/>
      <c r="C31" s="18"/>
      <c r="D31" s="18">
        <v>333.33</v>
      </c>
      <c r="E31" s="18"/>
      <c r="H31" t="s">
        <v>297</v>
      </c>
      <c r="I31" s="16"/>
      <c r="J31" s="16"/>
      <c r="K31" s="16">
        <v>6.0252751932691497E-4</v>
      </c>
      <c r="L31" s="16">
        <v>5.6318082691245402E-4</v>
      </c>
      <c r="N31" t="s">
        <v>297</v>
      </c>
      <c r="O31" s="23">
        <f>+$T$4*I31</f>
        <v>0</v>
      </c>
      <c r="P31" s="23">
        <f t="shared" si="0"/>
        <v>0</v>
      </c>
      <c r="Q31" s="23"/>
      <c r="R31" s="23"/>
    </row>
    <row r="32" spans="1:18" x14ac:dyDescent="0.55000000000000004">
      <c r="A32" t="s">
        <v>297</v>
      </c>
      <c r="B32" s="18"/>
      <c r="C32" s="18"/>
      <c r="D32" s="18">
        <v>356.57146689791102</v>
      </c>
      <c r="E32" s="18">
        <v>250</v>
      </c>
      <c r="H32" t="s">
        <v>294</v>
      </c>
      <c r="I32" s="16"/>
      <c r="J32" s="16">
        <v>4.1370555232362401E-4</v>
      </c>
      <c r="K32" s="16">
        <v>5.7789861629880396E-4</v>
      </c>
      <c r="L32" s="16"/>
      <c r="N32" t="s">
        <v>294</v>
      </c>
      <c r="O32" s="23">
        <f>+$T$4*I32</f>
        <v>0</v>
      </c>
      <c r="P32" s="23">
        <f t="shared" si="0"/>
        <v>0</v>
      </c>
      <c r="Q32" s="23"/>
      <c r="R32" s="23"/>
    </row>
    <row r="33" spans="1:18" x14ac:dyDescent="0.55000000000000004">
      <c r="A33" t="s">
        <v>298</v>
      </c>
      <c r="B33" s="18"/>
      <c r="C33" s="18"/>
      <c r="D33" s="18">
        <v>702.67915755636704</v>
      </c>
      <c r="E33" s="18"/>
      <c r="H33" t="s">
        <v>295</v>
      </c>
      <c r="I33" s="16"/>
      <c r="J33" s="16"/>
      <c r="K33" s="16">
        <v>2.17261775155626E-4</v>
      </c>
      <c r="L33" s="16"/>
      <c r="N33" t="s">
        <v>295</v>
      </c>
      <c r="O33" s="23">
        <f>+$T$4*I33</f>
        <v>0</v>
      </c>
      <c r="P33" s="23">
        <f t="shared" si="0"/>
        <v>0</v>
      </c>
      <c r="Q33" s="23"/>
      <c r="R33" s="23"/>
    </row>
    <row r="34" spans="1:18" x14ac:dyDescent="0.55000000000000004">
      <c r="A34" t="s">
        <v>299</v>
      </c>
      <c r="B34" s="18"/>
      <c r="C34" s="18"/>
      <c r="D34" s="18"/>
      <c r="E34" s="18">
        <v>333.33</v>
      </c>
      <c r="H34" t="s">
        <v>299</v>
      </c>
      <c r="I34" s="16"/>
      <c r="J34" s="16"/>
      <c r="K34" s="16"/>
      <c r="L34" s="16">
        <v>5.0686274429571703E-4</v>
      </c>
      <c r="N34" t="s">
        <v>299</v>
      </c>
      <c r="O34" s="23">
        <f>+$T$4*I34</f>
        <v>0</v>
      </c>
      <c r="P34" s="23">
        <f t="shared" si="0"/>
        <v>0</v>
      </c>
    </row>
    <row r="35" spans="1:18" x14ac:dyDescent="0.55000000000000004">
      <c r="N35" t="s">
        <v>454</v>
      </c>
      <c r="O35" t="s">
        <v>453</v>
      </c>
      <c r="P35" s="24">
        <f>SUM(P3:P34)</f>
        <v>19948209.754361179</v>
      </c>
    </row>
  </sheetData>
  <autoFilter ref="H2:L2" xr:uid="{5C654413-25D1-4746-859F-905AA88D0AD5}">
    <sortState xmlns:xlrd2="http://schemas.microsoft.com/office/spreadsheetml/2017/richdata2" ref="H3:L34">
      <sortCondition descending="1" ref="K2"/>
    </sortState>
  </autoFilter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C5EAB-8F53-4657-AA01-AE09FAB17E95}">
  <dimension ref="A1:T149"/>
  <sheetViews>
    <sheetView workbookViewId="0"/>
  </sheetViews>
  <sheetFormatPr defaultRowHeight="14.4" x14ac:dyDescent="0.55000000000000004"/>
  <cols>
    <col min="1" max="1" width="48.1015625" bestFit="1" customWidth="1"/>
    <col min="2" max="3" width="9.7890625" bestFit="1" customWidth="1"/>
    <col min="4" max="4" width="10.7890625" bestFit="1" customWidth="1"/>
    <col min="5" max="5" width="9.7890625" bestFit="1" customWidth="1"/>
    <col min="7" max="7" width="48.1015625" bestFit="1" customWidth="1"/>
    <col min="14" max="14" width="48.1015625" bestFit="1" customWidth="1"/>
    <col min="15" max="15" width="9.7890625" bestFit="1" customWidth="1"/>
    <col min="16" max="16" width="13.3125" bestFit="1" customWidth="1"/>
  </cols>
  <sheetData>
    <row r="1" spans="1:20" x14ac:dyDescent="0.55000000000000004">
      <c r="A1" s="17" t="s">
        <v>447</v>
      </c>
      <c r="G1" s="17" t="s">
        <v>448</v>
      </c>
      <c r="N1" s="17" t="s">
        <v>461</v>
      </c>
    </row>
    <row r="2" spans="1:20" x14ac:dyDescent="0.55000000000000004">
      <c r="A2" t="s">
        <v>265</v>
      </c>
      <c r="B2" t="s">
        <v>266</v>
      </c>
      <c r="C2" t="s">
        <v>249</v>
      </c>
      <c r="D2" t="s">
        <v>267</v>
      </c>
      <c r="E2" t="s">
        <v>248</v>
      </c>
      <c r="G2" t="s">
        <v>265</v>
      </c>
      <c r="H2" t="s">
        <v>266</v>
      </c>
      <c r="I2" t="s">
        <v>249</v>
      </c>
      <c r="J2" t="s">
        <v>267</v>
      </c>
      <c r="K2" t="s">
        <v>248</v>
      </c>
      <c r="N2" t="s">
        <v>265</v>
      </c>
      <c r="O2" t="s">
        <v>458</v>
      </c>
      <c r="P2" t="s">
        <v>459</v>
      </c>
      <c r="R2" t="s">
        <v>455</v>
      </c>
    </row>
    <row r="3" spans="1:20" x14ac:dyDescent="0.55000000000000004">
      <c r="A3" t="s">
        <v>301</v>
      </c>
      <c r="B3" s="23">
        <v>300</v>
      </c>
      <c r="C3" s="23">
        <v>121.428571428571</v>
      </c>
      <c r="D3" s="23"/>
      <c r="E3" s="23">
        <v>287.96166668355198</v>
      </c>
      <c r="G3" t="s">
        <v>301</v>
      </c>
      <c r="H3" s="16">
        <v>3.88795136499402E-4</v>
      </c>
      <c r="I3" s="16">
        <v>9.4776181068572003E-4</v>
      </c>
      <c r="J3" s="16"/>
      <c r="K3" s="16">
        <v>1.18487394764138E-3</v>
      </c>
      <c r="N3" t="s">
        <v>301</v>
      </c>
      <c r="O3" s="18">
        <f>+H3*$T$4</f>
        <v>29.454177007530454</v>
      </c>
      <c r="P3" s="24">
        <f>+O3*B3</f>
        <v>8836.2531022591356</v>
      </c>
      <c r="R3" s="18" t="s">
        <v>456</v>
      </c>
      <c r="S3" s="25" t="s">
        <v>457</v>
      </c>
      <c r="T3" s="25" t="s">
        <v>458</v>
      </c>
    </row>
    <row r="4" spans="1:20" x14ac:dyDescent="0.55000000000000004">
      <c r="A4" t="s">
        <v>302</v>
      </c>
      <c r="B4" s="23">
        <v>594.00182438330398</v>
      </c>
      <c r="C4" s="23">
        <v>308.897891301193</v>
      </c>
      <c r="D4" s="23">
        <v>648.62326318955104</v>
      </c>
      <c r="E4" s="23">
        <v>503.18594645821901</v>
      </c>
      <c r="G4" t="s">
        <v>302</v>
      </c>
      <c r="H4" s="16">
        <v>6.2182241427762901E-2</v>
      </c>
      <c r="I4" s="16">
        <v>3.1317110935645202E-2</v>
      </c>
      <c r="J4" s="16">
        <v>5.6706434643336502E-2</v>
      </c>
      <c r="K4" s="16">
        <v>3.9269094590613098E-2</v>
      </c>
      <c r="N4" t="s">
        <v>302</v>
      </c>
      <c r="O4" s="18">
        <f t="shared" ref="O4:O67" si="0">+H4*$T$4</f>
        <v>4710.7758657396134</v>
      </c>
      <c r="P4" s="24">
        <f t="shared" ref="P4:P67" si="1">+O4*B4</f>
        <v>2798209.4585101688</v>
      </c>
      <c r="R4" s="25">
        <v>250000</v>
      </c>
      <c r="S4" s="25">
        <v>3.3</v>
      </c>
      <c r="T4" s="25">
        <f>+R4/S4</f>
        <v>75757.57575757576</v>
      </c>
    </row>
    <row r="5" spans="1:20" x14ac:dyDescent="0.55000000000000004">
      <c r="A5" t="s">
        <v>303</v>
      </c>
      <c r="B5" s="23">
        <v>66.436789175251803</v>
      </c>
      <c r="C5" s="23">
        <v>69.469870748792204</v>
      </c>
      <c r="D5" s="23">
        <v>82.679954723376497</v>
      </c>
      <c r="E5" s="23">
        <v>62.826870440204097</v>
      </c>
      <c r="G5" t="s">
        <v>303</v>
      </c>
      <c r="H5" s="16">
        <v>0.36695637736522002</v>
      </c>
      <c r="I5" s="16">
        <v>0.38029320483680201</v>
      </c>
      <c r="J5" s="16">
        <v>0.49096704687312098</v>
      </c>
      <c r="K5" s="16">
        <v>0.28813534570625499</v>
      </c>
      <c r="N5" t="s">
        <v>303</v>
      </c>
      <c r="O5" s="18">
        <f t="shared" si="0"/>
        <v>27799.725557971215</v>
      </c>
      <c r="P5" s="24">
        <f t="shared" si="1"/>
        <v>1846924.5060247928</v>
      </c>
    </row>
    <row r="6" spans="1:20" x14ac:dyDescent="0.55000000000000004">
      <c r="A6" t="s">
        <v>304</v>
      </c>
      <c r="B6" s="23">
        <v>52.5900126446153</v>
      </c>
      <c r="C6" s="23">
        <v>67.279909910428898</v>
      </c>
      <c r="D6" s="23">
        <v>51.325964944484802</v>
      </c>
      <c r="E6" s="23">
        <v>32.311818320917503</v>
      </c>
      <c r="G6" t="s">
        <v>304</v>
      </c>
      <c r="H6" s="16">
        <v>2.2009427228614899E-3</v>
      </c>
      <c r="I6" s="16">
        <v>3.2800940220633198E-3</v>
      </c>
      <c r="J6" s="16">
        <v>4.0098758902969997E-3</v>
      </c>
      <c r="K6" s="16">
        <v>9.6945660755296797E-3</v>
      </c>
      <c r="N6" t="s">
        <v>304</v>
      </c>
      <c r="O6" s="18">
        <f t="shared" si="0"/>
        <v>166.73808506526439</v>
      </c>
      <c r="P6" s="24">
        <f t="shared" si="1"/>
        <v>8768.7580019211946</v>
      </c>
    </row>
    <row r="7" spans="1:20" x14ac:dyDescent="0.55000000000000004">
      <c r="A7" t="s">
        <v>305</v>
      </c>
      <c r="B7" s="23">
        <v>41.767099294511297</v>
      </c>
      <c r="C7" s="23">
        <v>51.224007111205303</v>
      </c>
      <c r="D7" s="23">
        <v>56.335433596828402</v>
      </c>
      <c r="E7" s="23">
        <v>40.3184386336169</v>
      </c>
      <c r="G7" t="s">
        <v>305</v>
      </c>
      <c r="H7" s="16">
        <v>0.175588743497815</v>
      </c>
      <c r="I7" s="16">
        <v>0.23576364981347001</v>
      </c>
      <c r="J7" s="16">
        <v>0.289127389562301</v>
      </c>
      <c r="K7" s="16">
        <v>0.15437610414665101</v>
      </c>
      <c r="N7" t="s">
        <v>305</v>
      </c>
      <c r="O7" s="18">
        <f t="shared" si="0"/>
        <v>13302.177537713258</v>
      </c>
      <c r="P7" s="24">
        <f t="shared" si="1"/>
        <v>555593.37005088746</v>
      </c>
    </row>
    <row r="8" spans="1:20" x14ac:dyDescent="0.55000000000000004">
      <c r="A8" t="s">
        <v>306</v>
      </c>
      <c r="B8" s="23">
        <v>41.0799909317615</v>
      </c>
      <c r="C8" s="23">
        <v>53.873992227630097</v>
      </c>
      <c r="D8" s="23">
        <v>60.252248096403797</v>
      </c>
      <c r="E8" s="23">
        <v>43.068296868642499</v>
      </c>
      <c r="G8" t="s">
        <v>306</v>
      </c>
      <c r="H8" s="16">
        <v>0.32863909198575098</v>
      </c>
      <c r="I8" s="16">
        <v>0.36772395432976202</v>
      </c>
      <c r="J8" s="16">
        <v>0.46370315905117798</v>
      </c>
      <c r="K8" s="16">
        <v>0.28648469852548097</v>
      </c>
      <c r="N8" t="s">
        <v>306</v>
      </c>
      <c r="O8" s="18">
        <f t="shared" si="0"/>
        <v>24896.900908011437</v>
      </c>
      <c r="P8" s="24">
        <f t="shared" si="1"/>
        <v>1022764.4635300746</v>
      </c>
    </row>
    <row r="9" spans="1:20" x14ac:dyDescent="0.55000000000000004">
      <c r="A9" t="s">
        <v>307</v>
      </c>
      <c r="B9" s="23">
        <v>47.280319997527698</v>
      </c>
      <c r="C9" s="23">
        <v>63.043744776416901</v>
      </c>
      <c r="D9" s="23">
        <v>63.168756892362097</v>
      </c>
      <c r="E9" s="23">
        <v>46.989677732357002</v>
      </c>
      <c r="G9" t="s">
        <v>307</v>
      </c>
      <c r="H9" s="16">
        <v>0.20807990328331799</v>
      </c>
      <c r="I9" s="16">
        <v>0.19166994303407101</v>
      </c>
      <c r="J9" s="16">
        <v>0.24745410384874</v>
      </c>
      <c r="K9" s="16">
        <v>0.132703732243966</v>
      </c>
      <c r="N9" t="s">
        <v>307</v>
      </c>
      <c r="O9" s="18">
        <f t="shared" si="0"/>
        <v>15763.629036615001</v>
      </c>
      <c r="P9" s="24">
        <f t="shared" si="1"/>
        <v>745309.42517347645</v>
      </c>
    </row>
    <row r="10" spans="1:20" x14ac:dyDescent="0.55000000000000004">
      <c r="A10" t="s">
        <v>308</v>
      </c>
      <c r="B10" s="23">
        <v>47.111757117868997</v>
      </c>
      <c r="C10" s="23">
        <v>55.879949864214502</v>
      </c>
      <c r="D10" s="23">
        <v>42.748342284524</v>
      </c>
      <c r="E10" s="23">
        <v>49.553491885481499</v>
      </c>
      <c r="G10" t="s">
        <v>308</v>
      </c>
      <c r="H10" s="16">
        <v>1.1023149650456201E-3</v>
      </c>
      <c r="I10" s="16">
        <v>4.9031427808083798E-3</v>
      </c>
      <c r="J10" s="16">
        <v>5.9712505536178304E-3</v>
      </c>
      <c r="K10" s="16">
        <v>6.1910285819614698E-3</v>
      </c>
      <c r="N10" t="s">
        <v>308</v>
      </c>
      <c r="O10" s="18">
        <f t="shared" si="0"/>
        <v>83.508709473153033</v>
      </c>
      <c r="P10" s="24">
        <f t="shared" si="1"/>
        <v>3934.2420379258715</v>
      </c>
    </row>
    <row r="11" spans="1:20" x14ac:dyDescent="0.55000000000000004">
      <c r="A11" t="s">
        <v>309</v>
      </c>
      <c r="B11" s="23">
        <v>36.541909384676899</v>
      </c>
      <c r="C11" s="23">
        <v>55.120349041609501</v>
      </c>
      <c r="D11" s="23">
        <v>51.852769172168699</v>
      </c>
      <c r="E11" s="23">
        <v>34.165558356800801</v>
      </c>
      <c r="G11" t="s">
        <v>309</v>
      </c>
      <c r="H11" s="16">
        <v>1.56022983331813E-3</v>
      </c>
      <c r="I11" s="16">
        <v>4.2729350257741097E-3</v>
      </c>
      <c r="J11" s="16">
        <v>5.8163109125109599E-3</v>
      </c>
      <c r="K11" s="16">
        <v>3.6268479555747299E-3</v>
      </c>
      <c r="N11" t="s">
        <v>309</v>
      </c>
      <c r="O11" s="18">
        <f t="shared" si="0"/>
        <v>118.19922979682804</v>
      </c>
      <c r="P11" s="24">
        <f t="shared" si="1"/>
        <v>4319.2255445742921</v>
      </c>
    </row>
    <row r="12" spans="1:20" x14ac:dyDescent="0.55000000000000004">
      <c r="A12" t="s">
        <v>310</v>
      </c>
      <c r="B12" s="23">
        <v>72.782014268942305</v>
      </c>
      <c r="C12" s="23">
        <v>57.110012269496501</v>
      </c>
      <c r="D12" s="23">
        <v>66.211790241075093</v>
      </c>
      <c r="E12" s="23">
        <v>50.048778054642803</v>
      </c>
      <c r="G12" t="s">
        <v>310</v>
      </c>
      <c r="H12" s="16">
        <v>9.4930251530898901E-3</v>
      </c>
      <c r="I12" s="16">
        <v>2.02216706052749E-2</v>
      </c>
      <c r="J12" s="16">
        <v>1.28374697724524E-2</v>
      </c>
      <c r="K12" s="16">
        <v>1.43780899631162E-2</v>
      </c>
      <c r="N12" t="s">
        <v>310</v>
      </c>
      <c r="O12" s="18">
        <f t="shared" si="0"/>
        <v>719.1685722037796</v>
      </c>
      <c r="P12" s="24">
        <f t="shared" si="1"/>
        <v>52342.537283910351</v>
      </c>
    </row>
    <row r="13" spans="1:20" x14ac:dyDescent="0.55000000000000004">
      <c r="A13" t="s">
        <v>311</v>
      </c>
      <c r="B13" s="23">
        <v>42.351988740866297</v>
      </c>
      <c r="C13" s="23">
        <v>42.170791870996602</v>
      </c>
      <c r="D13" s="23">
        <v>49.569034948996702</v>
      </c>
      <c r="E13" s="23">
        <v>40.526446750139499</v>
      </c>
      <c r="G13" t="s">
        <v>311</v>
      </c>
      <c r="H13" s="16">
        <v>2.27710596725234E-3</v>
      </c>
      <c r="I13" s="16">
        <v>6.4719365021382097E-3</v>
      </c>
      <c r="J13" s="16">
        <v>1.2475523763668399E-3</v>
      </c>
      <c r="K13" s="16">
        <v>4.3207634143220004E-3</v>
      </c>
      <c r="N13" t="s">
        <v>311</v>
      </c>
      <c r="O13" s="18">
        <f t="shared" si="0"/>
        <v>172.50802782214697</v>
      </c>
      <c r="P13" s="24">
        <f t="shared" si="1"/>
        <v>7306.0580520326184</v>
      </c>
    </row>
    <row r="14" spans="1:20" x14ac:dyDescent="0.55000000000000004">
      <c r="A14" t="s">
        <v>312</v>
      </c>
      <c r="B14" s="23">
        <v>66.67</v>
      </c>
      <c r="C14" s="23">
        <v>223.68421052510499</v>
      </c>
      <c r="D14" s="23">
        <v>33.33</v>
      </c>
      <c r="E14" s="23"/>
      <c r="G14" t="s">
        <v>312</v>
      </c>
      <c r="H14" s="16">
        <v>4.3296625634313499E-4</v>
      </c>
      <c r="I14" s="16">
        <v>1.0480540658383E-3</v>
      </c>
      <c r="J14" s="16">
        <v>6.60455561472384E-4</v>
      </c>
      <c r="K14" s="16"/>
      <c r="N14" t="s">
        <v>312</v>
      </c>
      <c r="O14" s="18">
        <f t="shared" si="0"/>
        <v>32.800473965389017</v>
      </c>
      <c r="P14" s="24">
        <f t="shared" si="1"/>
        <v>2186.8075992724857</v>
      </c>
    </row>
    <row r="15" spans="1:20" x14ac:dyDescent="0.55000000000000004">
      <c r="A15" t="s">
        <v>313</v>
      </c>
      <c r="B15" s="23">
        <v>149.27419807676301</v>
      </c>
      <c r="C15" s="23">
        <v>53.820667492526802</v>
      </c>
      <c r="D15" s="23">
        <v>115.28596268939199</v>
      </c>
      <c r="E15" s="23">
        <v>42.126302426398098</v>
      </c>
      <c r="G15" t="s">
        <v>313</v>
      </c>
      <c r="H15" s="16">
        <v>1.3514871569332201E-3</v>
      </c>
      <c r="I15" s="16">
        <v>3.0069623201962798E-3</v>
      </c>
      <c r="J15" s="16">
        <v>1.09548178060194E-3</v>
      </c>
      <c r="K15" s="16">
        <v>2.6973472604492699E-3</v>
      </c>
      <c r="N15" t="s">
        <v>313</v>
      </c>
      <c r="O15" s="18">
        <f t="shared" si="0"/>
        <v>102.3853906767591</v>
      </c>
      <c r="P15" s="24">
        <f t="shared" si="1"/>
        <v>15283.497088049304</v>
      </c>
    </row>
    <row r="16" spans="1:20" x14ac:dyDescent="0.55000000000000004">
      <c r="A16" t="s">
        <v>314</v>
      </c>
      <c r="B16" s="23">
        <v>812.10956437569496</v>
      </c>
      <c r="C16" s="23">
        <v>660.90148695817595</v>
      </c>
      <c r="D16" s="23">
        <v>2056.17553212146</v>
      </c>
      <c r="E16" s="23">
        <v>844.876721117481</v>
      </c>
      <c r="G16" t="s">
        <v>314</v>
      </c>
      <c r="H16" s="16">
        <v>1.80992946465862E-3</v>
      </c>
      <c r="I16" s="16">
        <v>3.2521434652412E-3</v>
      </c>
      <c r="J16" s="16">
        <v>4.51221041978523E-3</v>
      </c>
      <c r="K16" s="16">
        <v>6.8466274624303701E-3</v>
      </c>
      <c r="N16" t="s">
        <v>314</v>
      </c>
      <c r="O16" s="18">
        <f t="shared" si="0"/>
        <v>137.11586853474395</v>
      </c>
      <c r="P16" s="24">
        <f t="shared" si="1"/>
        <v>111353.10826474597</v>
      </c>
    </row>
    <row r="17" spans="1:16" x14ac:dyDescent="0.55000000000000004">
      <c r="A17" t="s">
        <v>315</v>
      </c>
      <c r="B17" s="23">
        <v>116.499432057047</v>
      </c>
      <c r="C17" s="23">
        <v>84.576719359354499</v>
      </c>
      <c r="D17" s="23">
        <v>73.935474198998904</v>
      </c>
      <c r="E17" s="23">
        <v>66.605384289137206</v>
      </c>
      <c r="G17" t="s">
        <v>315</v>
      </c>
      <c r="H17" s="16">
        <v>6.3197759472584797E-3</v>
      </c>
      <c r="I17" s="16">
        <v>1.4949383295489701E-2</v>
      </c>
      <c r="J17" s="16">
        <v>1.0932788352043501E-2</v>
      </c>
      <c r="K17" s="16">
        <v>9.2501501574216594E-3</v>
      </c>
      <c r="N17" t="s">
        <v>315</v>
      </c>
      <c r="O17" s="18">
        <f t="shared" si="0"/>
        <v>478.7709050953394</v>
      </c>
      <c r="P17" s="24">
        <f t="shared" si="1"/>
        <v>55776.538529045392</v>
      </c>
    </row>
    <row r="18" spans="1:16" x14ac:dyDescent="0.55000000000000004">
      <c r="A18" t="s">
        <v>316</v>
      </c>
      <c r="B18" s="23">
        <v>33.33</v>
      </c>
      <c r="C18" s="23"/>
      <c r="D18" s="23">
        <v>11</v>
      </c>
      <c r="E18" s="23"/>
      <c r="G18" t="s">
        <v>316</v>
      </c>
      <c r="H18" s="16">
        <v>4.4433729880299097E-4</v>
      </c>
      <c r="I18" s="16"/>
      <c r="J18" s="16">
        <v>4.62318893005546E-4</v>
      </c>
      <c r="K18" s="16"/>
      <c r="N18" t="s">
        <v>316</v>
      </c>
      <c r="O18" s="18">
        <f t="shared" si="0"/>
        <v>33.661916575984165</v>
      </c>
      <c r="P18" s="24">
        <f t="shared" si="1"/>
        <v>1121.9516794775523</v>
      </c>
    </row>
    <row r="19" spans="1:16" x14ac:dyDescent="0.55000000000000004">
      <c r="A19" t="s">
        <v>317</v>
      </c>
      <c r="B19" s="23">
        <v>144.83000000000001</v>
      </c>
      <c r="C19" s="23">
        <v>139.171686361583</v>
      </c>
      <c r="D19" s="23">
        <v>99.325925933118</v>
      </c>
      <c r="E19" s="23">
        <v>23</v>
      </c>
      <c r="G19" t="s">
        <v>317</v>
      </c>
      <c r="H19" s="16">
        <v>2.82760099212748E-4</v>
      </c>
      <c r="I19" s="16">
        <v>1.5585871660422899E-3</v>
      </c>
      <c r="J19" s="16">
        <v>7.3427118304821698E-4</v>
      </c>
      <c r="K19" s="16">
        <v>5.6318082691245402E-4</v>
      </c>
      <c r="N19" t="s">
        <v>317</v>
      </c>
      <c r="O19" s="18">
        <f t="shared" si="0"/>
        <v>21.421219637329393</v>
      </c>
      <c r="P19" s="24">
        <f t="shared" si="1"/>
        <v>3102.4352400744165</v>
      </c>
    </row>
    <row r="20" spans="1:16" x14ac:dyDescent="0.55000000000000004">
      <c r="A20" t="s">
        <v>318</v>
      </c>
      <c r="B20" s="23">
        <v>154.81637067046799</v>
      </c>
      <c r="C20" s="23">
        <v>175.38705345672099</v>
      </c>
      <c r="D20" s="23">
        <v>112.498726200204</v>
      </c>
      <c r="E20" s="23">
        <v>204.224066259507</v>
      </c>
      <c r="G20" t="s">
        <v>318</v>
      </c>
      <c r="H20" s="16">
        <v>8.0713273833892801E-3</v>
      </c>
      <c r="I20" s="16">
        <v>2.2814057179393499E-2</v>
      </c>
      <c r="J20" s="16">
        <v>9.7515848573662706E-3</v>
      </c>
      <c r="K20" s="16">
        <v>1.4407014402480199E-2</v>
      </c>
      <c r="N20" t="s">
        <v>318</v>
      </c>
      <c r="O20" s="18">
        <f t="shared" si="0"/>
        <v>611.46419571130912</v>
      </c>
      <c r="P20" s="24">
        <f t="shared" si="1"/>
        <v>94664.667574961612</v>
      </c>
    </row>
    <row r="21" spans="1:16" x14ac:dyDescent="0.55000000000000004">
      <c r="A21" t="s">
        <v>319</v>
      </c>
      <c r="B21" s="23">
        <v>1150.21489759469</v>
      </c>
      <c r="C21" s="23">
        <v>1359.8235576070699</v>
      </c>
      <c r="D21" s="23">
        <v>1029.7573485651999</v>
      </c>
      <c r="E21" s="23">
        <v>2023.8917025563901</v>
      </c>
      <c r="G21" t="s">
        <v>319</v>
      </c>
      <c r="H21" s="16">
        <v>2.3747122217878799E-3</v>
      </c>
      <c r="I21" s="16">
        <v>6.3840629833675101E-3</v>
      </c>
      <c r="J21" s="16">
        <v>7.0450261037951298E-3</v>
      </c>
      <c r="K21" s="16">
        <v>3.8040304950979599E-3</v>
      </c>
      <c r="N21" t="s">
        <v>319</v>
      </c>
      <c r="O21" s="18">
        <f t="shared" si="0"/>
        <v>179.90244104453637</v>
      </c>
      <c r="P21" s="24">
        <f t="shared" si="1"/>
        <v>206926.46780307617</v>
      </c>
    </row>
    <row r="22" spans="1:16" x14ac:dyDescent="0.55000000000000004">
      <c r="A22" t="s">
        <v>320</v>
      </c>
      <c r="B22" s="23">
        <v>833.33</v>
      </c>
      <c r="C22" s="23"/>
      <c r="D22" s="23"/>
      <c r="E22" s="23"/>
      <c r="G22" t="s">
        <v>320</v>
      </c>
      <c r="H22" s="16">
        <v>3.5424511876665601E-4</v>
      </c>
      <c r="I22" s="16"/>
      <c r="J22" s="16"/>
      <c r="K22" s="16"/>
      <c r="N22" t="s">
        <v>320</v>
      </c>
      <c r="O22" s="18">
        <f t="shared" si="0"/>
        <v>26.836751421716365</v>
      </c>
      <c r="P22" s="24">
        <f t="shared" si="1"/>
        <v>22363.870062258899</v>
      </c>
    </row>
    <row r="23" spans="1:16" x14ac:dyDescent="0.55000000000000004">
      <c r="A23" t="s">
        <v>321</v>
      </c>
      <c r="B23" s="23">
        <v>173.85425724366701</v>
      </c>
      <c r="C23" s="23">
        <v>170.408231722332</v>
      </c>
      <c r="D23" s="23">
        <v>171.53090109544701</v>
      </c>
      <c r="E23" s="23">
        <v>145.47675006794199</v>
      </c>
      <c r="G23" t="s">
        <v>321</v>
      </c>
      <c r="H23" s="16">
        <v>0.17358971082817401</v>
      </c>
      <c r="I23" s="16">
        <v>0.22565978588343</v>
      </c>
      <c r="J23" s="16">
        <v>0.26908419670642902</v>
      </c>
      <c r="K23" s="16">
        <v>0.15470314768809099</v>
      </c>
      <c r="N23" t="s">
        <v>321</v>
      </c>
      <c r="O23" s="18">
        <f t="shared" si="0"/>
        <v>13150.735668801062</v>
      </c>
      <c r="P23" s="24">
        <f t="shared" si="1"/>
        <v>2286311.381907207</v>
      </c>
    </row>
    <row r="24" spans="1:16" x14ac:dyDescent="0.55000000000000004">
      <c r="A24" t="s">
        <v>322</v>
      </c>
      <c r="B24" s="23">
        <v>255.928470313106</v>
      </c>
      <c r="C24" s="23">
        <v>296.15612808983298</v>
      </c>
      <c r="D24" s="23">
        <v>186.00084085022499</v>
      </c>
      <c r="E24" s="23">
        <v>196.17511864899001</v>
      </c>
      <c r="G24" t="s">
        <v>322</v>
      </c>
      <c r="H24" s="16">
        <v>0.108229766880079</v>
      </c>
      <c r="I24" s="16">
        <v>8.1556336929709497E-2</v>
      </c>
      <c r="J24" s="16">
        <v>0.117356956002815</v>
      </c>
      <c r="K24" s="16">
        <v>6.6413181135382193E-2</v>
      </c>
      <c r="N24" t="s">
        <v>322</v>
      </c>
      <c r="O24" s="18">
        <f t="shared" si="0"/>
        <v>8199.224763642349</v>
      </c>
      <c r="P24" s="24">
        <f t="shared" si="1"/>
        <v>2098415.0515123247</v>
      </c>
    </row>
    <row r="25" spans="1:16" x14ac:dyDescent="0.55000000000000004">
      <c r="A25" t="s">
        <v>323</v>
      </c>
      <c r="B25" s="23">
        <v>139.272039219102</v>
      </c>
      <c r="C25" s="23">
        <v>157.21857331797</v>
      </c>
      <c r="D25" s="23">
        <v>155.295189183443</v>
      </c>
      <c r="E25" s="23">
        <v>126.666609252386</v>
      </c>
      <c r="G25" t="s">
        <v>323</v>
      </c>
      <c r="H25" s="16">
        <v>0.14290796488030999</v>
      </c>
      <c r="I25" s="16">
        <v>0.14667407964266199</v>
      </c>
      <c r="J25" s="16">
        <v>0.229817493591957</v>
      </c>
      <c r="K25" s="16">
        <v>0.112613282125437</v>
      </c>
      <c r="N25" t="s">
        <v>323</v>
      </c>
      <c r="O25" s="18">
        <f t="shared" si="0"/>
        <v>10826.360975781061</v>
      </c>
      <c r="P25" s="24">
        <f t="shared" si="1"/>
        <v>1507809.3704191353</v>
      </c>
    </row>
    <row r="26" spans="1:16" x14ac:dyDescent="0.55000000000000004">
      <c r="A26" t="s">
        <v>324</v>
      </c>
      <c r="B26" s="23">
        <v>472.63861430863699</v>
      </c>
      <c r="C26" s="23">
        <v>587.55644405108001</v>
      </c>
      <c r="D26" s="23">
        <v>554.96667251250597</v>
      </c>
      <c r="E26" s="23">
        <v>380.68758448219398</v>
      </c>
      <c r="G26" t="s">
        <v>324</v>
      </c>
      <c r="H26" s="16">
        <v>3.2434587711613602E-2</v>
      </c>
      <c r="I26" s="16">
        <v>3.0717059939826302E-2</v>
      </c>
      <c r="J26" s="16">
        <v>5.7488562852706197E-2</v>
      </c>
      <c r="K26" s="16">
        <v>2.6826665894207999E-2</v>
      </c>
      <c r="N26" t="s">
        <v>324</v>
      </c>
      <c r="O26" s="18">
        <f t="shared" si="0"/>
        <v>2457.1657357283034</v>
      </c>
      <c r="P26" s="24">
        <f t="shared" si="1"/>
        <v>1161351.4084612879</v>
      </c>
    </row>
    <row r="27" spans="1:16" x14ac:dyDescent="0.55000000000000004">
      <c r="A27" t="s">
        <v>325</v>
      </c>
      <c r="B27" s="23">
        <v>181.33650836885801</v>
      </c>
      <c r="C27" s="23">
        <v>199.31464410398601</v>
      </c>
      <c r="D27" s="23">
        <v>186.85294934808601</v>
      </c>
      <c r="E27" s="23">
        <v>181.11801370032799</v>
      </c>
      <c r="G27" t="s">
        <v>325</v>
      </c>
      <c r="H27" s="16">
        <v>3.9107021492090603E-2</v>
      </c>
      <c r="I27" s="16">
        <v>3.9891833461548398E-2</v>
      </c>
      <c r="J27" s="16">
        <v>6.3477762814676694E-2</v>
      </c>
      <c r="K27" s="16">
        <v>2.29329474725729E-2</v>
      </c>
      <c r="N27" t="s">
        <v>325</v>
      </c>
      <c r="O27" s="18">
        <f t="shared" si="0"/>
        <v>2962.6531433401974</v>
      </c>
      <c r="P27" s="24">
        <f t="shared" si="1"/>
        <v>537237.17652133317</v>
      </c>
    </row>
    <row r="28" spans="1:16" x14ac:dyDescent="0.55000000000000004">
      <c r="A28" t="s">
        <v>326</v>
      </c>
      <c r="B28" s="23">
        <v>149.926851022054</v>
      </c>
      <c r="C28" s="23">
        <v>168.96929109863299</v>
      </c>
      <c r="D28" s="23">
        <v>126.476779141973</v>
      </c>
      <c r="E28" s="23">
        <v>118.619847418931</v>
      </c>
      <c r="G28" t="s">
        <v>326</v>
      </c>
      <c r="H28" s="16">
        <v>3.7482418408234402E-3</v>
      </c>
      <c r="I28" s="16">
        <v>3.81500494734606E-3</v>
      </c>
      <c r="J28" s="16">
        <v>9.6592257752288503E-3</v>
      </c>
      <c r="K28" s="16">
        <v>4.2188462479834203E-3</v>
      </c>
      <c r="N28" t="s">
        <v>326</v>
      </c>
      <c r="O28" s="18">
        <f t="shared" si="0"/>
        <v>283.95771521389702</v>
      </c>
      <c r="P28" s="24">
        <f t="shared" si="1"/>
        <v>42572.886065436775</v>
      </c>
    </row>
    <row r="29" spans="1:16" x14ac:dyDescent="0.55000000000000004">
      <c r="A29" t="s">
        <v>327</v>
      </c>
      <c r="B29" s="23">
        <v>337.85510673530803</v>
      </c>
      <c r="C29" s="23">
        <v>611.096309948672</v>
      </c>
      <c r="D29" s="23">
        <v>309.98014653460899</v>
      </c>
      <c r="E29" s="23">
        <v>240.289695313338</v>
      </c>
      <c r="G29" t="s">
        <v>327</v>
      </c>
      <c r="H29" s="16">
        <v>7.1341513674401998E-3</v>
      </c>
      <c r="I29" s="16">
        <v>1.14268697230074E-2</v>
      </c>
      <c r="J29" s="16">
        <v>9.4341625905882305E-3</v>
      </c>
      <c r="K29" s="16">
        <v>7.3014346847642296E-3</v>
      </c>
      <c r="N29" t="s">
        <v>327</v>
      </c>
      <c r="O29" s="18">
        <f t="shared" si="0"/>
        <v>540.46601268486359</v>
      </c>
      <c r="P29" s="24">
        <f t="shared" si="1"/>
        <v>182599.20240245093</v>
      </c>
    </row>
    <row r="30" spans="1:16" x14ac:dyDescent="0.55000000000000004">
      <c r="A30" t="s">
        <v>328</v>
      </c>
      <c r="B30" s="23">
        <v>749.17908670612701</v>
      </c>
      <c r="C30" s="23"/>
      <c r="D30" s="23"/>
      <c r="E30" s="23">
        <v>216.67</v>
      </c>
      <c r="G30" t="s">
        <v>328</v>
      </c>
      <c r="H30" s="16">
        <v>1.39067783048298E-3</v>
      </c>
      <c r="I30" s="16"/>
      <c r="J30" s="16"/>
      <c r="K30" s="16">
        <v>6.3357843032307804E-4</v>
      </c>
      <c r="N30" t="s">
        <v>328</v>
      </c>
      <c r="O30" s="18">
        <f t="shared" si="0"/>
        <v>105.35438109719546</v>
      </c>
      <c r="P30" s="24">
        <f t="shared" si="1"/>
        <v>78929.299010886141</v>
      </c>
    </row>
    <row r="31" spans="1:16" x14ac:dyDescent="0.55000000000000004">
      <c r="A31" t="s">
        <v>329</v>
      </c>
      <c r="B31" s="23">
        <v>968.11260871242905</v>
      </c>
      <c r="C31" s="23">
        <v>1550.1910472853299</v>
      </c>
      <c r="D31" s="23">
        <v>801.48469416865896</v>
      </c>
      <c r="E31" s="23">
        <v>2386.4627295878299</v>
      </c>
      <c r="G31" t="s">
        <v>329</v>
      </c>
      <c r="H31" s="16">
        <v>6.7896981100061505E-4</v>
      </c>
      <c r="I31" s="16">
        <v>1.0504896314323599E-3</v>
      </c>
      <c r="J31" s="16">
        <v>4.2884032540337598E-3</v>
      </c>
      <c r="K31" s="16">
        <v>1.80301992141799E-3</v>
      </c>
      <c r="N31" t="s">
        <v>329</v>
      </c>
      <c r="O31" s="18">
        <f t="shared" si="0"/>
        <v>51.437106893985991</v>
      </c>
      <c r="P31" s="24">
        <f t="shared" si="1"/>
        <v>49796.911739756848</v>
      </c>
    </row>
    <row r="32" spans="1:16" x14ac:dyDescent="0.55000000000000004">
      <c r="A32" t="s">
        <v>330</v>
      </c>
      <c r="B32" s="23">
        <v>666.67</v>
      </c>
      <c r="C32" s="23">
        <v>221.57058823059</v>
      </c>
      <c r="D32" s="23">
        <v>478.15202676970199</v>
      </c>
      <c r="E32" s="23"/>
      <c r="G32" t="s">
        <v>330</v>
      </c>
      <c r="H32" s="16">
        <v>2.5919675760388799E-4</v>
      </c>
      <c r="I32" s="16">
        <v>1.20565618104364E-3</v>
      </c>
      <c r="J32" s="16">
        <v>1.61198851967623E-3</v>
      </c>
      <c r="K32" s="16"/>
      <c r="N32" t="s">
        <v>330</v>
      </c>
      <c r="O32" s="18">
        <f t="shared" si="0"/>
        <v>19.636118000294545</v>
      </c>
      <c r="P32" s="24">
        <f t="shared" si="1"/>
        <v>13090.810787256363</v>
      </c>
    </row>
    <row r="33" spans="1:16" x14ac:dyDescent="0.55000000000000004">
      <c r="A33" t="s">
        <v>331</v>
      </c>
      <c r="B33" s="23">
        <v>802.78490234478204</v>
      </c>
      <c r="C33" s="23">
        <v>4000</v>
      </c>
      <c r="D33" s="23">
        <v>394.73684211188601</v>
      </c>
      <c r="E33" s="23">
        <v>361.95171730731198</v>
      </c>
      <c r="G33" t="s">
        <v>331</v>
      </c>
      <c r="H33" s="16">
        <v>1.52433879615356E-3</v>
      </c>
      <c r="I33" s="16">
        <v>9.928933257213259E-4</v>
      </c>
      <c r="J33" s="16">
        <v>9.9818851901589309E-4</v>
      </c>
      <c r="K33" s="16">
        <v>1.356742706516E-3</v>
      </c>
      <c r="N33" t="s">
        <v>331</v>
      </c>
      <c r="O33" s="18">
        <f t="shared" si="0"/>
        <v>115.48021182981516</v>
      </c>
      <c r="P33" s="24">
        <f t="shared" si="1"/>
        <v>92705.77057655291</v>
      </c>
    </row>
    <row r="34" spans="1:16" x14ac:dyDescent="0.55000000000000004">
      <c r="A34" t="s">
        <v>332</v>
      </c>
      <c r="B34" s="23">
        <v>654.16499999999996</v>
      </c>
      <c r="C34" s="23">
        <v>743.64514972518498</v>
      </c>
      <c r="D34" s="23">
        <v>356.53740723433299</v>
      </c>
      <c r="E34" s="23">
        <v>489.32470134558702</v>
      </c>
      <c r="G34" t="s">
        <v>332</v>
      </c>
      <c r="H34" s="16">
        <v>8.6593251268626901E-4</v>
      </c>
      <c r="I34" s="16">
        <v>1.65491756189878E-3</v>
      </c>
      <c r="J34" s="16">
        <v>4.1356173246016904E-3</v>
      </c>
      <c r="K34" s="16">
        <v>4.4449598538975196E-3</v>
      </c>
      <c r="N34" t="s">
        <v>332</v>
      </c>
      <c r="O34" s="18">
        <f t="shared" si="0"/>
        <v>65.600947930777963</v>
      </c>
      <c r="P34" s="24">
        <f t="shared" si="1"/>
        <v>42913.844103137366</v>
      </c>
    </row>
    <row r="35" spans="1:16" x14ac:dyDescent="0.55000000000000004">
      <c r="A35" t="s">
        <v>333</v>
      </c>
      <c r="B35" s="23">
        <v>51768.581526800597</v>
      </c>
      <c r="C35" s="23">
        <v>13200</v>
      </c>
      <c r="D35" s="23">
        <v>125000</v>
      </c>
      <c r="E35" s="23">
        <v>35833.333332868096</v>
      </c>
      <c r="G35" t="s">
        <v>333</v>
      </c>
      <c r="H35" s="16">
        <v>2.5279993999221401E-3</v>
      </c>
      <c r="I35" s="16">
        <v>3.4921755985804E-4</v>
      </c>
      <c r="J35" s="16">
        <v>2.56843829447526E-4</v>
      </c>
      <c r="K35" s="16">
        <v>9.6764705730875797E-4</v>
      </c>
      <c r="N35" t="s">
        <v>333</v>
      </c>
      <c r="O35" s="18">
        <f t="shared" si="0"/>
        <v>191.51510605470759</v>
      </c>
      <c r="P35" s="24">
        <f t="shared" si="1"/>
        <v>9914465.3814069927</v>
      </c>
    </row>
    <row r="36" spans="1:16" x14ac:dyDescent="0.55000000000000004">
      <c r="A36" t="s">
        <v>334</v>
      </c>
      <c r="B36" s="23">
        <v>2113.3602277191799</v>
      </c>
      <c r="C36" s="23">
        <v>1504.5888508114199</v>
      </c>
      <c r="D36" s="23">
        <v>1268.4178780503</v>
      </c>
      <c r="E36" s="23">
        <v>600.61932520835796</v>
      </c>
      <c r="G36" t="s">
        <v>334</v>
      </c>
      <c r="H36" s="16">
        <v>5.73529459967445E-3</v>
      </c>
      <c r="I36" s="16">
        <v>1.01166230474217E-2</v>
      </c>
      <c r="J36" s="16">
        <v>1.26754349708765E-2</v>
      </c>
      <c r="K36" s="16">
        <v>3.39184843859142E-3</v>
      </c>
      <c r="N36" t="s">
        <v>334</v>
      </c>
      <c r="O36" s="18">
        <f t="shared" si="0"/>
        <v>434.49201512685227</v>
      </c>
      <c r="P36" s="24">
        <f t="shared" si="1"/>
        <v>918238.1440306498</v>
      </c>
    </row>
    <row r="37" spans="1:16" x14ac:dyDescent="0.55000000000000004">
      <c r="A37" t="s">
        <v>335</v>
      </c>
      <c r="B37" s="23">
        <v>145.83000000000001</v>
      </c>
      <c r="C37" s="23">
        <v>133.33000000000001</v>
      </c>
      <c r="D37" s="23">
        <v>200</v>
      </c>
      <c r="E37" s="23"/>
      <c r="G37" t="s">
        <v>335</v>
      </c>
      <c r="H37" s="16">
        <v>2.82760099212748E-4</v>
      </c>
      <c r="I37" s="16">
        <v>3.4921755985804E-4</v>
      </c>
      <c r="J37" s="16">
        <v>4.20289902717088E-4</v>
      </c>
      <c r="K37" s="16"/>
      <c r="N37" t="s">
        <v>335</v>
      </c>
      <c r="O37" s="18">
        <f t="shared" si="0"/>
        <v>21.421219637329393</v>
      </c>
      <c r="P37" s="24">
        <f t="shared" si="1"/>
        <v>3123.8564597117456</v>
      </c>
    </row>
    <row r="38" spans="1:16" x14ac:dyDescent="0.55000000000000004">
      <c r="A38" t="s">
        <v>336</v>
      </c>
      <c r="B38" s="23">
        <v>166.67</v>
      </c>
      <c r="C38" s="23">
        <v>250</v>
      </c>
      <c r="D38" s="23"/>
      <c r="E38" s="23"/>
      <c r="G38" t="s">
        <v>336</v>
      </c>
      <c r="H38" s="16">
        <v>4.8708703835093699E-4</v>
      </c>
      <c r="I38" s="16">
        <v>6.2055832848543601E-4</v>
      </c>
      <c r="J38" s="16"/>
      <c r="K38" s="16"/>
      <c r="N38" t="s">
        <v>336</v>
      </c>
      <c r="O38" s="18">
        <f t="shared" si="0"/>
        <v>36.900533208404319</v>
      </c>
      <c r="P38" s="24">
        <f t="shared" si="1"/>
        <v>6150.2118698447475</v>
      </c>
    </row>
    <row r="39" spans="1:16" x14ac:dyDescent="0.55000000000000004">
      <c r="A39" t="s">
        <v>337</v>
      </c>
      <c r="B39" s="23">
        <v>58.33</v>
      </c>
      <c r="C39" s="23">
        <v>364.51623787839901</v>
      </c>
      <c r="D39" s="23">
        <v>295.83150000074698</v>
      </c>
      <c r="E39" s="23">
        <v>102.24096171255501</v>
      </c>
      <c r="G39" t="s">
        <v>337</v>
      </c>
      <c r="H39" s="16">
        <v>3.8966963068075001E-4</v>
      </c>
      <c r="I39" s="16">
        <v>1.18249120934063E-3</v>
      </c>
      <c r="J39" s="16">
        <v>9.3397756161214005E-4</v>
      </c>
      <c r="K39" s="16">
        <v>1.31123093165496E-3</v>
      </c>
      <c r="N39" t="s">
        <v>337</v>
      </c>
      <c r="O39" s="18">
        <f t="shared" si="0"/>
        <v>29.520426566723486</v>
      </c>
      <c r="P39" s="24">
        <f t="shared" si="1"/>
        <v>1721.926481636981</v>
      </c>
    </row>
    <row r="40" spans="1:16" x14ac:dyDescent="0.55000000000000004">
      <c r="A40" t="s">
        <v>338</v>
      </c>
      <c r="B40" s="23">
        <v>1591.06338135841</v>
      </c>
      <c r="C40" s="23">
        <v>784.43125065719198</v>
      </c>
      <c r="D40" s="23">
        <v>3694.3632336597202</v>
      </c>
      <c r="E40" s="23">
        <v>324.741873604489</v>
      </c>
      <c r="G40" t="s">
        <v>338</v>
      </c>
      <c r="H40" s="16">
        <v>1.4537277556660899E-2</v>
      </c>
      <c r="I40" s="16">
        <v>1.05231727413263E-2</v>
      </c>
      <c r="J40" s="16">
        <v>1.1716967816391701E-2</v>
      </c>
      <c r="K40" s="16">
        <v>2.6588720883816098E-3</v>
      </c>
      <c r="N40" t="s">
        <v>338</v>
      </c>
      <c r="O40" s="18">
        <f t="shared" si="0"/>
        <v>1101.3089058076439</v>
      </c>
      <c r="P40" s="24">
        <f t="shared" si="1"/>
        <v>1752252.2715944406</v>
      </c>
    </row>
    <row r="41" spans="1:16" x14ac:dyDescent="0.55000000000000004">
      <c r="A41" t="s">
        <v>339</v>
      </c>
      <c r="B41" s="23">
        <v>2474.99999999291</v>
      </c>
      <c r="C41" s="23">
        <v>72</v>
      </c>
      <c r="D41" s="23">
        <v>500</v>
      </c>
      <c r="E41" s="23">
        <v>913.999685582442</v>
      </c>
      <c r="G41" t="s">
        <v>339</v>
      </c>
      <c r="H41" s="16">
        <v>9.8963715734236898E-4</v>
      </c>
      <c r="I41" s="16">
        <v>1.4893399882204201E-3</v>
      </c>
      <c r="J41" s="16">
        <v>4.62318893005546E-4</v>
      </c>
      <c r="K41" s="16">
        <v>2.8571042968039101E-3</v>
      </c>
      <c r="N41" t="s">
        <v>339</v>
      </c>
      <c r="O41" s="18">
        <f t="shared" si="0"/>
        <v>74.972511919876439</v>
      </c>
      <c r="P41" s="24">
        <f t="shared" si="1"/>
        <v>185556.96700116264</v>
      </c>
    </row>
    <row r="42" spans="1:16" x14ac:dyDescent="0.55000000000000004">
      <c r="A42" t="s">
        <v>340</v>
      </c>
      <c r="B42" s="23">
        <v>2972.5158642122901</v>
      </c>
      <c r="C42" s="23">
        <v>1776.10512951081</v>
      </c>
      <c r="D42" s="23">
        <v>2624.2677152696101</v>
      </c>
      <c r="E42" s="23">
        <v>1957.0535407238699</v>
      </c>
      <c r="G42" t="s">
        <v>340</v>
      </c>
      <c r="H42" s="16">
        <v>1.6965177996428601E-2</v>
      </c>
      <c r="I42" s="16">
        <v>2.37119691971347E-2</v>
      </c>
      <c r="J42" s="16">
        <v>2.2702636351731899E-2</v>
      </c>
      <c r="K42" s="16">
        <v>1.6495258933503301E-2</v>
      </c>
      <c r="N42" t="s">
        <v>340</v>
      </c>
      <c r="O42" s="18">
        <f t="shared" si="0"/>
        <v>1285.2407573051971</v>
      </c>
      <c r="P42" s="24">
        <f t="shared" si="1"/>
        <v>3820398.5404219162</v>
      </c>
    </row>
    <row r="43" spans="1:16" x14ac:dyDescent="0.55000000000000004">
      <c r="A43" t="s">
        <v>341</v>
      </c>
      <c r="B43" s="23">
        <v>1120.8124077294899</v>
      </c>
      <c r="C43" s="23">
        <v>869.66663797784997</v>
      </c>
      <c r="D43" s="23">
        <v>809.78759101641504</v>
      </c>
      <c r="E43" s="23">
        <v>971.59984886805103</v>
      </c>
      <c r="G43" t="s">
        <v>341</v>
      </c>
      <c r="H43" s="16">
        <v>1.9700127276259801E-2</v>
      </c>
      <c r="I43" s="16">
        <v>2.3408338635901801E-2</v>
      </c>
      <c r="J43" s="16">
        <v>4.2260381387619499E-2</v>
      </c>
      <c r="K43" s="16">
        <v>1.7233345141083701E-2</v>
      </c>
      <c r="N43" t="s">
        <v>341</v>
      </c>
      <c r="O43" s="18">
        <f t="shared" si="0"/>
        <v>1492.4338845651364</v>
      </c>
      <c r="P43" s="24">
        <f t="shared" si="1"/>
        <v>1672738.4155365261</v>
      </c>
    </row>
    <row r="44" spans="1:16" x14ac:dyDescent="0.55000000000000004">
      <c r="A44" t="s">
        <v>342</v>
      </c>
      <c r="B44" s="23">
        <v>5785.7142858759998</v>
      </c>
      <c r="C44" s="23">
        <v>1574.4444443622001</v>
      </c>
      <c r="D44" s="23">
        <v>500</v>
      </c>
      <c r="E44" s="23"/>
      <c r="G44" t="s">
        <v>342</v>
      </c>
      <c r="H44" s="16">
        <v>1.48782949889481E-3</v>
      </c>
      <c r="I44" s="16">
        <v>1.1170049912255699E-3</v>
      </c>
      <c r="J44" s="16">
        <v>7.7053148834257696E-4</v>
      </c>
      <c r="K44" s="16"/>
      <c r="N44" t="s">
        <v>342</v>
      </c>
      <c r="O44" s="18">
        <f t="shared" si="0"/>
        <v>112.71435597687955</v>
      </c>
      <c r="P44" s="24">
        <f t="shared" si="1"/>
        <v>652133.05959874485</v>
      </c>
    </row>
    <row r="45" spans="1:16" x14ac:dyDescent="0.55000000000000004">
      <c r="A45" t="s">
        <v>343</v>
      </c>
      <c r="B45" s="23">
        <v>34.67</v>
      </c>
      <c r="C45" s="23"/>
      <c r="D45" s="23">
        <v>301.67</v>
      </c>
      <c r="E45" s="23">
        <v>200</v>
      </c>
      <c r="G45" t="s">
        <v>343</v>
      </c>
      <c r="H45" s="16">
        <v>3.88795136499402E-4</v>
      </c>
      <c r="I45" s="16"/>
      <c r="J45" s="16">
        <v>4.20289902717088E-4</v>
      </c>
      <c r="K45" s="16">
        <v>4.1412097318102901E-4</v>
      </c>
      <c r="N45" t="s">
        <v>343</v>
      </c>
      <c r="O45" s="18">
        <f t="shared" si="0"/>
        <v>29.454177007530454</v>
      </c>
      <c r="P45" s="24">
        <f t="shared" si="1"/>
        <v>1021.1763168510809</v>
      </c>
    </row>
    <row r="46" spans="1:16" x14ac:dyDescent="0.55000000000000004">
      <c r="A46" t="s">
        <v>344</v>
      </c>
      <c r="B46" s="23">
        <v>66.67</v>
      </c>
      <c r="C46" s="23">
        <v>225</v>
      </c>
      <c r="D46" s="23">
        <v>333.33</v>
      </c>
      <c r="E46" s="23">
        <v>166.67</v>
      </c>
      <c r="G46" t="s">
        <v>344</v>
      </c>
      <c r="H46" s="16">
        <v>3.1103610914337901E-4</v>
      </c>
      <c r="I46" s="16">
        <v>5.5160740309816495E-4</v>
      </c>
      <c r="J46" s="16">
        <v>5.1368765889505102E-4</v>
      </c>
      <c r="K46" s="16">
        <v>4.6078431301304099E-4</v>
      </c>
      <c r="N46" t="s">
        <v>344</v>
      </c>
      <c r="O46" s="18">
        <f t="shared" si="0"/>
        <v>23.563341601771139</v>
      </c>
      <c r="P46" s="24">
        <f t="shared" si="1"/>
        <v>1570.9679845900819</v>
      </c>
    </row>
    <row r="47" spans="1:16" x14ac:dyDescent="0.55000000000000004">
      <c r="A47" t="s">
        <v>345</v>
      </c>
      <c r="B47" s="23">
        <v>398.57455936227802</v>
      </c>
      <c r="C47" s="23">
        <v>416.67</v>
      </c>
      <c r="D47" s="23">
        <v>395.929385467418</v>
      </c>
      <c r="E47" s="23">
        <v>336.654909963195</v>
      </c>
      <c r="G47" t="s">
        <v>345</v>
      </c>
      <c r="H47" s="16">
        <v>2.1242187067760702E-3</v>
      </c>
      <c r="I47" s="16">
        <v>4.9644666274013902E-4</v>
      </c>
      <c r="J47" s="16">
        <v>4.5234546758254699E-3</v>
      </c>
      <c r="K47" s="16">
        <v>1.6036612548056099E-3</v>
      </c>
      <c r="N47" t="s">
        <v>345</v>
      </c>
      <c r="O47" s="18">
        <f t="shared" si="0"/>
        <v>160.92565960424776</v>
      </c>
      <c r="P47" s="24">
        <f t="shared" si="1"/>
        <v>64140.873866846996</v>
      </c>
    </row>
    <row r="48" spans="1:16" x14ac:dyDescent="0.55000000000000004">
      <c r="A48" t="s">
        <v>346</v>
      </c>
      <c r="B48" s="23">
        <v>183.33</v>
      </c>
      <c r="C48" s="23">
        <v>333.33</v>
      </c>
      <c r="D48" s="23">
        <v>953.70037037558802</v>
      </c>
      <c r="E48" s="23">
        <v>233.33</v>
      </c>
      <c r="G48" t="s">
        <v>346</v>
      </c>
      <c r="H48" s="16">
        <v>5.5667090099923398E-4</v>
      </c>
      <c r="I48" s="16">
        <v>4.5131514794558101E-4</v>
      </c>
      <c r="J48" s="16">
        <v>1.7832300159503101E-3</v>
      </c>
      <c r="K48" s="16">
        <v>1.0137254885914299E-3</v>
      </c>
      <c r="N48" t="s">
        <v>346</v>
      </c>
      <c r="O48" s="18">
        <f t="shared" si="0"/>
        <v>42.172037954487422</v>
      </c>
      <c r="P48" s="24">
        <f t="shared" si="1"/>
        <v>7731.3997181961795</v>
      </c>
    </row>
    <row r="49" spans="1:16" x14ac:dyDescent="0.55000000000000004">
      <c r="A49" t="s">
        <v>347</v>
      </c>
      <c r="B49" s="23">
        <v>275.03257558464401</v>
      </c>
      <c r="C49" s="23"/>
      <c r="D49" s="23">
        <v>441.52922657740402</v>
      </c>
      <c r="E49" s="23">
        <v>366.995564530553</v>
      </c>
      <c r="G49" t="s">
        <v>347</v>
      </c>
      <c r="H49" s="16">
        <v>2.5290260625528299E-3</v>
      </c>
      <c r="I49" s="16"/>
      <c r="J49" s="16">
        <v>1.5924569473272599E-3</v>
      </c>
      <c r="K49" s="16">
        <v>8.4568899496165802E-4</v>
      </c>
      <c r="N49" t="s">
        <v>347</v>
      </c>
      <c r="O49" s="18">
        <f t="shared" si="0"/>
        <v>191.59288352672954</v>
      </c>
      <c r="P49" s="24">
        <f t="shared" si="1"/>
        <v>52694.284220045134</v>
      </c>
    </row>
    <row r="50" spans="1:16" x14ac:dyDescent="0.55000000000000004">
      <c r="A50" t="s">
        <v>348</v>
      </c>
      <c r="B50" s="23">
        <v>44.032706034941697</v>
      </c>
      <c r="C50" s="23">
        <v>55.162553834476398</v>
      </c>
      <c r="D50" s="23">
        <v>49.667031402524401</v>
      </c>
      <c r="E50" s="23">
        <v>37.128991331767402</v>
      </c>
      <c r="G50" t="s">
        <v>348</v>
      </c>
      <c r="H50" s="16">
        <v>1.1003711370674201E-2</v>
      </c>
      <c r="I50" s="16">
        <v>6.2294026954470699E-3</v>
      </c>
      <c r="J50" s="16">
        <v>1.21083952774365E-2</v>
      </c>
      <c r="K50" s="16">
        <v>8.5158200056632393E-3</v>
      </c>
      <c r="N50" t="s">
        <v>348</v>
      </c>
      <c r="O50" s="18">
        <f t="shared" si="0"/>
        <v>833.61449777834855</v>
      </c>
      <c r="P50" s="24">
        <f t="shared" si="1"/>
        <v>36706.302127139577</v>
      </c>
    </row>
    <row r="51" spans="1:16" x14ac:dyDescent="0.55000000000000004">
      <c r="A51" t="s">
        <v>349</v>
      </c>
      <c r="B51" s="23">
        <v>331.872243835456</v>
      </c>
      <c r="C51" s="23">
        <v>480.39411761589298</v>
      </c>
      <c r="D51" s="23">
        <v>544.51578947368398</v>
      </c>
      <c r="E51" s="23">
        <v>477.75816662715198</v>
      </c>
      <c r="G51" t="s">
        <v>349</v>
      </c>
      <c r="H51" s="16">
        <v>1.4351937192216399E-3</v>
      </c>
      <c r="I51" s="16">
        <v>1.20565618104364E-3</v>
      </c>
      <c r="J51" s="16">
        <v>1.9520131038011899E-3</v>
      </c>
      <c r="K51" s="16">
        <v>4.4685142300966802E-3</v>
      </c>
      <c r="N51" t="s">
        <v>349</v>
      </c>
      <c r="O51" s="18">
        <f t="shared" si="0"/>
        <v>108.7267969107303</v>
      </c>
      <c r="P51" s="24">
        <f t="shared" si="1"/>
        <v>36083.406055805994</v>
      </c>
    </row>
    <row r="52" spans="1:16" x14ac:dyDescent="0.55000000000000004">
      <c r="A52" t="s">
        <v>350</v>
      </c>
      <c r="B52" s="23">
        <v>63.576633575960997</v>
      </c>
      <c r="C52" s="23"/>
      <c r="D52" s="23">
        <v>36.67</v>
      </c>
      <c r="E52" s="23"/>
      <c r="G52" t="s">
        <v>350</v>
      </c>
      <c r="H52" s="16">
        <v>7.1572635555588202E-4</v>
      </c>
      <c r="I52" s="16"/>
      <c r="J52" s="16">
        <v>6.60455561472384E-4</v>
      </c>
      <c r="K52" s="16"/>
      <c r="N52" t="s">
        <v>350</v>
      </c>
      <c r="O52" s="18">
        <f t="shared" si="0"/>
        <v>54.221693602718339</v>
      </c>
      <c r="P52" s="24">
        <f t="shared" si="1"/>
        <v>3447.2327460480524</v>
      </c>
    </row>
    <row r="53" spans="1:16" x14ac:dyDescent="0.55000000000000004">
      <c r="A53" t="s">
        <v>351</v>
      </c>
      <c r="B53" s="23">
        <v>41.203676280445897</v>
      </c>
      <c r="C53" s="23">
        <v>57.104413881177798</v>
      </c>
      <c r="D53" s="23">
        <v>48.9308911973459</v>
      </c>
      <c r="E53" s="23">
        <v>51.242452461146598</v>
      </c>
      <c r="G53" t="s">
        <v>351</v>
      </c>
      <c r="H53" s="16">
        <v>4.1623103953507797E-3</v>
      </c>
      <c r="I53" s="16">
        <v>1.30005083823402E-2</v>
      </c>
      <c r="J53" s="16">
        <v>8.0898104728225201E-3</v>
      </c>
      <c r="K53" s="16">
        <v>1.10374490655908E-2</v>
      </c>
      <c r="N53" t="s">
        <v>351</v>
      </c>
      <c r="O53" s="18">
        <f t="shared" si="0"/>
        <v>315.32654510233181</v>
      </c>
      <c r="P53" s="24">
        <f t="shared" si="1"/>
        <v>12992.612887027903</v>
      </c>
    </row>
    <row r="54" spans="1:16" x14ac:dyDescent="0.55000000000000004">
      <c r="A54" t="s">
        <v>352</v>
      </c>
      <c r="B54" s="23">
        <v>1250</v>
      </c>
      <c r="C54" s="23">
        <v>833.33</v>
      </c>
      <c r="D54" s="23">
        <v>1628.28141487123</v>
      </c>
      <c r="E54" s="23">
        <v>777.69054140766696</v>
      </c>
      <c r="G54" t="s">
        <v>352</v>
      </c>
      <c r="H54" s="16">
        <v>2.5919675760388799E-4</v>
      </c>
      <c r="I54" s="16">
        <v>1.1721657315836001E-3</v>
      </c>
      <c r="J54" s="16">
        <v>1.03124561852933E-3</v>
      </c>
      <c r="K54" s="16">
        <v>1.3243162185237699E-3</v>
      </c>
      <c r="N54" t="s">
        <v>352</v>
      </c>
      <c r="O54" s="18">
        <f t="shared" si="0"/>
        <v>19.636118000294545</v>
      </c>
      <c r="P54" s="24">
        <f t="shared" si="1"/>
        <v>24545.147500368181</v>
      </c>
    </row>
    <row r="55" spans="1:16" x14ac:dyDescent="0.55000000000000004">
      <c r="A55" t="s">
        <v>353</v>
      </c>
      <c r="B55" s="23">
        <v>50</v>
      </c>
      <c r="C55" s="23">
        <v>61.843684210304303</v>
      </c>
      <c r="D55" s="23">
        <v>30.56</v>
      </c>
      <c r="E55" s="23">
        <v>33.33</v>
      </c>
      <c r="G55" t="s">
        <v>353</v>
      </c>
      <c r="H55" s="16">
        <v>4.4433729880299097E-4</v>
      </c>
      <c r="I55" s="16">
        <v>1.0480540658383E-3</v>
      </c>
      <c r="J55" s="16">
        <v>4.20289902717088E-4</v>
      </c>
      <c r="K55" s="16">
        <v>8.4568899496165802E-4</v>
      </c>
      <c r="N55" t="s">
        <v>353</v>
      </c>
      <c r="O55" s="18">
        <f t="shared" si="0"/>
        <v>33.661916575984165</v>
      </c>
      <c r="P55" s="24">
        <f t="shared" si="1"/>
        <v>1683.0958287992082</v>
      </c>
    </row>
    <row r="56" spans="1:16" x14ac:dyDescent="0.55000000000000004">
      <c r="A56" t="s">
        <v>354</v>
      </c>
      <c r="B56" s="23">
        <v>69.33</v>
      </c>
      <c r="C56" s="23">
        <v>56.284991348856899</v>
      </c>
      <c r="D56" s="23">
        <v>58.33</v>
      </c>
      <c r="E56" s="23">
        <v>45.7176190479857</v>
      </c>
      <c r="G56" t="s">
        <v>354</v>
      </c>
      <c r="H56" s="16">
        <v>2.5919675760388799E-4</v>
      </c>
      <c r="I56" s="16">
        <v>2.2110142976814401E-3</v>
      </c>
      <c r="J56" s="16">
        <v>5.7789861629880396E-4</v>
      </c>
      <c r="K56" s="16">
        <v>9.6764705730875797E-4</v>
      </c>
      <c r="N56" t="s">
        <v>354</v>
      </c>
      <c r="O56" s="18">
        <f t="shared" si="0"/>
        <v>19.636118000294545</v>
      </c>
      <c r="P56" s="24">
        <f t="shared" si="1"/>
        <v>1361.3720609604206</v>
      </c>
    </row>
    <row r="57" spans="1:16" x14ac:dyDescent="0.55000000000000004">
      <c r="A57" t="s">
        <v>355</v>
      </c>
      <c r="B57" s="23">
        <v>69.33</v>
      </c>
      <c r="C57" s="23">
        <v>26.67</v>
      </c>
      <c r="D57" s="23"/>
      <c r="E57" s="23">
        <v>19.606269408404401</v>
      </c>
      <c r="G57" t="s">
        <v>355</v>
      </c>
      <c r="H57" s="16">
        <v>2.5919675760388799E-4</v>
      </c>
      <c r="I57" s="16">
        <v>5.5160740309816495E-4</v>
      </c>
      <c r="J57" s="16"/>
      <c r="K57" s="16">
        <v>8.7957162017727E-4</v>
      </c>
      <c r="N57" t="s">
        <v>355</v>
      </c>
      <c r="O57" s="18">
        <f t="shared" si="0"/>
        <v>19.636118000294545</v>
      </c>
      <c r="P57" s="24">
        <f t="shared" si="1"/>
        <v>1361.3720609604206</v>
      </c>
    </row>
    <row r="58" spans="1:16" x14ac:dyDescent="0.55000000000000004">
      <c r="A58" t="s">
        <v>356</v>
      </c>
      <c r="B58" s="23">
        <v>45.08</v>
      </c>
      <c r="C58" s="23">
        <v>30</v>
      </c>
      <c r="D58" s="23"/>
      <c r="E58" s="23">
        <v>36.174273566854602</v>
      </c>
      <c r="G58" t="s">
        <v>356</v>
      </c>
      <c r="H58" s="16">
        <v>5.1839351520777599E-4</v>
      </c>
      <c r="I58" s="16">
        <v>4.1370555232362401E-4</v>
      </c>
      <c r="J58" s="16"/>
      <c r="K58" s="16">
        <v>5.5275872827032398E-3</v>
      </c>
      <c r="N58" t="s">
        <v>356</v>
      </c>
      <c r="O58" s="18">
        <f t="shared" si="0"/>
        <v>39.272236000589089</v>
      </c>
      <c r="P58" s="24">
        <f t="shared" si="1"/>
        <v>1770.3923989065561</v>
      </c>
    </row>
    <row r="59" spans="1:16" x14ac:dyDescent="0.55000000000000004">
      <c r="A59" t="s">
        <v>357</v>
      </c>
      <c r="B59" s="23">
        <v>172.908808632118</v>
      </c>
      <c r="C59" s="23">
        <v>145.19099447245199</v>
      </c>
      <c r="D59" s="23">
        <v>23.939881786535501</v>
      </c>
      <c r="E59" s="23">
        <v>24.17</v>
      </c>
      <c r="G59" t="s">
        <v>357</v>
      </c>
      <c r="H59" s="16">
        <v>6.7242972989349796E-4</v>
      </c>
      <c r="I59" s="16">
        <v>1.3614673630093399E-3</v>
      </c>
      <c r="J59" s="16">
        <v>1.17347729991027E-3</v>
      </c>
      <c r="K59" s="16">
        <v>3.3882625066594099E-4</v>
      </c>
      <c r="N59" t="s">
        <v>357</v>
      </c>
      <c r="O59" s="18">
        <f t="shared" si="0"/>
        <v>50.94164620405288</v>
      </c>
      <c r="P59" s="24">
        <f t="shared" si="1"/>
        <v>8808.2593549016401</v>
      </c>
    </row>
    <row r="60" spans="1:16" x14ac:dyDescent="0.55000000000000004">
      <c r="A60" t="s">
        <v>358</v>
      </c>
      <c r="B60" s="23">
        <v>70</v>
      </c>
      <c r="C60" s="23">
        <v>51.5344769877914</v>
      </c>
      <c r="D60" s="23">
        <v>50.862499999891298</v>
      </c>
      <c r="E60" s="23">
        <v>79.17</v>
      </c>
      <c r="G60" t="s">
        <v>358</v>
      </c>
      <c r="H60" s="16">
        <v>4.8708703835093699E-4</v>
      </c>
      <c r="I60" s="16">
        <v>1.7121320693472501E-3</v>
      </c>
      <c r="J60" s="16">
        <v>1.3449276887281801E-3</v>
      </c>
      <c r="K60" s="16">
        <v>3.1059072993234001E-4</v>
      </c>
      <c r="N60" t="s">
        <v>358</v>
      </c>
      <c r="O60" s="18">
        <f t="shared" si="0"/>
        <v>36.900533208404319</v>
      </c>
      <c r="P60" s="24">
        <f t="shared" si="1"/>
        <v>2583.0373245883025</v>
      </c>
    </row>
    <row r="61" spans="1:16" x14ac:dyDescent="0.55000000000000004">
      <c r="A61" t="s">
        <v>359</v>
      </c>
      <c r="B61" s="23">
        <v>38.632729694244198</v>
      </c>
      <c r="C61" s="23">
        <v>241.66499999999999</v>
      </c>
      <c r="D61" s="23"/>
      <c r="E61" s="23">
        <v>40.702631581156197</v>
      </c>
      <c r="G61" t="s">
        <v>359</v>
      </c>
      <c r="H61" s="16">
        <v>2.3130525087478298E-3</v>
      </c>
      <c r="I61" s="16">
        <v>9.0263029589116202E-4</v>
      </c>
      <c r="J61" s="16"/>
      <c r="K61" s="16">
        <v>1.1464752549058101E-3</v>
      </c>
      <c r="N61" t="s">
        <v>359</v>
      </c>
      <c r="O61" s="18">
        <f t="shared" si="0"/>
        <v>175.23125066271439</v>
      </c>
      <c r="P61" s="24">
        <f t="shared" si="1"/>
        <v>6769.6615408369944</v>
      </c>
    </row>
    <row r="62" spans="1:16" x14ac:dyDescent="0.55000000000000004">
      <c r="A62" t="s">
        <v>360</v>
      </c>
      <c r="B62" s="23">
        <v>57.825951199952499</v>
      </c>
      <c r="C62" s="23">
        <v>59.781695006355498</v>
      </c>
      <c r="D62" s="23">
        <v>89.672861480625102</v>
      </c>
      <c r="E62" s="23">
        <v>42.467511590921603</v>
      </c>
      <c r="G62" t="s">
        <v>360</v>
      </c>
      <c r="H62" s="16">
        <v>1.82163032780936E-2</v>
      </c>
      <c r="I62" s="16">
        <v>2.3462463228295101E-2</v>
      </c>
      <c r="J62" s="16">
        <v>4.1646050979899298E-2</v>
      </c>
      <c r="K62" s="16">
        <v>2.1991937488022899E-2</v>
      </c>
      <c r="N62" t="s">
        <v>360</v>
      </c>
      <c r="O62" s="18">
        <f t="shared" si="0"/>
        <v>1380.0229756131516</v>
      </c>
      <c r="P62" s="24">
        <f t="shared" si="1"/>
        <v>79801.141242619342</v>
      </c>
    </row>
    <row r="63" spans="1:16" x14ac:dyDescent="0.55000000000000004">
      <c r="A63" t="s">
        <v>361</v>
      </c>
      <c r="B63" s="23">
        <v>68.000633947421093</v>
      </c>
      <c r="C63" s="23">
        <v>115.200636811042</v>
      </c>
      <c r="D63" s="23">
        <v>63.065211821154897</v>
      </c>
      <c r="E63" s="23">
        <v>61.626447840127497</v>
      </c>
      <c r="G63" t="s">
        <v>361</v>
      </c>
      <c r="H63" s="16">
        <v>4.4929982260514803E-3</v>
      </c>
      <c r="I63" s="16">
        <v>1.0050338048765799E-2</v>
      </c>
      <c r="J63" s="16">
        <v>7.1288625129941998E-3</v>
      </c>
      <c r="K63" s="16">
        <v>7.7133981324306504E-3</v>
      </c>
      <c r="N63" t="s">
        <v>361</v>
      </c>
      <c r="O63" s="18">
        <f t="shared" si="0"/>
        <v>340.37865348874851</v>
      </c>
      <c r="P63" s="24">
        <f t="shared" si="1"/>
        <v>23145.964219404472</v>
      </c>
    </row>
    <row r="64" spans="1:16" x14ac:dyDescent="0.55000000000000004">
      <c r="A64" t="s">
        <v>362</v>
      </c>
      <c r="B64" s="23">
        <v>41.6833069232366</v>
      </c>
      <c r="C64" s="23">
        <v>23.506470588235299</v>
      </c>
      <c r="D64" s="23"/>
      <c r="E64" s="23">
        <v>250</v>
      </c>
      <c r="G64" t="s">
        <v>362</v>
      </c>
      <c r="H64" s="16">
        <v>1.0010081998022299E-3</v>
      </c>
      <c r="I64" s="16">
        <v>1.1721657315836001E-3</v>
      </c>
      <c r="J64" s="16"/>
      <c r="K64" s="16">
        <v>4.6078431301304099E-4</v>
      </c>
      <c r="N64" t="s">
        <v>362</v>
      </c>
      <c r="O64" s="18">
        <f t="shared" si="0"/>
        <v>75.833954530471971</v>
      </c>
      <c r="P64" s="24">
        <f t="shared" si="1"/>
        <v>3161.0100018964317</v>
      </c>
    </row>
    <row r="65" spans="1:16" x14ac:dyDescent="0.55000000000000004">
      <c r="A65" t="s">
        <v>363</v>
      </c>
      <c r="B65" s="23">
        <v>45</v>
      </c>
      <c r="C65" s="23">
        <v>140</v>
      </c>
      <c r="D65" s="23"/>
      <c r="E65" s="23"/>
      <c r="G65" t="s">
        <v>363</v>
      </c>
      <c r="H65" s="16">
        <v>5.5667090099923398E-4</v>
      </c>
      <c r="I65" s="16">
        <v>5.5160740309816495E-4</v>
      </c>
      <c r="J65" s="16"/>
      <c r="K65" s="16"/>
      <c r="N65" t="s">
        <v>363</v>
      </c>
      <c r="O65" s="18">
        <f t="shared" si="0"/>
        <v>42.172037954487422</v>
      </c>
      <c r="P65" s="24">
        <f t="shared" si="1"/>
        <v>1897.7417079519339</v>
      </c>
    </row>
    <row r="66" spans="1:16" x14ac:dyDescent="0.55000000000000004">
      <c r="A66" t="s">
        <v>364</v>
      </c>
      <c r="B66" s="23">
        <v>200</v>
      </c>
      <c r="C66" s="23">
        <v>46.67</v>
      </c>
      <c r="D66" s="23">
        <v>44</v>
      </c>
      <c r="E66" s="23"/>
      <c r="G66" t="s">
        <v>364</v>
      </c>
      <c r="H66" s="16">
        <v>3.2472469223395801E-4</v>
      </c>
      <c r="I66" s="16">
        <v>6.2055832848543601E-4</v>
      </c>
      <c r="J66" s="16">
        <v>4.62318893005546E-4</v>
      </c>
      <c r="K66" s="16"/>
      <c r="N66" t="s">
        <v>364</v>
      </c>
      <c r="O66" s="18">
        <f t="shared" si="0"/>
        <v>24.600355472269548</v>
      </c>
      <c r="P66" s="24">
        <f t="shared" si="1"/>
        <v>4920.0710944539096</v>
      </c>
    </row>
    <row r="67" spans="1:16" x14ac:dyDescent="0.55000000000000004">
      <c r="A67" t="s">
        <v>365</v>
      </c>
      <c r="B67" s="23">
        <v>41.67</v>
      </c>
      <c r="C67" s="23">
        <v>78.861788605775502</v>
      </c>
      <c r="D67" s="23">
        <v>58.334615384615397</v>
      </c>
      <c r="E67" s="23">
        <v>32.181515064216001</v>
      </c>
      <c r="G67" t="s">
        <v>365</v>
      </c>
      <c r="H67" s="16">
        <v>4.3296625634313499E-4</v>
      </c>
      <c r="I67" s="16">
        <v>1.4394445008663001E-3</v>
      </c>
      <c r="J67" s="16">
        <v>1.33558791312713E-3</v>
      </c>
      <c r="K67" s="16">
        <v>1.3243162185237699E-3</v>
      </c>
      <c r="N67" t="s">
        <v>365</v>
      </c>
      <c r="O67" s="18">
        <f t="shared" si="0"/>
        <v>32.800473965389017</v>
      </c>
      <c r="P67" s="24">
        <f t="shared" si="1"/>
        <v>1366.7957501377605</v>
      </c>
    </row>
    <row r="68" spans="1:16" x14ac:dyDescent="0.55000000000000004">
      <c r="A68" t="s">
        <v>366</v>
      </c>
      <c r="B68" s="23">
        <v>83.006309725013494</v>
      </c>
      <c r="C68" s="23">
        <v>90.964691706436</v>
      </c>
      <c r="D68" s="23">
        <v>16.670000000000002</v>
      </c>
      <c r="E68" s="23">
        <v>61.042323388971901</v>
      </c>
      <c r="G68" t="s">
        <v>366</v>
      </c>
      <c r="H68" s="16">
        <v>1.7708553373659099E-3</v>
      </c>
      <c r="I68" s="16">
        <v>2.7042970218498501E-3</v>
      </c>
      <c r="J68" s="16">
        <v>5.1368765889505102E-4</v>
      </c>
      <c r="K68" s="16">
        <v>8.4568899496165802E-4</v>
      </c>
      <c r="N68" t="s">
        <v>366</v>
      </c>
      <c r="O68" s="18">
        <f t="shared" ref="O68:O131" si="2">+H68*$T$4</f>
        <v>134.1557073762053</v>
      </c>
      <c r="P68" s="24">
        <f t="shared" ref="P68:P131" si="3">+O68*B68</f>
        <v>11135.770197847574</v>
      </c>
    </row>
    <row r="69" spans="1:16" x14ac:dyDescent="0.55000000000000004">
      <c r="A69" t="s">
        <v>367</v>
      </c>
      <c r="B69" s="23">
        <v>33.33</v>
      </c>
      <c r="C69" s="23"/>
      <c r="D69" s="23">
        <v>75</v>
      </c>
      <c r="E69" s="23"/>
      <c r="G69" t="s">
        <v>367</v>
      </c>
      <c r="H69" s="16">
        <v>4.4433729880299097E-4</v>
      </c>
      <c r="I69" s="16"/>
      <c r="J69" s="16">
        <v>4.62318893005546E-4</v>
      </c>
      <c r="K69" s="16"/>
      <c r="N69" t="s">
        <v>367</v>
      </c>
      <c r="O69" s="18">
        <f t="shared" si="2"/>
        <v>33.661916575984165</v>
      </c>
      <c r="P69" s="24">
        <f t="shared" si="3"/>
        <v>1121.9516794775523</v>
      </c>
    </row>
    <row r="70" spans="1:16" x14ac:dyDescent="0.55000000000000004">
      <c r="A70" t="s">
        <v>368</v>
      </c>
      <c r="B70" s="23">
        <v>25</v>
      </c>
      <c r="C70" s="23"/>
      <c r="D70" s="23"/>
      <c r="E70" s="23"/>
      <c r="G70" t="s">
        <v>368</v>
      </c>
      <c r="H70" s="16">
        <v>4.4433729880299097E-4</v>
      </c>
      <c r="I70" s="16"/>
      <c r="J70" s="16"/>
      <c r="K70" s="16"/>
      <c r="N70" t="s">
        <v>368</v>
      </c>
      <c r="O70" s="18">
        <f t="shared" si="2"/>
        <v>33.661916575984165</v>
      </c>
      <c r="P70" s="24">
        <f t="shared" si="3"/>
        <v>841.54791439960411</v>
      </c>
    </row>
    <row r="71" spans="1:16" x14ac:dyDescent="0.55000000000000004">
      <c r="A71" t="s">
        <v>369</v>
      </c>
      <c r="B71" s="23">
        <v>20.83</v>
      </c>
      <c r="C71" s="23">
        <v>135.22944443426101</v>
      </c>
      <c r="D71" s="23">
        <v>43.17</v>
      </c>
      <c r="E71" s="23">
        <v>37.67</v>
      </c>
      <c r="G71" t="s">
        <v>369</v>
      </c>
      <c r="H71" s="16">
        <v>4.4433729880299097E-4</v>
      </c>
      <c r="I71" s="16">
        <v>1.16052466624909E-3</v>
      </c>
      <c r="J71" s="16">
        <v>2.60714130186752E-4</v>
      </c>
      <c r="K71" s="16">
        <v>4.1412097318102901E-4</v>
      </c>
      <c r="N71" t="s">
        <v>369</v>
      </c>
      <c r="O71" s="18">
        <f t="shared" si="2"/>
        <v>33.661916575984165</v>
      </c>
      <c r="P71" s="24">
        <f t="shared" si="3"/>
        <v>701.17772227775015</v>
      </c>
    </row>
    <row r="72" spans="1:16" x14ac:dyDescent="0.55000000000000004">
      <c r="A72" t="s">
        <v>370</v>
      </c>
      <c r="B72" s="23">
        <v>62.308473498793902</v>
      </c>
      <c r="C72" s="23">
        <v>173.62574999793699</v>
      </c>
      <c r="D72" s="23"/>
      <c r="E72" s="23">
        <v>83.33</v>
      </c>
      <c r="G72" t="s">
        <v>370</v>
      </c>
      <c r="H72" s="16">
        <v>8.6770701014261397E-4</v>
      </c>
      <c r="I72" s="16">
        <v>2.00584510208749E-3</v>
      </c>
      <c r="J72" s="16"/>
      <c r="K72" s="16">
        <v>2.8669913530783098E-4</v>
      </c>
      <c r="N72" t="s">
        <v>370</v>
      </c>
      <c r="O72" s="18">
        <f t="shared" si="2"/>
        <v>65.735379556258636</v>
      </c>
      <c r="P72" s="24">
        <f t="shared" si="3"/>
        <v>4095.8711550142998</v>
      </c>
    </row>
    <row r="73" spans="1:16" x14ac:dyDescent="0.55000000000000004">
      <c r="A73" t="s">
        <v>371</v>
      </c>
      <c r="B73" s="23">
        <v>107.16746689937099</v>
      </c>
      <c r="C73" s="23">
        <v>130.17011173308401</v>
      </c>
      <c r="D73" s="23">
        <v>80.3038761025242</v>
      </c>
      <c r="E73" s="23">
        <v>87.628651958118994</v>
      </c>
      <c r="G73" t="s">
        <v>371</v>
      </c>
      <c r="H73" s="16">
        <v>1.0932036870876299E-3</v>
      </c>
      <c r="I73" s="16">
        <v>2.24403920801462E-3</v>
      </c>
      <c r="J73" s="16">
        <v>4.14619324720252E-3</v>
      </c>
      <c r="K73" s="16">
        <v>3.8582200716413802E-3</v>
      </c>
      <c r="N73" t="s">
        <v>371</v>
      </c>
      <c r="O73" s="18">
        <f t="shared" si="2"/>
        <v>82.818461143002267</v>
      </c>
      <c r="P73" s="24">
        <f t="shared" si="3"/>
        <v>8875.444693199539</v>
      </c>
    </row>
    <row r="74" spans="1:16" x14ac:dyDescent="0.55000000000000004">
      <c r="A74" t="s">
        <v>372</v>
      </c>
      <c r="B74" s="23">
        <v>90.284693415537802</v>
      </c>
      <c r="C74" s="23">
        <v>87.870112782128999</v>
      </c>
      <c r="D74" s="23">
        <v>50.852211326916702</v>
      </c>
      <c r="E74" s="23">
        <v>52.040988775443601</v>
      </c>
      <c r="G74" t="s">
        <v>372</v>
      </c>
      <c r="H74" s="16">
        <v>4.5628995927443697E-3</v>
      </c>
      <c r="I74" s="16">
        <v>4.65766538332886E-3</v>
      </c>
      <c r="J74" s="16">
        <v>6.6340759773490399E-3</v>
      </c>
      <c r="K74" s="16">
        <v>4.7427941070316802E-3</v>
      </c>
      <c r="N74" t="s">
        <v>372</v>
      </c>
      <c r="O74" s="18">
        <f t="shared" si="2"/>
        <v>345.67421157154314</v>
      </c>
      <c r="P74" s="24">
        <f t="shared" si="3"/>
        <v>31209.090213394524</v>
      </c>
    </row>
    <row r="75" spans="1:16" x14ac:dyDescent="0.55000000000000004">
      <c r="A75" t="s">
        <v>373</v>
      </c>
      <c r="B75" s="23">
        <v>72.082175399644399</v>
      </c>
      <c r="C75" s="23">
        <v>68.488943488864095</v>
      </c>
      <c r="D75" s="23">
        <v>55.826191814991098</v>
      </c>
      <c r="E75" s="23">
        <v>50.572997184421901</v>
      </c>
      <c r="G75" t="s">
        <v>373</v>
      </c>
      <c r="H75" s="16">
        <v>3.4269461661088001E-3</v>
      </c>
      <c r="I75" s="16">
        <v>4.8108045656125196E-3</v>
      </c>
      <c r="J75" s="16">
        <v>6.5262663192247701E-3</v>
      </c>
      <c r="K75" s="16">
        <v>6.28569715177291E-3</v>
      </c>
      <c r="N75" t="s">
        <v>373</v>
      </c>
      <c r="O75" s="18">
        <f t="shared" si="2"/>
        <v>259.61713379612121</v>
      </c>
      <c r="P75" s="24">
        <f t="shared" si="3"/>
        <v>18713.767775044958</v>
      </c>
    </row>
    <row r="76" spans="1:16" x14ac:dyDescent="0.55000000000000004">
      <c r="A76" t="s">
        <v>374</v>
      </c>
      <c r="B76" s="23">
        <v>43.335000000000001</v>
      </c>
      <c r="C76" s="23">
        <v>185.11857142857099</v>
      </c>
      <c r="D76" s="23">
        <v>63.348852262927899</v>
      </c>
      <c r="E76" s="23"/>
      <c r="G76" t="s">
        <v>374</v>
      </c>
      <c r="H76" s="16">
        <v>5.1839351520777599E-4</v>
      </c>
      <c r="I76" s="16">
        <v>9.6531295542178896E-4</v>
      </c>
      <c r="J76" s="16">
        <v>3.9602749604111002E-3</v>
      </c>
      <c r="K76" s="16"/>
      <c r="N76" t="s">
        <v>374</v>
      </c>
      <c r="O76" s="18">
        <f t="shared" si="2"/>
        <v>39.272236000589089</v>
      </c>
      <c r="P76" s="24">
        <f t="shared" si="3"/>
        <v>1701.8623470855282</v>
      </c>
    </row>
    <row r="77" spans="1:16" x14ac:dyDescent="0.55000000000000004">
      <c r="A77" t="s">
        <v>375</v>
      </c>
      <c r="B77" s="23">
        <v>84.721411541316897</v>
      </c>
      <c r="C77" s="23">
        <v>86.666153846153804</v>
      </c>
      <c r="D77" s="23">
        <v>65.524808248697894</v>
      </c>
      <c r="E77" s="23">
        <v>62.486333659797303</v>
      </c>
      <c r="G77" t="s">
        <v>375</v>
      </c>
      <c r="H77" s="16">
        <v>3.5326586967917E-3</v>
      </c>
      <c r="I77" s="16">
        <v>2.6890860901035499E-3</v>
      </c>
      <c r="J77" s="16">
        <v>5.5351259488934899E-3</v>
      </c>
      <c r="K77" s="16">
        <v>1.9844845113203601E-3</v>
      </c>
      <c r="N77" t="s">
        <v>375</v>
      </c>
      <c r="O77" s="18">
        <f t="shared" si="2"/>
        <v>267.62565884785607</v>
      </c>
      <c r="P77" s="24">
        <f t="shared" si="3"/>
        <v>22673.623582265292</v>
      </c>
    </row>
    <row r="78" spans="1:16" x14ac:dyDescent="0.55000000000000004">
      <c r="A78" t="s">
        <v>376</v>
      </c>
      <c r="B78" s="23">
        <v>31.5860186268917</v>
      </c>
      <c r="C78" s="23">
        <v>54.166165261603702</v>
      </c>
      <c r="D78" s="23">
        <v>59.788907024285798</v>
      </c>
      <c r="E78" s="23">
        <v>110.81918181181599</v>
      </c>
      <c r="G78" t="s">
        <v>376</v>
      </c>
      <c r="H78" s="16">
        <v>3.14735995623782E-3</v>
      </c>
      <c r="I78" s="16">
        <v>1.0121380481808899E-2</v>
      </c>
      <c r="J78" s="16">
        <v>5.6933927934565698E-3</v>
      </c>
      <c r="K78" s="16">
        <v>5.5772239002101296E-3</v>
      </c>
      <c r="N78" t="s">
        <v>376</v>
      </c>
      <c r="O78" s="18">
        <f t="shared" si="2"/>
        <v>238.43636032104698</v>
      </c>
      <c r="P78" s="24">
        <f t="shared" si="3"/>
        <v>7531.2553184288508</v>
      </c>
    </row>
    <row r="79" spans="1:16" x14ac:dyDescent="0.55000000000000004">
      <c r="A79" t="s">
        <v>377</v>
      </c>
      <c r="B79" s="23">
        <v>137.964999996068</v>
      </c>
      <c r="C79" s="23">
        <v>56.280640153899803</v>
      </c>
      <c r="D79" s="23">
        <v>70.079523809523806</v>
      </c>
      <c r="E79" s="23">
        <v>66.5717964747558</v>
      </c>
      <c r="G79" t="s">
        <v>377</v>
      </c>
      <c r="H79" s="16">
        <v>7.2709739801573897E-4</v>
      </c>
      <c r="I79" s="16">
        <v>2.4109421755647001E-3</v>
      </c>
      <c r="J79" s="16">
        <v>1.6181161255194099E-3</v>
      </c>
      <c r="K79" s="16">
        <v>1.0580741782532099E-3</v>
      </c>
      <c r="N79" t="s">
        <v>377</v>
      </c>
      <c r="O79" s="18">
        <f t="shared" si="2"/>
        <v>55.083136213313558</v>
      </c>
      <c r="P79" s="24">
        <f t="shared" si="3"/>
        <v>7599.5448874532185</v>
      </c>
    </row>
    <row r="80" spans="1:16" x14ac:dyDescent="0.55000000000000004">
      <c r="A80" t="s">
        <v>378</v>
      </c>
      <c r="B80" s="23">
        <v>107.051538461538</v>
      </c>
      <c r="C80" s="23">
        <v>166.67</v>
      </c>
      <c r="D80" s="23">
        <v>132.98663778407499</v>
      </c>
      <c r="E80" s="23">
        <v>79.695501047593396</v>
      </c>
      <c r="G80" t="s">
        <v>378</v>
      </c>
      <c r="H80" s="16">
        <v>1.05535524976036E-3</v>
      </c>
      <c r="I80" s="16">
        <v>1.0480540658383E-3</v>
      </c>
      <c r="J80" s="16">
        <v>7.92554914519078E-3</v>
      </c>
      <c r="K80" s="16">
        <v>2.1121664238516898E-3</v>
      </c>
      <c r="N80" t="s">
        <v>378</v>
      </c>
      <c r="O80" s="18">
        <f t="shared" si="2"/>
        <v>79.951155284875753</v>
      </c>
      <c r="P80" s="24">
        <f t="shared" si="3"/>
        <v>8558.8941750232734</v>
      </c>
    </row>
    <row r="81" spans="1:16" x14ac:dyDescent="0.55000000000000004">
      <c r="A81" t="s">
        <v>379</v>
      </c>
      <c r="B81" s="23">
        <v>250</v>
      </c>
      <c r="C81" s="23"/>
      <c r="D81" s="23"/>
      <c r="E81" s="23"/>
      <c r="G81" t="s">
        <v>379</v>
      </c>
      <c r="H81" s="16">
        <v>5.5667090099923398E-4</v>
      </c>
      <c r="I81" s="16"/>
      <c r="J81" s="16"/>
      <c r="K81" s="16"/>
      <c r="N81" t="s">
        <v>379</v>
      </c>
      <c r="O81" s="18">
        <f t="shared" si="2"/>
        <v>42.172037954487422</v>
      </c>
      <c r="P81" s="24">
        <f t="shared" si="3"/>
        <v>10543.009488621856</v>
      </c>
    </row>
    <row r="82" spans="1:16" x14ac:dyDescent="0.55000000000000004">
      <c r="A82" t="s">
        <v>380</v>
      </c>
      <c r="B82" s="23">
        <v>20.83</v>
      </c>
      <c r="C82" s="23">
        <v>46.541698112543699</v>
      </c>
      <c r="D82" s="23">
        <v>18.329999999999998</v>
      </c>
      <c r="E82" s="23"/>
      <c r="G82" t="s">
        <v>380</v>
      </c>
      <c r="H82" s="16">
        <v>4.4433729880299097E-4</v>
      </c>
      <c r="I82" s="16">
        <v>1.46175961816193E-3</v>
      </c>
      <c r="J82" s="16">
        <v>4.62318893005546E-4</v>
      </c>
      <c r="K82" s="16"/>
      <c r="N82" t="s">
        <v>380</v>
      </c>
      <c r="O82" s="18">
        <f t="shared" si="2"/>
        <v>33.661916575984165</v>
      </c>
      <c r="P82" s="24">
        <f t="shared" si="3"/>
        <v>701.17772227775015</v>
      </c>
    </row>
    <row r="83" spans="1:16" x14ac:dyDescent="0.55000000000000004">
      <c r="A83" t="s">
        <v>381</v>
      </c>
      <c r="B83" s="23">
        <v>20</v>
      </c>
      <c r="C83" s="23">
        <v>43.599801323969203</v>
      </c>
      <c r="D83" s="23">
        <v>27.5953571428571</v>
      </c>
      <c r="E83" s="23">
        <v>8.33</v>
      </c>
      <c r="G83" t="s">
        <v>381</v>
      </c>
      <c r="H83" s="16">
        <v>4.4433729880299097E-4</v>
      </c>
      <c r="I83" s="16">
        <v>2.0823179466473601E-3</v>
      </c>
      <c r="J83" s="16">
        <v>1.43832544490614E-3</v>
      </c>
      <c r="K83" s="16">
        <v>3.7270887588155302E-4</v>
      </c>
      <c r="N83" t="s">
        <v>381</v>
      </c>
      <c r="O83" s="18">
        <f t="shared" si="2"/>
        <v>33.661916575984165</v>
      </c>
      <c r="P83" s="24">
        <f t="shared" si="3"/>
        <v>673.23833151968324</v>
      </c>
    </row>
    <row r="84" spans="1:16" x14ac:dyDescent="0.55000000000000004">
      <c r="A84" t="s">
        <v>382</v>
      </c>
      <c r="B84" s="23">
        <v>133.33000000000001</v>
      </c>
      <c r="C84" s="23">
        <v>250</v>
      </c>
      <c r="D84" s="23">
        <v>500</v>
      </c>
      <c r="E84" s="23"/>
      <c r="G84" t="s">
        <v>382</v>
      </c>
      <c r="H84" s="16">
        <v>3.5424511876665601E-4</v>
      </c>
      <c r="I84" s="16">
        <v>6.2055832848543601E-4</v>
      </c>
      <c r="J84" s="16">
        <v>4.62318893005546E-4</v>
      </c>
      <c r="K84" s="16"/>
      <c r="N84" t="s">
        <v>382</v>
      </c>
      <c r="O84" s="18">
        <f t="shared" si="2"/>
        <v>26.836751421716365</v>
      </c>
      <c r="P84" s="24">
        <f t="shared" si="3"/>
        <v>3578.1440670574434</v>
      </c>
    </row>
    <row r="85" spans="1:16" x14ac:dyDescent="0.55000000000000004">
      <c r="A85" t="s">
        <v>383</v>
      </c>
      <c r="B85" s="23">
        <v>666.67</v>
      </c>
      <c r="C85" s="23"/>
      <c r="D85" s="23">
        <v>84.165000000000006</v>
      </c>
      <c r="E85" s="23">
        <v>1333.33</v>
      </c>
      <c r="G85" t="s">
        <v>383</v>
      </c>
      <c r="H85" s="16">
        <v>3.8966963068075001E-4</v>
      </c>
      <c r="I85" s="16"/>
      <c r="J85" s="16">
        <v>1.3209111229447699E-3</v>
      </c>
      <c r="K85" s="16">
        <v>3.7270887588155302E-4</v>
      </c>
      <c r="N85" t="s">
        <v>383</v>
      </c>
      <c r="O85" s="18">
        <f t="shared" si="2"/>
        <v>29.520426566723486</v>
      </c>
      <c r="P85" s="24">
        <f t="shared" si="3"/>
        <v>19680.382779237545</v>
      </c>
    </row>
    <row r="86" spans="1:16" x14ac:dyDescent="0.55000000000000004">
      <c r="A86" t="s">
        <v>384</v>
      </c>
      <c r="B86" s="23">
        <v>116.67</v>
      </c>
      <c r="C86" s="23">
        <v>83.33</v>
      </c>
      <c r="D86" s="23"/>
      <c r="E86" s="23">
        <v>399.56529349050697</v>
      </c>
      <c r="G86" t="s">
        <v>384</v>
      </c>
      <c r="H86" s="16">
        <v>4.3296625634313499E-4</v>
      </c>
      <c r="I86" s="16">
        <v>5.5160740309816495E-4</v>
      </c>
      <c r="J86" s="16"/>
      <c r="K86" s="16">
        <v>1.2890262593750999E-3</v>
      </c>
      <c r="N86" t="s">
        <v>384</v>
      </c>
      <c r="O86" s="18">
        <f t="shared" si="2"/>
        <v>32.800473965389017</v>
      </c>
      <c r="P86" s="24">
        <f t="shared" si="3"/>
        <v>3826.8312975419367</v>
      </c>
    </row>
    <row r="87" spans="1:16" x14ac:dyDescent="0.55000000000000004">
      <c r="A87" t="s">
        <v>385</v>
      </c>
      <c r="B87" s="23">
        <v>55.33</v>
      </c>
      <c r="C87" s="23">
        <v>76.17</v>
      </c>
      <c r="D87" s="23">
        <v>85.785744414843805</v>
      </c>
      <c r="E87" s="23">
        <v>71.305226140688504</v>
      </c>
      <c r="G87" t="s">
        <v>385</v>
      </c>
      <c r="H87" s="16">
        <v>3.8966963068074998E-3</v>
      </c>
      <c r="I87" s="16">
        <v>6.2055832848543601E-4</v>
      </c>
      <c r="J87" s="16">
        <v>2.3961527907949199E-3</v>
      </c>
      <c r="K87" s="16">
        <v>2.6173867433970399E-3</v>
      </c>
      <c r="N87" t="s">
        <v>385</v>
      </c>
      <c r="O87" s="18">
        <f t="shared" si="2"/>
        <v>295.20426566723484</v>
      </c>
      <c r="P87" s="24">
        <f t="shared" si="3"/>
        <v>16333.652019368103</v>
      </c>
    </row>
    <row r="88" spans="1:16" x14ac:dyDescent="0.55000000000000004">
      <c r="A88" t="s">
        <v>386</v>
      </c>
      <c r="B88" s="23">
        <v>45</v>
      </c>
      <c r="C88" s="23">
        <v>29.616119680319802</v>
      </c>
      <c r="D88" s="23">
        <v>29.061335188083099</v>
      </c>
      <c r="E88" s="23">
        <v>52.904857140567799</v>
      </c>
      <c r="G88" t="s">
        <v>386</v>
      </c>
      <c r="H88" s="16">
        <v>5.5667090099923398E-4</v>
      </c>
      <c r="I88" s="16">
        <v>3.36695427864175E-3</v>
      </c>
      <c r="J88" s="16">
        <v>2.1725966279543601E-3</v>
      </c>
      <c r="K88" s="16">
        <v>9.8824323126422108E-4</v>
      </c>
      <c r="N88" t="s">
        <v>386</v>
      </c>
      <c r="O88" s="18">
        <f t="shared" si="2"/>
        <v>42.172037954487422</v>
      </c>
      <c r="P88" s="24">
        <f t="shared" si="3"/>
        <v>1897.7417079519339</v>
      </c>
    </row>
    <row r="89" spans="1:16" x14ac:dyDescent="0.55000000000000004">
      <c r="A89" t="s">
        <v>387</v>
      </c>
      <c r="B89" s="23">
        <v>29326.985793135798</v>
      </c>
      <c r="C89" s="23">
        <v>24680.675956170198</v>
      </c>
      <c r="D89" s="23">
        <v>11099.999999626099</v>
      </c>
      <c r="E89" s="23">
        <v>6000</v>
      </c>
      <c r="G89" t="s">
        <v>387</v>
      </c>
      <c r="H89" s="16">
        <v>9.2447798551392399E-4</v>
      </c>
      <c r="I89" s="16">
        <v>1.47799517532051E-3</v>
      </c>
      <c r="J89" s="16">
        <v>9.6316436047009298E-4</v>
      </c>
      <c r="K89" s="16">
        <v>4.2238562027747701E-4</v>
      </c>
      <c r="N89" t="s">
        <v>387</v>
      </c>
      <c r="O89" s="18">
        <f t="shared" si="2"/>
        <v>70.036211023782116</v>
      </c>
      <c r="P89" s="24">
        <f t="shared" si="3"/>
        <v>2053950.9656995188</v>
      </c>
    </row>
    <row r="90" spans="1:16" x14ac:dyDescent="0.55000000000000004">
      <c r="A90" t="s">
        <v>388</v>
      </c>
      <c r="B90" s="23">
        <v>58.33</v>
      </c>
      <c r="C90" s="23"/>
      <c r="D90" s="23"/>
      <c r="E90" s="23">
        <v>666.67</v>
      </c>
      <c r="G90" t="s">
        <v>388</v>
      </c>
      <c r="H90" s="16">
        <v>2.82760099212748E-4</v>
      </c>
      <c r="I90" s="16"/>
      <c r="J90" s="16"/>
      <c r="K90" s="16">
        <v>5.6318082691245402E-4</v>
      </c>
      <c r="N90" t="s">
        <v>388</v>
      </c>
      <c r="O90" s="18">
        <f t="shared" si="2"/>
        <v>21.421219637329393</v>
      </c>
      <c r="P90" s="24">
        <f t="shared" si="3"/>
        <v>1249.4997414454235</v>
      </c>
    </row>
    <row r="91" spans="1:16" x14ac:dyDescent="0.55000000000000004">
      <c r="A91" t="s">
        <v>389</v>
      </c>
      <c r="B91" s="23">
        <v>41.67</v>
      </c>
      <c r="C91" s="23">
        <v>91.468823529411793</v>
      </c>
      <c r="D91" s="23"/>
      <c r="E91" s="23"/>
      <c r="G91" t="s">
        <v>389</v>
      </c>
      <c r="H91" s="16">
        <v>4.4433729880299097E-4</v>
      </c>
      <c r="I91" s="16">
        <v>1.1721657315836001E-3</v>
      </c>
      <c r="J91" s="16"/>
      <c r="K91" s="16"/>
      <c r="N91" t="s">
        <v>389</v>
      </c>
      <c r="O91" s="18">
        <f t="shared" si="2"/>
        <v>33.661916575984165</v>
      </c>
      <c r="P91" s="24">
        <f t="shared" si="3"/>
        <v>1402.6920637212602</v>
      </c>
    </row>
    <row r="92" spans="1:16" x14ac:dyDescent="0.55000000000000004">
      <c r="A92" t="s">
        <v>390</v>
      </c>
      <c r="B92" s="23">
        <v>933.33</v>
      </c>
      <c r="C92" s="23"/>
      <c r="D92" s="23">
        <v>48.728823529010299</v>
      </c>
      <c r="E92" s="23">
        <v>83.33</v>
      </c>
      <c r="G92" t="s">
        <v>390</v>
      </c>
      <c r="H92" s="16">
        <v>5.5667090099923398E-4</v>
      </c>
      <c r="I92" s="16"/>
      <c r="J92" s="16">
        <v>1.1227744544779299E-3</v>
      </c>
      <c r="K92" s="16">
        <v>4.6078431301304099E-4</v>
      </c>
      <c r="N92" t="s">
        <v>390</v>
      </c>
      <c r="O92" s="18">
        <f t="shared" si="2"/>
        <v>42.172037954487422</v>
      </c>
      <c r="P92" s="24">
        <f t="shared" si="3"/>
        <v>39360.428184061748</v>
      </c>
    </row>
    <row r="93" spans="1:16" x14ac:dyDescent="0.55000000000000004">
      <c r="A93" t="s">
        <v>391</v>
      </c>
      <c r="B93" s="23">
        <v>333.33</v>
      </c>
      <c r="C93" s="23"/>
      <c r="D93" s="23"/>
      <c r="E93" s="23"/>
      <c r="G93" t="s">
        <v>391</v>
      </c>
      <c r="H93" s="16">
        <v>3.2472469223395801E-4</v>
      </c>
      <c r="I93" s="16"/>
      <c r="J93" s="16"/>
      <c r="K93" s="16"/>
      <c r="N93" t="s">
        <v>391</v>
      </c>
      <c r="O93" s="18">
        <f t="shared" si="2"/>
        <v>24.600355472269548</v>
      </c>
      <c r="P93" s="24">
        <f t="shared" si="3"/>
        <v>8200.0364895716084</v>
      </c>
    </row>
    <row r="94" spans="1:16" x14ac:dyDescent="0.55000000000000004">
      <c r="A94" t="s">
        <v>392</v>
      </c>
      <c r="B94" s="23">
        <v>583.33000000000004</v>
      </c>
      <c r="C94" s="23"/>
      <c r="D94" s="23">
        <v>107.3541176463</v>
      </c>
      <c r="E94" s="23">
        <v>38.690482448966897</v>
      </c>
      <c r="G94" t="s">
        <v>392</v>
      </c>
      <c r="H94" s="16">
        <v>4.3296625634313499E-4</v>
      </c>
      <c r="I94" s="16"/>
      <c r="J94" s="16">
        <v>1.19082139105967E-3</v>
      </c>
      <c r="K94" s="16">
        <v>2.3400931906849198E-3</v>
      </c>
      <c r="N94" t="s">
        <v>392</v>
      </c>
      <c r="O94" s="18">
        <f t="shared" si="2"/>
        <v>32.800473965389017</v>
      </c>
      <c r="P94" s="24">
        <f t="shared" si="3"/>
        <v>19133.500478230377</v>
      </c>
    </row>
    <row r="95" spans="1:16" x14ac:dyDescent="0.55000000000000004">
      <c r="A95" t="s">
        <v>393</v>
      </c>
      <c r="C95">
        <v>68.33</v>
      </c>
      <c r="G95" t="s">
        <v>393</v>
      </c>
      <c r="H95" s="16"/>
      <c r="I95" s="16">
        <v>4.1370555232362401E-4</v>
      </c>
      <c r="J95" s="16"/>
      <c r="K95" s="16"/>
      <c r="N95" t="s">
        <v>393</v>
      </c>
      <c r="O95" s="18">
        <f t="shared" si="2"/>
        <v>0</v>
      </c>
      <c r="P95" s="24">
        <f t="shared" si="3"/>
        <v>0</v>
      </c>
    </row>
    <row r="96" spans="1:16" x14ac:dyDescent="0.55000000000000004">
      <c r="A96" t="s">
        <v>394</v>
      </c>
      <c r="C96">
        <v>64.524638806468801</v>
      </c>
      <c r="D96">
        <v>61.67</v>
      </c>
      <c r="E96">
        <v>50.440349727835702</v>
      </c>
      <c r="G96" t="s">
        <v>394</v>
      </c>
      <c r="H96" s="16"/>
      <c r="I96" s="16">
        <v>1.7240693868753199E-3</v>
      </c>
      <c r="J96" s="16">
        <v>6.60455561472384E-4</v>
      </c>
      <c r="K96" s="16">
        <v>1.2972909064715499E-3</v>
      </c>
      <c r="N96" t="s">
        <v>394</v>
      </c>
      <c r="O96" s="18">
        <f t="shared" si="2"/>
        <v>0</v>
      </c>
      <c r="P96" s="24">
        <f t="shared" si="3"/>
        <v>0</v>
      </c>
    </row>
    <row r="97" spans="1:16" x14ac:dyDescent="0.55000000000000004">
      <c r="A97" t="s">
        <v>395</v>
      </c>
      <c r="C97">
        <v>9000</v>
      </c>
      <c r="E97">
        <v>166.67</v>
      </c>
      <c r="G97" t="s">
        <v>395</v>
      </c>
      <c r="H97" s="16"/>
      <c r="I97" s="16">
        <v>4.9644666274013902E-4</v>
      </c>
      <c r="J97" s="16"/>
      <c r="K97" s="16">
        <v>8.4477124036867995E-4</v>
      </c>
      <c r="N97" t="s">
        <v>395</v>
      </c>
      <c r="O97" s="18">
        <f t="shared" si="2"/>
        <v>0</v>
      </c>
      <c r="P97" s="24">
        <f t="shared" si="3"/>
        <v>0</v>
      </c>
    </row>
    <row r="98" spans="1:16" x14ac:dyDescent="0.55000000000000004">
      <c r="A98" t="s">
        <v>396</v>
      </c>
      <c r="C98">
        <v>186.67</v>
      </c>
      <c r="D98">
        <v>205.88411764555499</v>
      </c>
      <c r="E98">
        <v>416.007584052369</v>
      </c>
      <c r="G98" t="s">
        <v>396</v>
      </c>
      <c r="H98" s="16"/>
      <c r="I98" s="16">
        <v>6.2055832848543601E-4</v>
      </c>
      <c r="J98" s="16">
        <v>1.09158627519386E-3</v>
      </c>
      <c r="K98" s="16">
        <v>8.1745347422805699E-4</v>
      </c>
      <c r="N98" t="s">
        <v>396</v>
      </c>
      <c r="O98" s="18">
        <f t="shared" si="2"/>
        <v>0</v>
      </c>
      <c r="P98" s="24">
        <f t="shared" si="3"/>
        <v>0</v>
      </c>
    </row>
    <row r="99" spans="1:16" x14ac:dyDescent="0.55000000000000004">
      <c r="A99" t="s">
        <v>397</v>
      </c>
      <c r="C99">
        <v>50</v>
      </c>
      <c r="D99">
        <v>669.46497282774203</v>
      </c>
      <c r="E99">
        <v>93.322120921310898</v>
      </c>
      <c r="G99" t="s">
        <v>397</v>
      </c>
      <c r="H99" s="16"/>
      <c r="I99" s="16">
        <v>4.5131514794558101E-4</v>
      </c>
      <c r="J99" s="16">
        <v>3.1562890240385199E-3</v>
      </c>
      <c r="K99" s="16">
        <v>1.38176803048979E-3</v>
      </c>
      <c r="N99" t="s">
        <v>397</v>
      </c>
      <c r="O99" s="18">
        <f t="shared" si="2"/>
        <v>0</v>
      </c>
      <c r="P99" s="24">
        <f t="shared" si="3"/>
        <v>0</v>
      </c>
    </row>
    <row r="100" spans="1:16" x14ac:dyDescent="0.55000000000000004">
      <c r="A100" t="s">
        <v>398</v>
      </c>
      <c r="C100">
        <v>666.67</v>
      </c>
      <c r="E100">
        <v>358.33</v>
      </c>
      <c r="G100" t="s">
        <v>398</v>
      </c>
      <c r="H100" s="16"/>
      <c r="I100" s="16">
        <v>6.2055832848543601E-4</v>
      </c>
      <c r="J100" s="16"/>
      <c r="K100" s="16">
        <v>5.6318082691245402E-4</v>
      </c>
      <c r="N100" t="s">
        <v>398</v>
      </c>
      <c r="O100" s="18">
        <f t="shared" si="2"/>
        <v>0</v>
      </c>
      <c r="P100" s="24">
        <f t="shared" si="3"/>
        <v>0</v>
      </c>
    </row>
    <row r="101" spans="1:16" x14ac:dyDescent="0.55000000000000004">
      <c r="A101" t="s">
        <v>399</v>
      </c>
      <c r="C101">
        <v>22</v>
      </c>
      <c r="G101" t="s">
        <v>399</v>
      </c>
      <c r="H101" s="16"/>
      <c r="I101" s="16">
        <v>5.5160740309816495E-4</v>
      </c>
      <c r="J101" s="16"/>
      <c r="K101" s="16"/>
      <c r="N101" t="s">
        <v>399</v>
      </c>
      <c r="O101" s="18">
        <f t="shared" si="2"/>
        <v>0</v>
      </c>
      <c r="P101" s="24">
        <f t="shared" si="3"/>
        <v>0</v>
      </c>
    </row>
    <row r="102" spans="1:16" x14ac:dyDescent="0.55000000000000004">
      <c r="A102" t="s">
        <v>400</v>
      </c>
      <c r="C102">
        <v>22</v>
      </c>
      <c r="D102">
        <v>33.33</v>
      </c>
      <c r="G102" t="s">
        <v>400</v>
      </c>
      <c r="H102" s="16"/>
      <c r="I102" s="16">
        <v>5.5160740309816495E-4</v>
      </c>
      <c r="J102" s="16">
        <v>7.7053148834257696E-4</v>
      </c>
      <c r="K102" s="16"/>
      <c r="N102" t="s">
        <v>400</v>
      </c>
      <c r="O102" s="18">
        <f t="shared" si="2"/>
        <v>0</v>
      </c>
      <c r="P102" s="24">
        <f t="shared" si="3"/>
        <v>0</v>
      </c>
    </row>
    <row r="103" spans="1:16" x14ac:dyDescent="0.55000000000000004">
      <c r="A103" t="s">
        <v>401</v>
      </c>
      <c r="C103">
        <v>50</v>
      </c>
      <c r="G103" t="s">
        <v>401</v>
      </c>
      <c r="H103" s="16"/>
      <c r="I103" s="16">
        <v>4.5131514794558101E-4</v>
      </c>
      <c r="J103" s="16"/>
      <c r="K103" s="16"/>
      <c r="N103" t="s">
        <v>401</v>
      </c>
      <c r="O103" s="18">
        <f t="shared" si="2"/>
        <v>0</v>
      </c>
      <c r="P103" s="24">
        <f t="shared" si="3"/>
        <v>0</v>
      </c>
    </row>
    <row r="104" spans="1:16" x14ac:dyDescent="0.55000000000000004">
      <c r="A104" t="s">
        <v>402</v>
      </c>
      <c r="C104">
        <v>115.239453125436</v>
      </c>
      <c r="D104">
        <v>318.33</v>
      </c>
      <c r="E104">
        <v>66.67</v>
      </c>
      <c r="G104" t="s">
        <v>402</v>
      </c>
      <c r="H104" s="16"/>
      <c r="I104" s="16">
        <v>3.2093521634364102E-3</v>
      </c>
      <c r="J104" s="16">
        <v>4.62318893005546E-4</v>
      </c>
      <c r="K104" s="16">
        <v>5.0686274429571703E-4</v>
      </c>
      <c r="N104" t="s">
        <v>402</v>
      </c>
      <c r="O104" s="18">
        <f t="shared" si="2"/>
        <v>0</v>
      </c>
      <c r="P104" s="24">
        <f t="shared" si="3"/>
        <v>0</v>
      </c>
    </row>
    <row r="105" spans="1:16" x14ac:dyDescent="0.55000000000000004">
      <c r="A105" t="s">
        <v>403</v>
      </c>
      <c r="C105">
        <v>54.17</v>
      </c>
      <c r="D105">
        <v>40.118057369606603</v>
      </c>
      <c r="E105">
        <v>26.005536138862801</v>
      </c>
      <c r="G105" t="s">
        <v>403</v>
      </c>
      <c r="H105" s="16"/>
      <c r="I105" s="16">
        <v>6.2055832848543601E-4</v>
      </c>
      <c r="J105" s="16">
        <v>1.14332292590939E-3</v>
      </c>
      <c r="K105" s="16">
        <v>3.2750651392584899E-3</v>
      </c>
      <c r="N105" t="s">
        <v>403</v>
      </c>
      <c r="O105" s="18">
        <f t="shared" si="2"/>
        <v>0</v>
      </c>
      <c r="P105" s="24">
        <f t="shared" si="3"/>
        <v>0</v>
      </c>
    </row>
    <row r="106" spans="1:16" x14ac:dyDescent="0.55000000000000004">
      <c r="A106" t="s">
        <v>404</v>
      </c>
      <c r="C106">
        <v>59.17</v>
      </c>
      <c r="G106" t="s">
        <v>404</v>
      </c>
      <c r="H106" s="16"/>
      <c r="I106" s="16">
        <v>4.1370555232362401E-4</v>
      </c>
      <c r="J106" s="16"/>
      <c r="K106" s="16"/>
      <c r="N106" t="s">
        <v>404</v>
      </c>
      <c r="O106" s="18">
        <f t="shared" si="2"/>
        <v>0</v>
      </c>
      <c r="P106" s="24">
        <f t="shared" si="3"/>
        <v>0</v>
      </c>
    </row>
    <row r="107" spans="1:16" x14ac:dyDescent="0.55000000000000004">
      <c r="A107" t="s">
        <v>405</v>
      </c>
      <c r="C107">
        <v>41.67</v>
      </c>
      <c r="G107" t="s">
        <v>405</v>
      </c>
      <c r="H107" s="16"/>
      <c r="I107" s="16">
        <v>4.5131514794558101E-4</v>
      </c>
      <c r="J107" s="16"/>
      <c r="K107" s="16"/>
      <c r="N107" t="s">
        <v>405</v>
      </c>
      <c r="O107" s="18">
        <f t="shared" si="2"/>
        <v>0</v>
      </c>
      <c r="P107" s="24">
        <f t="shared" si="3"/>
        <v>0</v>
      </c>
    </row>
    <row r="108" spans="1:16" x14ac:dyDescent="0.55000000000000004">
      <c r="A108" t="s">
        <v>406</v>
      </c>
      <c r="C108">
        <v>21.33</v>
      </c>
      <c r="D108">
        <v>23.335000000000001</v>
      </c>
      <c r="G108" t="s">
        <v>406</v>
      </c>
      <c r="H108" s="16"/>
      <c r="I108" s="16">
        <v>5.5160740309816495E-4</v>
      </c>
      <c r="J108" s="16">
        <v>9.2463778601109201E-4</v>
      </c>
      <c r="K108" s="16"/>
      <c r="N108" t="s">
        <v>406</v>
      </c>
      <c r="O108" s="18">
        <f t="shared" si="2"/>
        <v>0</v>
      </c>
      <c r="P108" s="24">
        <f t="shared" si="3"/>
        <v>0</v>
      </c>
    </row>
    <row r="109" spans="1:16" x14ac:dyDescent="0.55000000000000004">
      <c r="A109" t="s">
        <v>407</v>
      </c>
      <c r="C109">
        <v>205</v>
      </c>
      <c r="D109">
        <v>100.888888891525</v>
      </c>
      <c r="G109" t="s">
        <v>407</v>
      </c>
      <c r="H109" s="16"/>
      <c r="I109" s="16">
        <v>5.5160740309816495E-4</v>
      </c>
      <c r="J109" s="16">
        <v>7.3427118304821698E-4</v>
      </c>
      <c r="K109" s="16"/>
      <c r="N109" t="s">
        <v>407</v>
      </c>
      <c r="O109" s="18">
        <f t="shared" si="2"/>
        <v>0</v>
      </c>
      <c r="P109" s="24">
        <f t="shared" si="3"/>
        <v>0</v>
      </c>
    </row>
    <row r="110" spans="1:16" x14ac:dyDescent="0.55000000000000004">
      <c r="A110" t="s">
        <v>408</v>
      </c>
      <c r="C110">
        <v>128.388619243568</v>
      </c>
      <c r="G110" t="s">
        <v>408</v>
      </c>
      <c r="H110" s="16"/>
      <c r="I110" s="16">
        <v>1.7121320693472501E-3</v>
      </c>
      <c r="J110" s="16"/>
      <c r="K110" s="16"/>
      <c r="N110" t="s">
        <v>408</v>
      </c>
      <c r="O110" s="18">
        <f t="shared" si="2"/>
        <v>0</v>
      </c>
      <c r="P110" s="24">
        <f t="shared" si="3"/>
        <v>0</v>
      </c>
    </row>
    <row r="111" spans="1:16" x14ac:dyDescent="0.55000000000000004">
      <c r="A111" t="s">
        <v>409</v>
      </c>
      <c r="C111">
        <v>20.83</v>
      </c>
      <c r="E111">
        <v>45.212815681873103</v>
      </c>
      <c r="G111" t="s">
        <v>409</v>
      </c>
      <c r="H111" s="16"/>
      <c r="I111" s="16">
        <v>6.2055832848543601E-4</v>
      </c>
      <c r="J111" s="16"/>
      <c r="K111" s="16">
        <v>1.81333605227042E-3</v>
      </c>
      <c r="N111" t="s">
        <v>409</v>
      </c>
      <c r="O111" s="18">
        <f t="shared" si="2"/>
        <v>0</v>
      </c>
      <c r="P111" s="24">
        <f t="shared" si="3"/>
        <v>0</v>
      </c>
    </row>
    <row r="112" spans="1:16" x14ac:dyDescent="0.55000000000000004">
      <c r="A112" t="s">
        <v>410</v>
      </c>
      <c r="C112">
        <v>77.068021456352895</v>
      </c>
      <c r="D112">
        <v>52.497925190082398</v>
      </c>
      <c r="E112">
        <v>119.05095238003599</v>
      </c>
      <c r="G112" t="s">
        <v>410</v>
      </c>
      <c r="H112" s="16"/>
      <c r="I112" s="16">
        <v>9.3962691399797696E-4</v>
      </c>
      <c r="J112" s="16">
        <v>3.1389985156828801E-3</v>
      </c>
      <c r="K112" s="16">
        <v>9.6764705730875797E-4</v>
      </c>
      <c r="N112" t="s">
        <v>410</v>
      </c>
      <c r="O112" s="18">
        <f t="shared" si="2"/>
        <v>0</v>
      </c>
      <c r="P112" s="24">
        <f t="shared" si="3"/>
        <v>0</v>
      </c>
    </row>
    <row r="113" spans="1:16" x14ac:dyDescent="0.55000000000000004">
      <c r="A113" t="s">
        <v>411</v>
      </c>
      <c r="C113">
        <v>54.353121228499099</v>
      </c>
      <c r="D113">
        <v>52.931503496652901</v>
      </c>
      <c r="E113">
        <v>61.403684212053101</v>
      </c>
      <c r="G113" t="s">
        <v>411</v>
      </c>
      <c r="H113" s="16"/>
      <c r="I113" s="16">
        <v>2.0115003904289902E-3</v>
      </c>
      <c r="J113" s="16">
        <v>2.0987810063785302E-3</v>
      </c>
      <c r="K113" s="16">
        <v>1.0700435712081701E-3</v>
      </c>
      <c r="N113" t="s">
        <v>411</v>
      </c>
      <c r="O113" s="18">
        <f t="shared" si="2"/>
        <v>0</v>
      </c>
      <c r="P113" s="24">
        <f t="shared" si="3"/>
        <v>0</v>
      </c>
    </row>
    <row r="114" spans="1:16" x14ac:dyDescent="0.55000000000000004">
      <c r="A114" t="s">
        <v>412</v>
      </c>
      <c r="C114">
        <v>78.537924527044296</v>
      </c>
      <c r="E114">
        <v>16.670000000000002</v>
      </c>
      <c r="G114" t="s">
        <v>412</v>
      </c>
      <c r="H114" s="16"/>
      <c r="I114" s="16">
        <v>1.46175961816193E-3</v>
      </c>
      <c r="J114" s="16"/>
      <c r="K114" s="16">
        <v>4.6078431301304099E-4</v>
      </c>
      <c r="N114" t="s">
        <v>412</v>
      </c>
      <c r="O114" s="18">
        <f t="shared" si="2"/>
        <v>0</v>
      </c>
      <c r="P114" s="24">
        <f t="shared" si="3"/>
        <v>0</v>
      </c>
    </row>
    <row r="115" spans="1:16" x14ac:dyDescent="0.55000000000000004">
      <c r="A115" t="s">
        <v>413</v>
      </c>
      <c r="C115">
        <v>200</v>
      </c>
      <c r="D115">
        <v>211.612289888075</v>
      </c>
      <c r="E115">
        <v>26.67</v>
      </c>
      <c r="G115" t="s">
        <v>413</v>
      </c>
      <c r="H115" s="16"/>
      <c r="I115" s="16">
        <v>5.5160740309816495E-4</v>
      </c>
      <c r="J115" s="16">
        <v>2.4808092232913902E-3</v>
      </c>
      <c r="K115" s="16">
        <v>1.5205882328871499E-3</v>
      </c>
      <c r="N115" t="s">
        <v>413</v>
      </c>
      <c r="O115" s="18">
        <f t="shared" si="2"/>
        <v>0</v>
      </c>
      <c r="P115" s="24">
        <f t="shared" si="3"/>
        <v>0</v>
      </c>
    </row>
    <row r="116" spans="1:16" x14ac:dyDescent="0.55000000000000004">
      <c r="A116" t="s">
        <v>414</v>
      </c>
      <c r="C116">
        <v>104.17</v>
      </c>
      <c r="D116">
        <v>50</v>
      </c>
      <c r="E116">
        <v>41.67</v>
      </c>
      <c r="G116" t="s">
        <v>414</v>
      </c>
      <c r="H116" s="16"/>
      <c r="I116" s="16">
        <v>1.4184190366070099E-3</v>
      </c>
      <c r="J116" s="16">
        <v>3.8526574417128799E-4</v>
      </c>
      <c r="K116" s="16">
        <v>6.3357843032307804E-4</v>
      </c>
      <c r="N116" t="s">
        <v>414</v>
      </c>
      <c r="O116" s="18">
        <f t="shared" si="2"/>
        <v>0</v>
      </c>
      <c r="P116" s="24">
        <f t="shared" si="3"/>
        <v>0</v>
      </c>
    </row>
    <row r="117" spans="1:16" x14ac:dyDescent="0.55000000000000004">
      <c r="A117" t="s">
        <v>415</v>
      </c>
      <c r="C117">
        <v>83.33</v>
      </c>
      <c r="G117" t="s">
        <v>415</v>
      </c>
      <c r="H117" s="16"/>
      <c r="I117" s="16">
        <v>6.2055832848543601E-4</v>
      </c>
      <c r="J117" s="16"/>
      <c r="K117" s="16"/>
      <c r="N117" t="s">
        <v>415</v>
      </c>
      <c r="O117" s="18">
        <f t="shared" si="2"/>
        <v>0</v>
      </c>
      <c r="P117" s="24">
        <f t="shared" si="3"/>
        <v>0</v>
      </c>
    </row>
    <row r="118" spans="1:16" x14ac:dyDescent="0.55000000000000004">
      <c r="A118" t="s">
        <v>416</v>
      </c>
      <c r="C118">
        <v>20.67</v>
      </c>
      <c r="G118" t="s">
        <v>416</v>
      </c>
      <c r="H118" s="16"/>
      <c r="I118" s="16">
        <v>6.2055832848543601E-4</v>
      </c>
      <c r="J118" s="16"/>
      <c r="K118" s="16"/>
      <c r="N118" t="s">
        <v>416</v>
      </c>
      <c r="O118" s="18">
        <f t="shared" si="2"/>
        <v>0</v>
      </c>
      <c r="P118" s="24">
        <f t="shared" si="3"/>
        <v>0</v>
      </c>
    </row>
    <row r="119" spans="1:16" x14ac:dyDescent="0.55000000000000004">
      <c r="A119" t="s">
        <v>417</v>
      </c>
      <c r="C119">
        <v>23.17</v>
      </c>
      <c r="G119" t="s">
        <v>417</v>
      </c>
      <c r="H119" s="16"/>
      <c r="I119" s="16">
        <v>6.2055832848543601E-4</v>
      </c>
      <c r="J119" s="16"/>
      <c r="K119" s="16"/>
      <c r="N119" t="s">
        <v>417</v>
      </c>
      <c r="O119" s="18">
        <f t="shared" si="2"/>
        <v>0</v>
      </c>
      <c r="P119" s="24">
        <f t="shared" si="3"/>
        <v>0</v>
      </c>
    </row>
    <row r="120" spans="1:16" x14ac:dyDescent="0.55000000000000004">
      <c r="A120" t="s">
        <v>418</v>
      </c>
      <c r="C120">
        <v>116.67</v>
      </c>
      <c r="G120" t="s">
        <v>418</v>
      </c>
      <c r="H120" s="16"/>
      <c r="I120" s="16">
        <v>3.1747050907142199E-4</v>
      </c>
      <c r="J120" s="16"/>
      <c r="K120" s="16"/>
      <c r="N120" t="s">
        <v>418</v>
      </c>
      <c r="O120" s="18">
        <f t="shared" si="2"/>
        <v>0</v>
      </c>
      <c r="P120" s="24">
        <f t="shared" si="3"/>
        <v>0</v>
      </c>
    </row>
    <row r="121" spans="1:16" x14ac:dyDescent="0.55000000000000004">
      <c r="A121" t="s">
        <v>419</v>
      </c>
      <c r="C121">
        <v>133.33000000000001</v>
      </c>
      <c r="D121">
        <v>311.67</v>
      </c>
      <c r="E121">
        <v>141.66999999999999</v>
      </c>
      <c r="G121" t="s">
        <v>419</v>
      </c>
      <c r="H121" s="16"/>
      <c r="I121" s="16">
        <v>5.5160740309816495E-4</v>
      </c>
      <c r="J121" s="16">
        <v>4.62318893005546E-4</v>
      </c>
      <c r="K121" s="16">
        <v>9.2156862602608101E-4</v>
      </c>
      <c r="N121" t="s">
        <v>419</v>
      </c>
      <c r="O121" s="18">
        <f t="shared" si="2"/>
        <v>0</v>
      </c>
      <c r="P121" s="24">
        <f t="shared" si="3"/>
        <v>0</v>
      </c>
    </row>
    <row r="122" spans="1:16" x14ac:dyDescent="0.55000000000000004">
      <c r="A122" t="s">
        <v>420</v>
      </c>
      <c r="C122">
        <v>83.33</v>
      </c>
      <c r="G122" t="s">
        <v>420</v>
      </c>
      <c r="H122" s="16"/>
      <c r="I122" s="16">
        <v>4.9644666274013902E-4</v>
      </c>
      <c r="J122" s="16"/>
      <c r="K122" s="16"/>
      <c r="N122" t="s">
        <v>420</v>
      </c>
      <c r="O122" s="18">
        <f t="shared" si="2"/>
        <v>0</v>
      </c>
      <c r="P122" s="24">
        <f t="shared" si="3"/>
        <v>0</v>
      </c>
    </row>
    <row r="123" spans="1:16" x14ac:dyDescent="0.55000000000000004">
      <c r="A123" t="s">
        <v>421</v>
      </c>
      <c r="C123">
        <v>666.67</v>
      </c>
      <c r="G123" t="s">
        <v>421</v>
      </c>
      <c r="H123" s="16"/>
      <c r="I123" s="16">
        <v>2.9101463329538302E-4</v>
      </c>
      <c r="J123" s="16"/>
      <c r="K123" s="16"/>
      <c r="N123" t="s">
        <v>421</v>
      </c>
      <c r="O123" s="18">
        <f t="shared" si="2"/>
        <v>0</v>
      </c>
      <c r="P123" s="24">
        <f t="shared" si="3"/>
        <v>0</v>
      </c>
    </row>
    <row r="124" spans="1:16" x14ac:dyDescent="0.55000000000000004">
      <c r="A124" t="s">
        <v>422</v>
      </c>
      <c r="D124">
        <v>100</v>
      </c>
      <c r="E124">
        <v>1416.67</v>
      </c>
      <c r="G124" t="s">
        <v>422</v>
      </c>
      <c r="H124" s="16"/>
      <c r="I124" s="16"/>
      <c r="J124" s="16">
        <v>2.60714130186752E-4</v>
      </c>
      <c r="K124" s="16">
        <v>3.1059072993234001E-4</v>
      </c>
      <c r="N124" t="s">
        <v>422</v>
      </c>
      <c r="O124" s="18">
        <f t="shared" si="2"/>
        <v>0</v>
      </c>
      <c r="P124" s="24">
        <f t="shared" si="3"/>
        <v>0</v>
      </c>
    </row>
    <row r="125" spans="1:16" x14ac:dyDescent="0.55000000000000004">
      <c r="A125" t="s">
        <v>423</v>
      </c>
      <c r="D125">
        <v>1083.335</v>
      </c>
      <c r="G125" t="s">
        <v>423</v>
      </c>
      <c r="H125" s="16"/>
      <c r="I125" s="16"/>
      <c r="J125" s="16">
        <v>8.4057980543417697E-4</v>
      </c>
      <c r="K125" s="16"/>
      <c r="N125" t="s">
        <v>423</v>
      </c>
      <c r="O125" s="18">
        <f t="shared" si="2"/>
        <v>0</v>
      </c>
      <c r="P125" s="24">
        <f t="shared" si="3"/>
        <v>0</v>
      </c>
    </row>
    <row r="126" spans="1:16" x14ac:dyDescent="0.55000000000000004">
      <c r="A126" t="s">
        <v>424</v>
      </c>
      <c r="D126">
        <v>158.33000000000001</v>
      </c>
      <c r="G126" t="s">
        <v>424</v>
      </c>
      <c r="H126" s="16"/>
      <c r="I126" s="16"/>
      <c r="J126" s="16">
        <v>4.62318893005546E-4</v>
      </c>
      <c r="K126" s="16"/>
      <c r="N126" t="s">
        <v>424</v>
      </c>
      <c r="O126" s="18">
        <f t="shared" si="2"/>
        <v>0</v>
      </c>
      <c r="P126" s="24">
        <f t="shared" si="3"/>
        <v>0</v>
      </c>
    </row>
    <row r="127" spans="1:16" x14ac:dyDescent="0.55000000000000004">
      <c r="A127" t="s">
        <v>425</v>
      </c>
      <c r="D127">
        <v>41.67</v>
      </c>
      <c r="G127" t="s">
        <v>425</v>
      </c>
      <c r="H127" s="16"/>
      <c r="I127" s="16"/>
      <c r="J127" s="16">
        <v>5.7789861629880396E-4</v>
      </c>
      <c r="K127" s="16"/>
      <c r="N127" t="s">
        <v>425</v>
      </c>
      <c r="O127" s="18">
        <f t="shared" si="2"/>
        <v>0</v>
      </c>
      <c r="P127" s="24">
        <f t="shared" si="3"/>
        <v>0</v>
      </c>
    </row>
    <row r="128" spans="1:16" x14ac:dyDescent="0.55000000000000004">
      <c r="A128" t="s">
        <v>426</v>
      </c>
      <c r="D128">
        <v>233.33</v>
      </c>
      <c r="E128">
        <v>750</v>
      </c>
      <c r="G128" t="s">
        <v>426</v>
      </c>
      <c r="H128" s="16"/>
      <c r="I128" s="16"/>
      <c r="J128" s="16">
        <v>4.20289902717088E-4</v>
      </c>
      <c r="K128" s="16">
        <v>4.1412097318102901E-4</v>
      </c>
      <c r="N128" t="s">
        <v>426</v>
      </c>
      <c r="O128" s="18">
        <f t="shared" si="2"/>
        <v>0</v>
      </c>
      <c r="P128" s="24">
        <f t="shared" si="3"/>
        <v>0</v>
      </c>
    </row>
    <row r="129" spans="1:16" x14ac:dyDescent="0.55000000000000004">
      <c r="A129" t="s">
        <v>427</v>
      </c>
      <c r="D129">
        <v>32.950000000000003</v>
      </c>
      <c r="G129" t="s">
        <v>427</v>
      </c>
      <c r="H129" s="16"/>
      <c r="I129" s="16"/>
      <c r="J129" s="16">
        <v>4.20289902717088E-4</v>
      </c>
      <c r="K129" s="16"/>
      <c r="N129" t="s">
        <v>427</v>
      </c>
      <c r="O129" s="18">
        <f t="shared" si="2"/>
        <v>0</v>
      </c>
      <c r="P129" s="24">
        <f t="shared" si="3"/>
        <v>0</v>
      </c>
    </row>
    <row r="130" spans="1:16" x14ac:dyDescent="0.55000000000000004">
      <c r="A130" t="s">
        <v>428</v>
      </c>
      <c r="D130">
        <v>47.5</v>
      </c>
      <c r="E130">
        <v>100</v>
      </c>
      <c r="G130" t="s">
        <v>428</v>
      </c>
      <c r="H130" s="16"/>
      <c r="I130" s="16"/>
      <c r="J130" s="16">
        <v>1.3209111229447699E-3</v>
      </c>
      <c r="K130" s="16">
        <v>5.0686274429571703E-4</v>
      </c>
      <c r="N130" t="s">
        <v>428</v>
      </c>
      <c r="O130" s="18">
        <f t="shared" si="2"/>
        <v>0</v>
      </c>
      <c r="P130" s="24">
        <f t="shared" si="3"/>
        <v>0</v>
      </c>
    </row>
    <row r="131" spans="1:16" x14ac:dyDescent="0.55000000000000004">
      <c r="A131" t="s">
        <v>429</v>
      </c>
      <c r="D131">
        <v>66.67</v>
      </c>
      <c r="G131" t="s">
        <v>429</v>
      </c>
      <c r="H131" s="16"/>
      <c r="I131" s="16"/>
      <c r="J131" s="16">
        <v>2.56843829447526E-4</v>
      </c>
      <c r="K131" s="16"/>
      <c r="N131" t="s">
        <v>429</v>
      </c>
      <c r="O131" s="18">
        <f t="shared" si="2"/>
        <v>0</v>
      </c>
      <c r="P131" s="24">
        <f t="shared" si="3"/>
        <v>0</v>
      </c>
    </row>
    <row r="132" spans="1:16" x14ac:dyDescent="0.55000000000000004">
      <c r="A132" t="s">
        <v>430</v>
      </c>
      <c r="D132">
        <v>2833.33</v>
      </c>
      <c r="G132" t="s">
        <v>430</v>
      </c>
      <c r="H132" s="16"/>
      <c r="I132" s="16"/>
      <c r="J132" s="16">
        <v>2.56843829447526E-4</v>
      </c>
      <c r="K132" s="16"/>
      <c r="N132" t="s">
        <v>430</v>
      </c>
      <c r="O132" s="18">
        <f t="shared" ref="O132:O148" si="4">+H132*$T$4</f>
        <v>0</v>
      </c>
      <c r="P132" s="24">
        <f t="shared" ref="P132:P148" si="5">+O132*B132</f>
        <v>0</v>
      </c>
    </row>
    <row r="133" spans="1:16" x14ac:dyDescent="0.55000000000000004">
      <c r="A133" t="s">
        <v>431</v>
      </c>
      <c r="D133">
        <v>44.17</v>
      </c>
      <c r="G133" t="s">
        <v>431</v>
      </c>
      <c r="H133" s="16"/>
      <c r="I133" s="16"/>
      <c r="J133" s="16">
        <v>2.7195229004267098E-4</v>
      </c>
      <c r="K133" s="16"/>
      <c r="N133" t="s">
        <v>431</v>
      </c>
      <c r="O133" s="18">
        <f t="shared" si="4"/>
        <v>0</v>
      </c>
      <c r="P133" s="24">
        <f t="shared" si="5"/>
        <v>0</v>
      </c>
    </row>
    <row r="134" spans="1:16" x14ac:dyDescent="0.55000000000000004">
      <c r="A134" t="s">
        <v>432</v>
      </c>
      <c r="D134">
        <v>45.83</v>
      </c>
      <c r="G134" t="s">
        <v>432</v>
      </c>
      <c r="H134" s="16"/>
      <c r="I134" s="16"/>
      <c r="J134" s="16">
        <v>2.7195229004267098E-4</v>
      </c>
      <c r="K134" s="16"/>
      <c r="N134" t="s">
        <v>432</v>
      </c>
      <c r="O134" s="18">
        <f t="shared" si="4"/>
        <v>0</v>
      </c>
      <c r="P134" s="24">
        <f t="shared" si="5"/>
        <v>0</v>
      </c>
    </row>
    <row r="135" spans="1:16" x14ac:dyDescent="0.55000000000000004">
      <c r="A135" t="s">
        <v>433</v>
      </c>
      <c r="D135">
        <v>66.67</v>
      </c>
      <c r="G135" t="s">
        <v>433</v>
      </c>
      <c r="H135" s="16"/>
      <c r="I135" s="16"/>
      <c r="J135" s="16">
        <v>6.60455561472384E-4</v>
      </c>
      <c r="K135" s="16"/>
      <c r="N135" t="s">
        <v>433</v>
      </c>
      <c r="O135" s="18">
        <f t="shared" si="4"/>
        <v>0</v>
      </c>
      <c r="P135" s="24">
        <f t="shared" si="5"/>
        <v>0</v>
      </c>
    </row>
    <row r="136" spans="1:16" x14ac:dyDescent="0.55000000000000004">
      <c r="A136" t="s">
        <v>434</v>
      </c>
      <c r="D136">
        <v>250</v>
      </c>
      <c r="E136">
        <v>711.86954378579799</v>
      </c>
      <c r="G136" t="s">
        <v>434</v>
      </c>
      <c r="H136" s="16"/>
      <c r="I136" s="16"/>
      <c r="J136" s="16">
        <v>9.2463778634606602E-4</v>
      </c>
      <c r="K136" s="16">
        <v>7.9961056367898096E-4</v>
      </c>
      <c r="N136" t="s">
        <v>434</v>
      </c>
      <c r="O136" s="18">
        <f t="shared" si="4"/>
        <v>0</v>
      </c>
      <c r="P136" s="24">
        <f t="shared" si="5"/>
        <v>0</v>
      </c>
    </row>
    <row r="137" spans="1:16" x14ac:dyDescent="0.55000000000000004">
      <c r="A137" t="s">
        <v>435</v>
      </c>
      <c r="D137">
        <v>6250</v>
      </c>
      <c r="G137" t="s">
        <v>435</v>
      </c>
      <c r="H137" s="16"/>
      <c r="I137" s="16"/>
      <c r="J137" s="16">
        <v>4.62318893005546E-4</v>
      </c>
      <c r="K137" s="16"/>
      <c r="N137" t="s">
        <v>435</v>
      </c>
      <c r="O137" s="18">
        <f t="shared" si="4"/>
        <v>0</v>
      </c>
      <c r="P137" s="24">
        <f t="shared" si="5"/>
        <v>0</v>
      </c>
    </row>
    <row r="138" spans="1:16" x14ac:dyDescent="0.55000000000000004">
      <c r="A138" t="s">
        <v>436</v>
      </c>
      <c r="D138">
        <v>132.5</v>
      </c>
      <c r="G138" t="s">
        <v>436</v>
      </c>
      <c r="H138" s="16"/>
      <c r="I138" s="16"/>
      <c r="J138" s="16">
        <v>2.2015185382412799E-4</v>
      </c>
      <c r="K138" s="16"/>
      <c r="N138" t="s">
        <v>436</v>
      </c>
      <c r="O138" s="18">
        <f t="shared" si="4"/>
        <v>0</v>
      </c>
      <c r="P138" s="24">
        <f t="shared" si="5"/>
        <v>0</v>
      </c>
    </row>
    <row r="139" spans="1:16" x14ac:dyDescent="0.55000000000000004">
      <c r="A139" t="s">
        <v>437</v>
      </c>
      <c r="E139">
        <v>50</v>
      </c>
      <c r="G139" t="s">
        <v>437</v>
      </c>
      <c r="H139" s="16"/>
      <c r="I139" s="16"/>
      <c r="J139" s="16"/>
      <c r="K139" s="16">
        <v>4.6078431301304099E-4</v>
      </c>
      <c r="N139" t="s">
        <v>437</v>
      </c>
      <c r="O139" s="18">
        <f t="shared" si="4"/>
        <v>0</v>
      </c>
      <c r="P139" s="24">
        <f t="shared" si="5"/>
        <v>0</v>
      </c>
    </row>
    <row r="140" spans="1:16" x14ac:dyDescent="0.55000000000000004">
      <c r="A140" t="s">
        <v>438</v>
      </c>
      <c r="E140">
        <v>833.33</v>
      </c>
      <c r="G140" t="s">
        <v>438</v>
      </c>
      <c r="H140" s="16"/>
      <c r="I140" s="16"/>
      <c r="J140" s="16"/>
      <c r="K140" s="16">
        <v>3.6204481740730499E-4</v>
      </c>
      <c r="N140" t="s">
        <v>438</v>
      </c>
      <c r="O140" s="18">
        <f t="shared" si="4"/>
        <v>0</v>
      </c>
      <c r="P140" s="24">
        <f t="shared" si="5"/>
        <v>0</v>
      </c>
    </row>
    <row r="141" spans="1:16" x14ac:dyDescent="0.55000000000000004">
      <c r="A141" t="s">
        <v>439</v>
      </c>
      <c r="E141">
        <v>53.538333339475201</v>
      </c>
      <c r="G141" t="s">
        <v>439</v>
      </c>
      <c r="H141" s="16"/>
      <c r="I141" s="16"/>
      <c r="J141" s="16"/>
      <c r="K141" s="16">
        <v>6.2552538597377197E-4</v>
      </c>
      <c r="N141" t="s">
        <v>439</v>
      </c>
      <c r="O141" s="18">
        <f t="shared" si="4"/>
        <v>0</v>
      </c>
      <c r="P141" s="24">
        <f t="shared" si="5"/>
        <v>0</v>
      </c>
    </row>
    <row r="142" spans="1:16" x14ac:dyDescent="0.55000000000000004">
      <c r="A142" t="s">
        <v>440</v>
      </c>
      <c r="E142">
        <v>24.17</v>
      </c>
      <c r="G142" t="s">
        <v>440</v>
      </c>
      <c r="H142" s="16"/>
      <c r="I142" s="16"/>
      <c r="J142" s="16"/>
      <c r="K142" s="16">
        <v>4.1412097318102901E-4</v>
      </c>
      <c r="N142" t="s">
        <v>440</v>
      </c>
      <c r="O142" s="18">
        <f t="shared" si="4"/>
        <v>0</v>
      </c>
      <c r="P142" s="24">
        <f t="shared" si="5"/>
        <v>0</v>
      </c>
    </row>
    <row r="143" spans="1:16" x14ac:dyDescent="0.55000000000000004">
      <c r="A143" t="s">
        <v>441</v>
      </c>
      <c r="E143">
        <v>24.17</v>
      </c>
      <c r="G143" t="s">
        <v>441</v>
      </c>
      <c r="H143" s="16"/>
      <c r="I143" s="16"/>
      <c r="J143" s="16"/>
      <c r="K143" s="16">
        <v>4.1412097318102901E-4</v>
      </c>
      <c r="N143" t="s">
        <v>441</v>
      </c>
      <c r="O143" s="18">
        <f t="shared" si="4"/>
        <v>0</v>
      </c>
      <c r="P143" s="24">
        <f t="shared" si="5"/>
        <v>0</v>
      </c>
    </row>
    <row r="144" spans="1:16" x14ac:dyDescent="0.55000000000000004">
      <c r="A144" t="s">
        <v>442</v>
      </c>
      <c r="E144">
        <v>116.67</v>
      </c>
      <c r="G144" t="s">
        <v>442</v>
      </c>
      <c r="H144" s="16"/>
      <c r="I144" s="16"/>
      <c r="J144" s="16"/>
      <c r="K144" s="16">
        <v>5.0686274429571703E-4</v>
      </c>
      <c r="N144" t="s">
        <v>442</v>
      </c>
      <c r="O144" s="18">
        <f t="shared" si="4"/>
        <v>0</v>
      </c>
      <c r="P144" s="24">
        <f t="shared" si="5"/>
        <v>0</v>
      </c>
    </row>
    <row r="145" spans="1:16" x14ac:dyDescent="0.55000000000000004">
      <c r="A145" t="s">
        <v>443</v>
      </c>
      <c r="E145">
        <v>31.67</v>
      </c>
      <c r="G145" t="s">
        <v>443</v>
      </c>
      <c r="H145" s="16"/>
      <c r="I145" s="16"/>
      <c r="J145" s="16"/>
      <c r="K145" s="16">
        <v>5.0686274429571703E-4</v>
      </c>
      <c r="N145" t="s">
        <v>443</v>
      </c>
      <c r="O145" s="18">
        <f t="shared" si="4"/>
        <v>0</v>
      </c>
      <c r="P145" s="24">
        <f t="shared" si="5"/>
        <v>0</v>
      </c>
    </row>
    <row r="146" spans="1:16" x14ac:dyDescent="0.55000000000000004">
      <c r="A146" t="s">
        <v>444</v>
      </c>
      <c r="E146">
        <v>100</v>
      </c>
      <c r="G146" t="s">
        <v>444</v>
      </c>
      <c r="H146" s="16"/>
      <c r="I146" s="16"/>
      <c r="J146" s="16"/>
      <c r="K146" s="16">
        <v>4.1412097318102901E-4</v>
      </c>
      <c r="N146" t="s">
        <v>444</v>
      </c>
      <c r="O146" s="18">
        <f t="shared" si="4"/>
        <v>0</v>
      </c>
      <c r="P146" s="24">
        <f t="shared" si="5"/>
        <v>0</v>
      </c>
    </row>
    <row r="147" spans="1:16" x14ac:dyDescent="0.55000000000000004">
      <c r="A147" t="s">
        <v>445</v>
      </c>
      <c r="E147">
        <v>26.67</v>
      </c>
      <c r="G147" t="s">
        <v>445</v>
      </c>
      <c r="H147" s="16"/>
      <c r="I147" s="16"/>
      <c r="J147" s="16"/>
      <c r="K147" s="16">
        <v>3.3882625066594099E-4</v>
      </c>
      <c r="N147" t="s">
        <v>445</v>
      </c>
      <c r="O147" s="18">
        <f t="shared" si="4"/>
        <v>0</v>
      </c>
      <c r="P147" s="24">
        <f t="shared" si="5"/>
        <v>0</v>
      </c>
    </row>
    <row r="148" spans="1:16" x14ac:dyDescent="0.55000000000000004">
      <c r="A148" t="s">
        <v>446</v>
      </c>
      <c r="E148">
        <v>26.864795683036299</v>
      </c>
      <c r="G148" t="s">
        <v>446</v>
      </c>
      <c r="H148" s="16"/>
      <c r="I148" s="16"/>
      <c r="J148" s="16"/>
      <c r="K148" s="16">
        <v>1.0629158852942799E-3</v>
      </c>
      <c r="N148" t="s">
        <v>446</v>
      </c>
      <c r="O148" s="18">
        <f t="shared" si="4"/>
        <v>0</v>
      </c>
      <c r="P148" s="24">
        <f t="shared" si="5"/>
        <v>0</v>
      </c>
    </row>
    <row r="149" spans="1:16" x14ac:dyDescent="0.55000000000000004">
      <c r="N149" t="s">
        <v>452</v>
      </c>
      <c r="P149" s="24">
        <f>SUM(P3:P148)</f>
        <v>37272453.948801726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barrios_distancia_las_colinas</vt:lpstr>
      <vt:lpstr>Demograficos_regiones_enigh</vt:lpstr>
      <vt:lpstr>gasto_servicio_salud</vt:lpstr>
      <vt:lpstr>gasto_servicios_paramedicos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</dc:creator>
  <cp:lastModifiedBy>Johan</cp:lastModifiedBy>
  <dcterms:created xsi:type="dcterms:W3CDTF">2015-06-05T18:17:20Z</dcterms:created>
  <dcterms:modified xsi:type="dcterms:W3CDTF">2020-10-05T22:53:11Z</dcterms:modified>
</cp:coreProperties>
</file>