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460" windowHeight="13905"/>
  </bookViews>
  <sheets>
    <sheet name="Sheet1" sheetId="1" r:id="rId1"/>
  </sheets>
  <definedNames>
    <definedName name="AverageRange">Sheet1!$C$80:$E$80</definedName>
    <definedName name="CiteHeader">Sheet1!$A$1:$L$1</definedName>
    <definedName name="CiteVAR">Sheet1!$A$149:$L$153</definedName>
    <definedName name="CountRange">Sheet1!$C$50:$E$50</definedName>
    <definedName name="MaxRange">Sheet1!$C$134:$E$134</definedName>
    <definedName name="MinRange">Sheet1!$C$107:$E$107</definedName>
    <definedName name="ProductRange">Sheet1!$C$23:$E$23</definedName>
  </definedNames>
  <calcPr calcId="125725"/>
</workbook>
</file>

<file path=xl/calcChain.xml><?xml version="1.0" encoding="utf-8"?>
<calcChain xmlns="http://schemas.openxmlformats.org/spreadsheetml/2006/main">
  <c r="B206" i="1"/>
  <c r="P206" s="1"/>
  <c r="Q206" s="1"/>
  <c r="B205"/>
  <c r="P205" s="1"/>
  <c r="Q205" s="1"/>
  <c r="B203"/>
  <c r="P203" s="1"/>
  <c r="Q203" s="1"/>
  <c r="B202"/>
  <c r="P202" s="1"/>
  <c r="Q202" s="1"/>
  <c r="B200"/>
  <c r="P200" s="1"/>
  <c r="Q200" s="1"/>
  <c r="B199"/>
  <c r="P199" s="1"/>
  <c r="Q199" s="1"/>
  <c r="B197"/>
  <c r="P197" s="1"/>
  <c r="Q197" s="1"/>
  <c r="B196"/>
  <c r="P196" s="1"/>
  <c r="Q196" s="1"/>
  <c r="B194"/>
  <c r="P194" s="1"/>
  <c r="Q194" s="1"/>
  <c r="B193"/>
  <c r="P193" s="1"/>
  <c r="Q193" s="1"/>
  <c r="B192"/>
  <c r="P192" s="1"/>
  <c r="Q192" s="1"/>
  <c r="B190"/>
  <c r="P190" s="1"/>
  <c r="Q190" s="1"/>
  <c r="B189"/>
  <c r="P189" s="1"/>
  <c r="Q189" s="1"/>
  <c r="B187"/>
  <c r="P187" s="1"/>
  <c r="Q187" s="1"/>
  <c r="B185"/>
  <c r="P185" s="1"/>
  <c r="Q185" s="1"/>
  <c r="B184"/>
  <c r="P184" s="1"/>
  <c r="Q184" s="1"/>
  <c r="B182"/>
  <c r="P182" s="1"/>
  <c r="Q182" s="1"/>
  <c r="B180"/>
  <c r="P180" s="1"/>
  <c r="Q180" s="1"/>
  <c r="B179"/>
  <c r="P179" s="1"/>
  <c r="Q179" s="1"/>
  <c r="B177"/>
  <c r="P177" s="1"/>
  <c r="Q177" s="1"/>
  <c r="B176"/>
  <c r="P176" s="1"/>
  <c r="Q176" s="1"/>
  <c r="B175"/>
  <c r="P175" s="1"/>
  <c r="Q175" s="1"/>
  <c r="B173"/>
  <c r="P173" s="1"/>
  <c r="Q173" s="1"/>
  <c r="B172"/>
  <c r="P172" s="1"/>
  <c r="Q172" s="1"/>
  <c r="B170"/>
  <c r="P170" s="1"/>
  <c r="Q170" s="1"/>
  <c r="B169"/>
  <c r="P169" s="1"/>
  <c r="Q169" s="1"/>
  <c r="B168"/>
  <c r="P168" s="1"/>
  <c r="Q168" s="1"/>
  <c r="B166"/>
  <c r="P166" s="1"/>
  <c r="Q166" s="1"/>
  <c r="B165"/>
  <c r="P165" s="1"/>
  <c r="Q165" s="1"/>
  <c r="B163"/>
  <c r="P163" s="1"/>
  <c r="Q163" s="1"/>
  <c r="B162"/>
  <c r="P162" s="1"/>
  <c r="Q162" s="1"/>
  <c r="B161"/>
  <c r="P161" s="1"/>
  <c r="Q161" s="1"/>
  <c r="B159"/>
  <c r="P159" s="1"/>
  <c r="Q159" s="1"/>
  <c r="B158"/>
  <c r="P158" s="1"/>
  <c r="Q158" s="1"/>
  <c r="B156"/>
  <c r="P156" s="1"/>
  <c r="Q156" s="1"/>
  <c r="B155"/>
  <c r="P155" s="1"/>
  <c r="Q155" s="1"/>
  <c r="B153"/>
  <c r="P153" s="1"/>
  <c r="Q153" s="1"/>
  <c r="B152"/>
  <c r="P152" s="1"/>
  <c r="Q152" s="1"/>
  <c r="B150"/>
  <c r="P150" s="1"/>
  <c r="Q150" s="1"/>
  <c r="B149"/>
  <c r="P149" s="1"/>
  <c r="Q149" s="1"/>
  <c r="B147"/>
  <c r="P147" s="1"/>
  <c r="Q147" s="1"/>
  <c r="B146"/>
  <c r="P146" s="1"/>
  <c r="Q146" s="1"/>
  <c r="B144"/>
  <c r="P144" s="1"/>
  <c r="Q144" s="1"/>
  <c r="B143"/>
  <c r="P143" s="1"/>
  <c r="Q143" s="1"/>
  <c r="B141"/>
  <c r="P141" s="1"/>
  <c r="Q141" s="1"/>
  <c r="B140"/>
  <c r="P140" s="1"/>
  <c r="Q140" s="1"/>
  <c r="B138"/>
  <c r="P138" s="1"/>
  <c r="Q138" s="1"/>
  <c r="B137"/>
  <c r="P137" s="1"/>
  <c r="Q137" s="1"/>
  <c r="B135"/>
  <c r="P135" s="1"/>
  <c r="Q135" s="1"/>
  <c r="B134"/>
  <c r="P134" s="1"/>
  <c r="Q134" s="1"/>
  <c r="B132"/>
  <c r="P132" s="1"/>
  <c r="Q132" s="1"/>
  <c r="B131"/>
  <c r="P131" s="1"/>
  <c r="Q131" s="1"/>
  <c r="B129"/>
  <c r="P129" s="1"/>
  <c r="Q129" s="1"/>
  <c r="B128"/>
  <c r="P128" s="1"/>
  <c r="Q128" s="1"/>
  <c r="B126"/>
  <c r="P126" s="1"/>
  <c r="Q126" s="1"/>
  <c r="B125"/>
  <c r="P125" s="1"/>
  <c r="Q125" s="1"/>
  <c r="B123"/>
  <c r="P123" s="1"/>
  <c r="Q123" s="1"/>
  <c r="B122"/>
  <c r="P122" s="1"/>
  <c r="Q122" s="1"/>
  <c r="B120"/>
  <c r="P120" s="1"/>
  <c r="Q120" s="1"/>
  <c r="B119"/>
  <c r="P119" s="1"/>
  <c r="Q119" s="1"/>
  <c r="B117"/>
  <c r="P117" s="1"/>
  <c r="Q117" s="1"/>
  <c r="B116"/>
  <c r="P116" s="1"/>
  <c r="Q116" s="1"/>
  <c r="B114"/>
  <c r="P114" s="1"/>
  <c r="Q114" s="1"/>
  <c r="B113"/>
  <c r="P113" s="1"/>
  <c r="Q113" s="1"/>
  <c r="B111"/>
  <c r="P111" s="1"/>
  <c r="Q111" s="1"/>
  <c r="B110"/>
  <c r="P110" s="1"/>
  <c r="Q110" s="1"/>
  <c r="B108"/>
  <c r="P108" s="1"/>
  <c r="Q108" s="1"/>
  <c r="B107"/>
  <c r="P107" s="1"/>
  <c r="Q107" s="1"/>
  <c r="B105"/>
  <c r="P105" s="1"/>
  <c r="Q105" s="1"/>
  <c r="B104"/>
  <c r="P104" s="1"/>
  <c r="Q104" s="1"/>
  <c r="B102"/>
  <c r="P102" s="1"/>
  <c r="Q102" s="1"/>
  <c r="B101"/>
  <c r="P101" s="1"/>
  <c r="Q101" s="1"/>
  <c r="B99"/>
  <c r="P99" s="1"/>
  <c r="Q99" s="1"/>
  <c r="B98"/>
  <c r="P98" s="1"/>
  <c r="Q98" s="1"/>
  <c r="B96"/>
  <c r="P96" s="1"/>
  <c r="Q96" s="1"/>
  <c r="B95"/>
  <c r="P95" s="1"/>
  <c r="Q95" s="1"/>
  <c r="B93"/>
  <c r="P93" s="1"/>
  <c r="Q93" s="1"/>
  <c r="B92"/>
  <c r="P92" s="1"/>
  <c r="Q92" s="1"/>
  <c r="B90"/>
  <c r="P90" s="1"/>
  <c r="Q90" s="1"/>
  <c r="B89"/>
  <c r="P89" s="1"/>
  <c r="Q89" s="1"/>
  <c r="B87"/>
  <c r="P87" s="1"/>
  <c r="Q87" s="1"/>
  <c r="B86"/>
  <c r="P86" s="1"/>
  <c r="Q86" s="1"/>
  <c r="B84"/>
  <c r="P84" s="1"/>
  <c r="Q84" s="1"/>
  <c r="B83"/>
  <c r="P83" s="1"/>
  <c r="Q83" s="1"/>
  <c r="B81"/>
  <c r="P81" s="1"/>
  <c r="Q81" s="1"/>
  <c r="B80"/>
  <c r="P80" s="1"/>
  <c r="Q80" s="1"/>
  <c r="B78"/>
  <c r="P78" s="1"/>
  <c r="Q78" s="1"/>
  <c r="B77"/>
  <c r="P77" s="1"/>
  <c r="Q77" s="1"/>
  <c r="B75"/>
  <c r="P75" s="1"/>
  <c r="Q75" s="1"/>
  <c r="B74"/>
  <c r="P74" s="1"/>
  <c r="Q74" s="1"/>
  <c r="B72"/>
  <c r="P72" s="1"/>
  <c r="Q72" s="1"/>
  <c r="B71"/>
  <c r="P71" s="1"/>
  <c r="Q71" s="1"/>
  <c r="B69"/>
  <c r="P69" s="1"/>
  <c r="Q69" s="1"/>
  <c r="B68"/>
  <c r="P68" s="1"/>
  <c r="Q68" s="1"/>
  <c r="B66"/>
  <c r="P66" s="1"/>
  <c r="Q66" s="1"/>
  <c r="B65"/>
  <c r="P65" s="1"/>
  <c r="Q65" s="1"/>
  <c r="B63"/>
  <c r="P63" s="1"/>
  <c r="Q63" s="1"/>
  <c r="B62"/>
  <c r="P62" s="1"/>
  <c r="Q62" s="1"/>
  <c r="B60"/>
  <c r="P60" s="1"/>
  <c r="Q60" s="1"/>
  <c r="B59"/>
  <c r="P59" s="1"/>
  <c r="Q59" s="1"/>
  <c r="B57"/>
  <c r="P57" s="1"/>
  <c r="Q57" s="1"/>
  <c r="B56"/>
  <c r="P56" s="1"/>
  <c r="Q56" s="1"/>
  <c r="B54"/>
  <c r="P54" s="1"/>
  <c r="Q54" s="1"/>
  <c r="B53"/>
  <c r="P53" s="1"/>
  <c r="Q53" s="1"/>
  <c r="B51"/>
  <c r="P51" s="1"/>
  <c r="Q51" s="1"/>
  <c r="B50"/>
  <c r="P50" s="1"/>
  <c r="Q50" s="1"/>
  <c r="B48"/>
  <c r="P48" s="1"/>
  <c r="Q48" s="1"/>
  <c r="B47"/>
  <c r="P47" s="1"/>
  <c r="Q47" s="1"/>
  <c r="B45"/>
  <c r="P45" s="1"/>
  <c r="Q45" s="1"/>
  <c r="B44"/>
  <c r="P44" s="1"/>
  <c r="Q44" s="1"/>
  <c r="B42"/>
  <c r="P42" s="1"/>
  <c r="Q42" s="1"/>
  <c r="B41"/>
  <c r="P41" s="1"/>
  <c r="Q41" s="1"/>
  <c r="B39"/>
  <c r="P39" s="1"/>
  <c r="Q39" s="1"/>
  <c r="B38"/>
  <c r="P38" s="1"/>
  <c r="Q38" s="1"/>
  <c r="B36"/>
  <c r="P36" s="1"/>
  <c r="Q36" s="1"/>
  <c r="B35"/>
  <c r="P35" s="1"/>
  <c r="Q35" s="1"/>
  <c r="B33"/>
  <c r="P33" s="1"/>
  <c r="Q33" s="1"/>
  <c r="B32"/>
  <c r="P32" s="1"/>
  <c r="Q32" s="1"/>
  <c r="B30"/>
  <c r="P30" s="1"/>
  <c r="Q30" s="1"/>
  <c r="B29"/>
  <c r="P29" s="1"/>
  <c r="Q29" s="1"/>
  <c r="B27"/>
  <c r="P27" s="1"/>
  <c r="Q27" s="1"/>
  <c r="B26"/>
  <c r="P26" s="1"/>
  <c r="Q26" s="1"/>
  <c r="B24"/>
  <c r="P24" s="1"/>
  <c r="Q24" s="1"/>
  <c r="B23"/>
  <c r="P23" s="1"/>
  <c r="Q23" s="1"/>
  <c r="B21"/>
  <c r="P21" s="1"/>
  <c r="Q21" s="1"/>
  <c r="B20"/>
  <c r="P20" s="1"/>
  <c r="Q20" s="1"/>
  <c r="B18"/>
  <c r="P18" s="1"/>
  <c r="Q18" s="1"/>
  <c r="B17"/>
  <c r="P17" s="1"/>
  <c r="Q17" s="1"/>
  <c r="B15"/>
  <c r="P15" s="1"/>
  <c r="Q15" s="1"/>
  <c r="B14"/>
  <c r="P14" s="1"/>
  <c r="Q14" s="1"/>
  <c r="B12"/>
  <c r="P12" s="1"/>
  <c r="Q12" s="1"/>
  <c r="B11"/>
  <c r="P11" s="1"/>
  <c r="Q11" s="1"/>
  <c r="B9"/>
  <c r="P9" s="1"/>
  <c r="Q9" s="1"/>
  <c r="B8"/>
  <c r="P8" s="1"/>
  <c r="Q8" s="1"/>
  <c r="B6"/>
  <c r="P6" s="1"/>
  <c r="Q6" s="1"/>
  <c r="B5"/>
  <c r="P5" s="1"/>
  <c r="Q5" s="1"/>
  <c r="B3"/>
  <c r="P3" s="1"/>
  <c r="Q3" s="1"/>
  <c r="B2"/>
  <c r="P2" s="1"/>
  <c r="Q2" s="1"/>
  <c r="Q1" l="1"/>
  <c r="A1" s="1"/>
</calcChain>
</file>

<file path=xl/comments1.xml><?xml version="1.0" encoding="utf-8"?>
<comments xmlns="http://schemas.openxmlformats.org/spreadsheetml/2006/main">
  <authors>
    <author>peo</author>
    <author>vkorenev</author>
  </authors>
  <commentList>
    <comment ref="B6" authorId="0">
      <text>
        <r>
          <rPr>
            <b/>
            <sz val="8"/>
            <color indexed="81"/>
            <rFont val="Tahoma"/>
          </rPr>
          <t>peo:</t>
        </r>
        <r>
          <rPr>
            <sz val="8"/>
            <color indexed="81"/>
            <rFont val="Tahoma"/>
          </rPr>
          <t xml:space="preserve">
Lower row is always constant, upper row takes on input values!</t>
        </r>
      </text>
    </comment>
    <comment ref="B33" authorId="0">
      <text>
        <r>
          <rPr>
            <b/>
            <sz val="8"/>
            <color indexed="81"/>
            <rFont val="Tahoma"/>
          </rPr>
          <t>peo:</t>
        </r>
        <r>
          <rPr>
            <sz val="8"/>
            <color indexed="81"/>
            <rFont val="Tahoma"/>
          </rPr>
          <t xml:space="preserve">
Lower row is always constant, upper row takes on input values!</t>
        </r>
      </text>
    </comment>
    <comment ref="B63" authorId="0">
      <text>
        <r>
          <rPr>
            <b/>
            <sz val="8"/>
            <color indexed="81"/>
            <rFont val="Tahoma"/>
          </rPr>
          <t>peo:</t>
        </r>
        <r>
          <rPr>
            <sz val="8"/>
            <color indexed="81"/>
            <rFont val="Tahoma"/>
          </rPr>
          <t xml:space="preserve">
Lower row is always constant, upper row takes on input values!</t>
        </r>
      </text>
    </comment>
    <comment ref="B90" authorId="0">
      <text>
        <r>
          <rPr>
            <b/>
            <sz val="8"/>
            <color indexed="81"/>
            <rFont val="Tahoma"/>
          </rPr>
          <t>peo:</t>
        </r>
        <r>
          <rPr>
            <sz val="8"/>
            <color indexed="81"/>
            <rFont val="Tahoma"/>
          </rPr>
          <t xml:space="preserve">
Lower row is always constant, upper row takes on input values!</t>
        </r>
      </text>
    </comment>
    <comment ref="B117" authorId="0">
      <text>
        <r>
          <rPr>
            <b/>
            <sz val="8"/>
            <color indexed="81"/>
            <rFont val="Tahoma"/>
          </rPr>
          <t>peo:</t>
        </r>
        <r>
          <rPr>
            <sz val="8"/>
            <color indexed="81"/>
            <rFont val="Tahoma"/>
          </rPr>
          <t xml:space="preserve">
Lower row is always constant, upper row takes on input values!</t>
        </r>
      </text>
    </comment>
    <comment ref="D156" authorId="1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TODO: Test empty cell</t>
        </r>
      </text>
    </comment>
    <comment ref="D159" authorId="1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TODO: Test empty cell</t>
        </r>
      </text>
    </comment>
    <comment ref="D163" authorId="1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TODO: Test empty cell</t>
        </r>
      </text>
    </comment>
    <comment ref="D166" authorId="1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TODO: Test empty cell</t>
        </r>
      </text>
    </comment>
    <comment ref="N166" authorId="1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D170" authorId="1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TODO: Test empty cell</t>
        </r>
      </text>
    </comment>
    <comment ref="D173" authorId="1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TODO: Test empty cell</t>
        </r>
      </text>
    </comment>
    <comment ref="D177" authorId="1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TODO: Test empty cell</t>
        </r>
      </text>
    </comment>
    <comment ref="N177" authorId="1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179" authorId="1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D180" authorId="1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TODO: Test empty cell</t>
        </r>
      </text>
    </comment>
    <comment ref="N180" authorId="1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182" authorId="1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D185" authorId="1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TODO: Test empty cell</t>
        </r>
      </text>
    </comment>
    <comment ref="N187" authorId="1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189" authorId="1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D190" authorId="1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TODO: Test empty cell</t>
        </r>
      </text>
    </comment>
    <comment ref="N190" authorId="1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  <comment ref="N197" authorId="1">
      <text>
        <r>
          <rPr>
            <b/>
            <sz val="8"/>
            <color indexed="81"/>
            <rFont val="Tahoma"/>
          </rPr>
          <t>vkorenev:</t>
        </r>
        <r>
          <rPr>
            <sz val="8"/>
            <color indexed="81"/>
            <rFont val="Tahoma"/>
          </rPr>
          <t xml:space="preserve">
Precision problem</t>
        </r>
      </text>
    </comment>
  </commentList>
</comments>
</file>

<file path=xl/sharedStrings.xml><?xml version="1.0" encoding="utf-8"?>
<sst xmlns="http://schemas.openxmlformats.org/spreadsheetml/2006/main" count="54" uniqueCount="44">
  <si>
    <t>Actual</t>
  </si>
  <si>
    <t>Inputs</t>
  </si>
  <si>
    <t>Name</t>
  </si>
  <si>
    <t># of Inputs</t>
  </si>
  <si>
    <t>Highlight</t>
  </si>
  <si>
    <t>PRODUCT</t>
  </si>
  <si>
    <t>PRODUCT (does not support blanks!)</t>
  </si>
  <si>
    <t>COUNT (does not support blanks!)</t>
  </si>
  <si>
    <t>COUNT</t>
  </si>
  <si>
    <t>AVERAGE</t>
  </si>
  <si>
    <t>AVERAGE (does not support blanks!)</t>
  </si>
  <si>
    <t>MIN</t>
  </si>
  <si>
    <t>MIN (does not support blanks!)</t>
  </si>
  <si>
    <t>MAX (does not support blanks!)</t>
  </si>
  <si>
    <t>MAX</t>
  </si>
  <si>
    <t>VAR</t>
  </si>
  <si>
    <t>VARP</t>
  </si>
  <si>
    <t>STDEV</t>
  </si>
  <si>
    <t>STDEVP</t>
  </si>
  <si>
    <t>VARP (does not support blanks!)</t>
  </si>
  <si>
    <t>VAR (does not support blanks!)</t>
  </si>
  <si>
    <t>STDEV (does not support blanks!)</t>
  </si>
  <si>
    <t>STDEVP (does not support blanks!)</t>
  </si>
  <si>
    <t>Excel says</t>
  </si>
  <si>
    <t>Skip for</t>
  </si>
  <si>
    <t>bigdecimal</t>
  </si>
  <si>
    <t>SKEW</t>
  </si>
  <si>
    <t>SKEW (does not support blanks!)</t>
  </si>
  <si>
    <t>KURT</t>
  </si>
  <si>
    <t>KURT (does not support blanks!)</t>
  </si>
  <si>
    <t>long, bigdecimal</t>
  </si>
  <si>
    <t>AVEDEV (does not support blanks!)</t>
  </si>
  <si>
    <t>AVEDEV</t>
  </si>
  <si>
    <t>DEVSQ (does not support blanks!)</t>
  </si>
  <si>
    <t>DEVSQ</t>
  </si>
  <si>
    <t>long</t>
  </si>
  <si>
    <t>SUMSQ</t>
  </si>
  <si>
    <t xml:space="preserve"> </t>
  </si>
  <si>
    <t>COUNTA</t>
  </si>
  <si>
    <t>Hello</t>
  </si>
  <si>
    <t>COVAR</t>
  </si>
  <si>
    <t>!NUM:NA</t>
  </si>
  <si>
    <t>Custom check</t>
  </si>
  <si>
    <t>SUMIF</t>
  </si>
</sst>
</file>

<file path=xl/styles.xml><?xml version="1.0" encoding="utf-8"?>
<styleSheet xmlns="http://schemas.openxmlformats.org/spreadsheetml/2006/main">
  <fonts count="6"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4"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206"/>
  <sheetViews>
    <sheetView tabSelected="1" workbookViewId="0"/>
  </sheetViews>
  <sheetFormatPr defaultRowHeight="12.75"/>
  <cols>
    <col min="1" max="2" width="11.5" customWidth="1"/>
    <col min="3" max="9" width="6.125" customWidth="1"/>
    <col min="10" max="10" width="10.25" style="1" customWidth="1"/>
    <col min="11" max="11" width="31.875" bestFit="1" customWidth="1"/>
    <col min="14" max="14" width="15.5" customWidth="1"/>
  </cols>
  <sheetData>
    <row r="1" spans="1:17" s="2" customFormat="1" ht="25.5" customHeight="1">
      <c r="A1" s="2" t="str">
        <f>IF( Q1, "Expected", "FAILED!" )</f>
        <v>Expected</v>
      </c>
      <c r="B1" s="2" t="s">
        <v>0</v>
      </c>
      <c r="C1" s="2" t="s">
        <v>1</v>
      </c>
      <c r="J1" s="2" t="s">
        <v>3</v>
      </c>
      <c r="K1" s="2" t="s">
        <v>2</v>
      </c>
      <c r="L1" s="2" t="s">
        <v>4</v>
      </c>
      <c r="M1" s="2" t="s">
        <v>23</v>
      </c>
      <c r="N1" s="2" t="s">
        <v>24</v>
      </c>
      <c r="O1" s="2" t="s">
        <v>42</v>
      </c>
      <c r="Q1" s="2" t="b">
        <f>AND( Q2:Q10000 )</f>
        <v>1</v>
      </c>
    </row>
    <row r="2" spans="1:17">
      <c r="A2">
        <v>6</v>
      </c>
      <c r="B2">
        <f>PRODUCT(C2:E2)</f>
        <v>6</v>
      </c>
      <c r="C2">
        <v>1</v>
      </c>
      <c r="D2">
        <v>2</v>
      </c>
      <c r="E2">
        <v>3</v>
      </c>
      <c r="J2" s="1">
        <v>3</v>
      </c>
      <c r="K2" t="s">
        <v>6</v>
      </c>
      <c r="L2" t="s">
        <v>5</v>
      </c>
      <c r="P2" t="b">
        <f>OR(ISBLANK(B2),IF(ISERROR(B2),ERROR.TYPE(B2)=IF(ISBLANK(M2),ERROR.TYPE(A2),ERROR.TYPE(M2)),IF(ISBLANK(M2),AND(NOT(ISBLANK(A2)),A2=B2),B2=M2)))</f>
        <v>1</v>
      </c>
      <c r="Q2" t="b">
        <f>IF(ISBLANK(O2),IF(ISERROR(P2),FALSE,P2),O2)</f>
        <v>1</v>
      </c>
    </row>
    <row r="3" spans="1:17">
      <c r="A3">
        <v>120</v>
      </c>
      <c r="B3">
        <f>PRODUCT(C3:E3)</f>
        <v>120</v>
      </c>
      <c r="C3">
        <v>4</v>
      </c>
      <c r="D3">
        <v>5</v>
      </c>
      <c r="E3">
        <v>6</v>
      </c>
      <c r="J3" s="1">
        <v>3</v>
      </c>
      <c r="P3" t="b">
        <f>OR(ISBLANK(B3),IF(ISERROR(B3),ERROR.TYPE(B3)=IF(ISBLANK(M3),ERROR.TYPE(A3),ERROR.TYPE(M3)),IF(ISBLANK(M3),AND(NOT(ISBLANK(A3)),A3=B3),B3=M3)))</f>
        <v>1</v>
      </c>
      <c r="Q3" t="b">
        <f>IF(ISBLANK(O3),IF(ISERROR(P3),FALSE,P3),O3)</f>
        <v>1</v>
      </c>
    </row>
    <row r="5" spans="1:17">
      <c r="A5">
        <v>720</v>
      </c>
      <c r="B5">
        <f>PRODUCT(C5:E6)</f>
        <v>720</v>
      </c>
      <c r="C5">
        <v>1</v>
      </c>
      <c r="D5">
        <v>2</v>
      </c>
      <c r="E5">
        <v>3</v>
      </c>
      <c r="J5" s="1">
        <v>3</v>
      </c>
      <c r="P5" t="b">
        <f>OR(ISBLANK(B5),IF(ISERROR(B5),ERROR.TYPE(B5)=IF(ISBLANK(M5),ERROR.TYPE(A5),ERROR.TYPE(M5)),IF(ISBLANK(M5),AND(NOT(ISBLANK(A5)),A5=B5),B5=M5)))</f>
        <v>1</v>
      </c>
      <c r="Q5" t="b">
        <f>IF(ISBLANK(O5),IF(ISERROR(P5),FALSE,P5),O5)</f>
        <v>1</v>
      </c>
    </row>
    <row r="6" spans="1:17">
      <c r="A6">
        <v>14400</v>
      </c>
      <c r="B6">
        <f>PRODUCT(C6:E6)^2</f>
        <v>14400</v>
      </c>
      <c r="C6">
        <v>4</v>
      </c>
      <c r="D6">
        <v>5</v>
      </c>
      <c r="E6">
        <v>6</v>
      </c>
      <c r="J6" s="1">
        <v>3</v>
      </c>
      <c r="P6" t="b">
        <f>OR(ISBLANK(B6),IF(ISERROR(B6),ERROR.TYPE(B6)=IF(ISBLANK(M6),ERROR.TYPE(A6),ERROR.TYPE(M6)),IF(ISBLANK(M6),AND(NOT(ISBLANK(A6)),A6=B6),B6=M6)))</f>
        <v>1</v>
      </c>
      <c r="Q6" t="b">
        <f>IF(ISBLANK(O6),IF(ISERROR(P6),FALSE,P6),O6)</f>
        <v>1</v>
      </c>
    </row>
    <row r="8" spans="1:17">
      <c r="A8">
        <v>1</v>
      </c>
      <c r="B8">
        <f>PRODUCT(C8)</f>
        <v>1</v>
      </c>
      <c r="C8">
        <v>1</v>
      </c>
      <c r="J8" s="1">
        <v>1</v>
      </c>
      <c r="P8" t="b">
        <f>OR(ISBLANK(B8),IF(ISERROR(B8),ERROR.TYPE(B8)=IF(ISBLANK(M8),ERROR.TYPE(A8),ERROR.TYPE(M8)),IF(ISBLANK(M8),AND(NOT(ISBLANK(A8)),A8=B8),B8=M8)))</f>
        <v>1</v>
      </c>
      <c r="Q8" t="b">
        <f>IF(ISBLANK(O8),IF(ISERROR(P8),FALSE,P8),O8)</f>
        <v>1</v>
      </c>
    </row>
    <row r="9" spans="1:17">
      <c r="A9">
        <v>4</v>
      </c>
      <c r="B9">
        <f>PRODUCT(C9)</f>
        <v>4</v>
      </c>
      <c r="C9">
        <v>4</v>
      </c>
      <c r="J9" s="1">
        <v>1</v>
      </c>
      <c r="P9" t="b">
        <f>OR(ISBLANK(B9),IF(ISERROR(B9),ERROR.TYPE(B9)=IF(ISBLANK(M9),ERROR.TYPE(A9),ERROR.TYPE(M9)),IF(ISBLANK(M9),AND(NOT(ISBLANK(A9)),A9=B9),B9=M9)))</f>
        <v>1</v>
      </c>
      <c r="Q9" t="b">
        <f>IF(ISBLANK(O9),IF(ISERROR(P9),FALSE,P9),O9)</f>
        <v>1</v>
      </c>
    </row>
    <row r="11" spans="1:17">
      <c r="A11">
        <v>2</v>
      </c>
      <c r="B11">
        <f>PRODUCT(C11,D11)</f>
        <v>2</v>
      </c>
      <c r="C11">
        <v>1</v>
      </c>
      <c r="D11">
        <v>2</v>
      </c>
      <c r="J11" s="1">
        <v>2</v>
      </c>
      <c r="P11" t="b">
        <f>OR(ISBLANK(B11),IF(ISERROR(B11),ERROR.TYPE(B11)=IF(ISBLANK(M11),ERROR.TYPE(A11),ERROR.TYPE(M11)),IF(ISBLANK(M11),AND(NOT(ISBLANK(A11)),A11=B11),B11=M11)))</f>
        <v>1</v>
      </c>
      <c r="Q11" t="b">
        <f>IF(ISBLANK(O11),IF(ISERROR(P11),FALSE,P11),O11)</f>
        <v>1</v>
      </c>
    </row>
    <row r="12" spans="1:17">
      <c r="A12">
        <v>20</v>
      </c>
      <c r="B12">
        <f>PRODUCT(C12,D12)</f>
        <v>20</v>
      </c>
      <c r="C12">
        <v>4</v>
      </c>
      <c r="D12">
        <v>5</v>
      </c>
      <c r="J12" s="1">
        <v>2</v>
      </c>
      <c r="P12" t="b">
        <f>OR(ISBLANK(B12),IF(ISERROR(B12),ERROR.TYPE(B12)=IF(ISBLANK(M12),ERROR.TYPE(A12),ERROR.TYPE(M12)),IF(ISBLANK(M12),AND(NOT(ISBLANK(A12)),A12=B12),B12=M12)))</f>
        <v>1</v>
      </c>
      <c r="Q12" t="b">
        <f>IF(ISBLANK(O12),IF(ISERROR(P12),FALSE,P12),O12)</f>
        <v>1</v>
      </c>
    </row>
    <row r="14" spans="1:17">
      <c r="A14">
        <v>6</v>
      </c>
      <c r="B14">
        <f>PRODUCT(C14,D14,E14)</f>
        <v>6</v>
      </c>
      <c r="C14">
        <v>1</v>
      </c>
      <c r="D14">
        <v>2</v>
      </c>
      <c r="E14">
        <v>3</v>
      </c>
      <c r="J14" s="1">
        <v>3</v>
      </c>
      <c r="P14" t="b">
        <f>OR(ISBLANK(B14),IF(ISERROR(B14),ERROR.TYPE(B14)=IF(ISBLANK(M14),ERROR.TYPE(A14),ERROR.TYPE(M14)),IF(ISBLANK(M14),AND(NOT(ISBLANK(A14)),A14=B14),B14=M14)))</f>
        <v>1</v>
      </c>
      <c r="Q14" t="b">
        <f>IF(ISBLANK(O14),IF(ISERROR(P14),FALSE,P14),O14)</f>
        <v>1</v>
      </c>
    </row>
    <row r="15" spans="1:17">
      <c r="A15">
        <v>120</v>
      </c>
      <c r="B15">
        <f>PRODUCT(C15,D15,E15)</f>
        <v>120</v>
      </c>
      <c r="C15">
        <v>4</v>
      </c>
      <c r="D15">
        <v>5</v>
      </c>
      <c r="E15">
        <v>6</v>
      </c>
      <c r="J15" s="1">
        <v>3</v>
      </c>
      <c r="P15" t="b">
        <f>OR(ISBLANK(B15),IF(ISERROR(B15),ERROR.TYPE(B15)=IF(ISBLANK(M15),ERROR.TYPE(A15),ERROR.TYPE(M15)),IF(ISBLANK(M15),AND(NOT(ISBLANK(A15)),A15=B15),B15=M15)))</f>
        <v>1</v>
      </c>
      <c r="Q15" t="b">
        <f>IF(ISBLANK(O15),IF(ISERROR(P15),FALSE,P15),O15)</f>
        <v>1</v>
      </c>
    </row>
    <row r="17" spans="1:17">
      <c r="A17">
        <v>70</v>
      </c>
      <c r="B17">
        <f>PRODUCT(C17,G17,D17,I17)</f>
        <v>70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 s="1">
        <v>7</v>
      </c>
      <c r="P17" t="b">
        <f>OR(ISBLANK(B17),IF(ISERROR(B17),ERROR.TYPE(B17)=IF(ISBLANK(M17),ERROR.TYPE(A17),ERROR.TYPE(M17)),IF(ISBLANK(M17),AND(NOT(ISBLANK(A17)),A17=B17),B17=M17)))</f>
        <v>1</v>
      </c>
      <c r="Q17" t="b">
        <f>IF(ISBLANK(O17),IF(ISERROR(P17),FALSE,P17),O17)</f>
        <v>1</v>
      </c>
    </row>
    <row r="18" spans="1:17">
      <c r="A18">
        <v>126</v>
      </c>
      <c r="B18">
        <f>PRODUCT(C18,G18,D18,I18)</f>
        <v>126</v>
      </c>
      <c r="C18">
        <v>7</v>
      </c>
      <c r="D18">
        <v>6</v>
      </c>
      <c r="E18">
        <v>5</v>
      </c>
      <c r="F18">
        <v>4</v>
      </c>
      <c r="G18">
        <v>3</v>
      </c>
      <c r="H18">
        <v>2</v>
      </c>
      <c r="I18">
        <v>1</v>
      </c>
      <c r="J18" s="1">
        <v>7</v>
      </c>
      <c r="P18" t="b">
        <f>OR(ISBLANK(B18),IF(ISERROR(B18),ERROR.TYPE(B18)=IF(ISBLANK(M18),ERROR.TYPE(A18),ERROR.TYPE(M18)),IF(ISBLANK(M18),AND(NOT(ISBLANK(A18)),A18=B18),B18=M18)))</f>
        <v>1</v>
      </c>
      <c r="Q18" t="b">
        <f>IF(ISBLANK(O18),IF(ISERROR(P18),FALSE,P18),O18)</f>
        <v>1</v>
      </c>
    </row>
    <row r="20" spans="1:17">
      <c r="A20">
        <v>4</v>
      </c>
      <c r="B20">
        <f>PRODUCT(D20,C20,C20,D20)</f>
        <v>4</v>
      </c>
      <c r="C20">
        <v>1</v>
      </c>
      <c r="D20">
        <v>2</v>
      </c>
      <c r="J20" s="1">
        <v>2</v>
      </c>
      <c r="P20" t="b">
        <f>OR(ISBLANK(B20),IF(ISERROR(B20),ERROR.TYPE(B20)=IF(ISBLANK(M20),ERROR.TYPE(A20),ERROR.TYPE(M20)),IF(ISBLANK(M20),AND(NOT(ISBLANK(A20)),A20=B20),B20=M20)))</f>
        <v>1</v>
      </c>
      <c r="Q20" t="b">
        <f>IF(ISBLANK(O20),IF(ISERROR(P20),FALSE,P20),O20)</f>
        <v>1</v>
      </c>
    </row>
    <row r="21" spans="1:17">
      <c r="A21">
        <v>400</v>
      </c>
      <c r="B21">
        <f>PRODUCT(D21,C21,C21,D21)</f>
        <v>400</v>
      </c>
      <c r="C21">
        <v>4</v>
      </c>
      <c r="D21">
        <v>5</v>
      </c>
      <c r="J21" s="1">
        <v>2</v>
      </c>
      <c r="P21" t="b">
        <f>OR(ISBLANK(B21),IF(ISERROR(B21),ERROR.TYPE(B21)=IF(ISBLANK(M21),ERROR.TYPE(A21),ERROR.TYPE(M21)),IF(ISBLANK(M21),AND(NOT(ISBLANK(A21)),A21=B21),B21=M21)))</f>
        <v>1</v>
      </c>
      <c r="Q21" t="b">
        <f>IF(ISBLANK(O21),IF(ISERROR(P21),FALSE,P21),O21)</f>
        <v>1</v>
      </c>
    </row>
    <row r="23" spans="1:17">
      <c r="A23">
        <v>120</v>
      </c>
      <c r="B23">
        <f>PRODUCT(ProductRange)</f>
        <v>120</v>
      </c>
      <c r="C23">
        <v>4</v>
      </c>
      <c r="D23">
        <v>5</v>
      </c>
      <c r="E23">
        <v>6</v>
      </c>
      <c r="J23" s="1">
        <v>3</v>
      </c>
      <c r="P23" t="b">
        <f>OR(ISBLANK(B23),IF(ISERROR(B23),ERROR.TYPE(B23)=IF(ISBLANK(M23),ERROR.TYPE(A23),ERROR.TYPE(M23)),IF(ISBLANK(M23),AND(NOT(ISBLANK(A23)),A23=B23),B23=M23)))</f>
        <v>1</v>
      </c>
      <c r="Q23" t="b">
        <f>IF(ISBLANK(O23),IF(ISERROR(P23),FALSE,P23),O23)</f>
        <v>1</v>
      </c>
    </row>
    <row r="24" spans="1:17">
      <c r="A24">
        <v>6</v>
      </c>
      <c r="B24">
        <f>PRODUCT(C24:E24)</f>
        <v>6</v>
      </c>
      <c r="C24">
        <v>1</v>
      </c>
      <c r="D24">
        <v>2</v>
      </c>
      <c r="E24">
        <v>3</v>
      </c>
      <c r="J24" s="1">
        <v>3</v>
      </c>
      <c r="P24" t="b">
        <f>OR(ISBLANK(B24),IF(ISERROR(B24),ERROR.TYPE(B24)=IF(ISBLANK(M24),ERROR.TYPE(A24),ERROR.TYPE(M24)),IF(ISBLANK(M24),AND(NOT(ISBLANK(A24)),A24=B24),B24=M24)))</f>
        <v>1</v>
      </c>
      <c r="Q24" t="b">
        <f>IF(ISBLANK(O24),IF(ISERROR(P24),FALSE,P24),O24)</f>
        <v>1</v>
      </c>
    </row>
    <row r="26" spans="1:17">
      <c r="A26">
        <v>210</v>
      </c>
      <c r="B26">
        <f>PRODUCT(C26:E26,G26,I26)</f>
        <v>210</v>
      </c>
      <c r="C26">
        <v>1</v>
      </c>
      <c r="D26">
        <v>2</v>
      </c>
      <c r="E26">
        <v>3</v>
      </c>
      <c r="F26">
        <v>100</v>
      </c>
      <c r="G26">
        <v>5</v>
      </c>
      <c r="H26">
        <v>200</v>
      </c>
      <c r="I26">
        <v>7</v>
      </c>
      <c r="J26" s="1">
        <v>7</v>
      </c>
      <c r="P26" t="b">
        <f>OR(ISBLANK(B26),IF(ISERROR(B26),ERROR.TYPE(B26)=IF(ISBLANK(M26),ERROR.TYPE(A26),ERROR.TYPE(M26)),IF(ISBLANK(M26),AND(NOT(ISBLANK(A26)),A26=B26),B26=M26)))</f>
        <v>1</v>
      </c>
      <c r="Q26" t="b">
        <f>IF(ISBLANK(O26),IF(ISERROR(P26),FALSE,P26),O26)</f>
        <v>1</v>
      </c>
    </row>
    <row r="27" spans="1:17">
      <c r="A27">
        <v>30240</v>
      </c>
      <c r="B27">
        <f>PRODUCT(C27:E27,G27,I27)</f>
        <v>30240</v>
      </c>
      <c r="C27">
        <v>6</v>
      </c>
      <c r="D27">
        <v>7</v>
      </c>
      <c r="E27">
        <v>8</v>
      </c>
      <c r="F27">
        <v>80</v>
      </c>
      <c r="G27">
        <v>9</v>
      </c>
      <c r="I27">
        <v>10</v>
      </c>
      <c r="J27" s="1">
        <v>7</v>
      </c>
      <c r="P27" t="b">
        <f>OR(ISBLANK(B27),IF(ISERROR(B27),ERROR.TYPE(B27)=IF(ISBLANK(M27),ERROR.TYPE(A27),ERROR.TYPE(M27)),IF(ISBLANK(M27),AND(NOT(ISBLANK(A27)),A27=B27),B27=M27)))</f>
        <v>1</v>
      </c>
      <c r="Q27" t="b">
        <f>IF(ISBLANK(O27),IF(ISERROR(P27),FALSE,P27),O27)</f>
        <v>1</v>
      </c>
    </row>
    <row r="29" spans="1:17">
      <c r="A29">
        <v>3</v>
      </c>
      <c r="B29">
        <f>COUNT(C29:E29)</f>
        <v>3</v>
      </c>
      <c r="C29">
        <v>1</v>
      </c>
      <c r="D29">
        <v>2</v>
      </c>
      <c r="E29">
        <v>3</v>
      </c>
      <c r="J29" s="1">
        <v>3</v>
      </c>
      <c r="K29" t="s">
        <v>7</v>
      </c>
      <c r="L29" t="s">
        <v>8</v>
      </c>
      <c r="P29" t="b">
        <f>OR(ISBLANK(B29),IF(ISERROR(B29),ERROR.TYPE(B29)=IF(ISBLANK(M29),ERROR.TYPE(A29),ERROR.TYPE(M29)),IF(ISBLANK(M29),AND(NOT(ISBLANK(A29)),A29=B29),B29=M29)))</f>
        <v>1</v>
      </c>
      <c r="Q29" t="b">
        <f>IF(ISBLANK(O29),IF(ISERROR(P29),FALSE,P29),O29)</f>
        <v>1</v>
      </c>
    </row>
    <row r="30" spans="1:17">
      <c r="A30">
        <v>3</v>
      </c>
      <c r="B30">
        <f>COUNT(C30:E30)</f>
        <v>3</v>
      </c>
      <c r="C30">
        <v>4</v>
      </c>
      <c r="D30">
        <v>5</v>
      </c>
      <c r="E30">
        <v>6</v>
      </c>
      <c r="J30" s="1">
        <v>3</v>
      </c>
      <c r="P30" t="b">
        <f>OR(ISBLANK(B30),IF(ISERROR(B30),ERROR.TYPE(B30)=IF(ISBLANK(M30),ERROR.TYPE(A30),ERROR.TYPE(M30)),IF(ISBLANK(M30),AND(NOT(ISBLANK(A30)),A30=B30),B30=M30)))</f>
        <v>1</v>
      </c>
      <c r="Q30" t="b">
        <f>IF(ISBLANK(O30),IF(ISERROR(P30),FALSE,P30),O30)</f>
        <v>1</v>
      </c>
    </row>
    <row r="32" spans="1:17">
      <c r="A32">
        <v>6</v>
      </c>
      <c r="B32">
        <f>COUNT(C32:E33)</f>
        <v>6</v>
      </c>
      <c r="C32">
        <v>1</v>
      </c>
      <c r="D32">
        <v>2</v>
      </c>
      <c r="E32">
        <v>3</v>
      </c>
      <c r="J32" s="1">
        <v>3</v>
      </c>
      <c r="P32" t="b">
        <f>OR(ISBLANK(B32),IF(ISERROR(B32),ERROR.TYPE(B32)=IF(ISBLANK(M32),ERROR.TYPE(A32),ERROR.TYPE(M32)),IF(ISBLANK(M32),AND(NOT(ISBLANK(A32)),A32=B32),B32=M32)))</f>
        <v>1</v>
      </c>
      <c r="Q32" t="b">
        <f>IF(ISBLANK(O32),IF(ISERROR(P32),FALSE,P32),O32)</f>
        <v>1</v>
      </c>
    </row>
    <row r="33" spans="1:17">
      <c r="A33">
        <v>6</v>
      </c>
      <c r="B33">
        <f>COUNT(C33:E33)*2</f>
        <v>6</v>
      </c>
      <c r="C33">
        <v>4</v>
      </c>
      <c r="D33">
        <v>5</v>
      </c>
      <c r="E33">
        <v>6</v>
      </c>
      <c r="J33" s="1">
        <v>3</v>
      </c>
      <c r="P33" t="b">
        <f>OR(ISBLANK(B33),IF(ISERROR(B33),ERROR.TYPE(B33)=IF(ISBLANK(M33),ERROR.TYPE(A33),ERROR.TYPE(M33)),IF(ISBLANK(M33),AND(NOT(ISBLANK(A33)),A33=B33),B33=M33)))</f>
        <v>1</v>
      </c>
      <c r="Q33" t="b">
        <f>IF(ISBLANK(O33),IF(ISERROR(P33),FALSE,P33),O33)</f>
        <v>1</v>
      </c>
    </row>
    <row r="35" spans="1:17">
      <c r="A35">
        <v>1</v>
      </c>
      <c r="B35">
        <f>COUNT(C35)</f>
        <v>1</v>
      </c>
      <c r="C35">
        <v>1</v>
      </c>
      <c r="J35" s="1">
        <v>1</v>
      </c>
      <c r="P35" t="b">
        <f>OR(ISBLANK(B35),IF(ISERROR(B35),ERROR.TYPE(B35)=IF(ISBLANK(M35),ERROR.TYPE(A35),ERROR.TYPE(M35)),IF(ISBLANK(M35),AND(NOT(ISBLANK(A35)),A35=B35),B35=M35)))</f>
        <v>1</v>
      </c>
      <c r="Q35" t="b">
        <f>IF(ISBLANK(O35),IF(ISERROR(P35),FALSE,P35),O35)</f>
        <v>1</v>
      </c>
    </row>
    <row r="36" spans="1:17">
      <c r="A36">
        <v>1</v>
      </c>
      <c r="B36">
        <f>COUNT(C36)</f>
        <v>1</v>
      </c>
      <c r="C36">
        <v>4</v>
      </c>
      <c r="J36" s="1">
        <v>1</v>
      </c>
      <c r="P36" t="b">
        <f>OR(ISBLANK(B36),IF(ISERROR(B36),ERROR.TYPE(B36)=IF(ISBLANK(M36),ERROR.TYPE(A36),ERROR.TYPE(M36)),IF(ISBLANK(M36),AND(NOT(ISBLANK(A36)),A36=B36),B36=M36)))</f>
        <v>1</v>
      </c>
      <c r="Q36" t="b">
        <f>IF(ISBLANK(O36),IF(ISERROR(P36),FALSE,P36),O36)</f>
        <v>1</v>
      </c>
    </row>
    <row r="38" spans="1:17">
      <c r="A38">
        <v>2</v>
      </c>
      <c r="B38">
        <f>COUNT(C38,D38)</f>
        <v>2</v>
      </c>
      <c r="C38">
        <v>1</v>
      </c>
      <c r="D38">
        <v>2</v>
      </c>
      <c r="J38" s="1">
        <v>2</v>
      </c>
      <c r="P38" t="b">
        <f>OR(ISBLANK(B38),IF(ISERROR(B38),ERROR.TYPE(B38)=IF(ISBLANK(M38),ERROR.TYPE(A38),ERROR.TYPE(M38)),IF(ISBLANK(M38),AND(NOT(ISBLANK(A38)),A38=B38),B38=M38)))</f>
        <v>1</v>
      </c>
      <c r="Q38" t="b">
        <f>IF(ISBLANK(O38),IF(ISERROR(P38),FALSE,P38),O38)</f>
        <v>1</v>
      </c>
    </row>
    <row r="39" spans="1:17">
      <c r="A39">
        <v>2</v>
      </c>
      <c r="B39">
        <f>COUNT(C39,D39)</f>
        <v>2</v>
      </c>
      <c r="C39">
        <v>4</v>
      </c>
      <c r="D39">
        <v>5</v>
      </c>
      <c r="J39" s="1">
        <v>2</v>
      </c>
      <c r="P39" t="b">
        <f>OR(ISBLANK(B39),IF(ISERROR(B39),ERROR.TYPE(B39)=IF(ISBLANK(M39),ERROR.TYPE(A39),ERROR.TYPE(M39)),IF(ISBLANK(M39),AND(NOT(ISBLANK(A39)),A39=B39),B39=M39)))</f>
        <v>1</v>
      </c>
      <c r="Q39" t="b">
        <f>IF(ISBLANK(O39),IF(ISERROR(P39),FALSE,P39),O39)</f>
        <v>1</v>
      </c>
    </row>
    <row r="41" spans="1:17">
      <c r="A41">
        <v>3</v>
      </c>
      <c r="B41">
        <f>COUNT(C41,D41,E41)</f>
        <v>3</v>
      </c>
      <c r="C41">
        <v>1</v>
      </c>
      <c r="D41">
        <v>2</v>
      </c>
      <c r="E41">
        <v>3</v>
      </c>
      <c r="J41" s="1">
        <v>3</v>
      </c>
      <c r="P41" t="b">
        <f>OR(ISBLANK(B41),IF(ISERROR(B41),ERROR.TYPE(B41)=IF(ISBLANK(M41),ERROR.TYPE(A41),ERROR.TYPE(M41)),IF(ISBLANK(M41),AND(NOT(ISBLANK(A41)),A41=B41),B41=M41)))</f>
        <v>1</v>
      </c>
      <c r="Q41" t="b">
        <f>IF(ISBLANK(O41),IF(ISERROR(P41),FALSE,P41),O41)</f>
        <v>1</v>
      </c>
    </row>
    <row r="42" spans="1:17">
      <c r="A42">
        <v>3</v>
      </c>
      <c r="B42">
        <f>COUNT(C42,D42,E42)</f>
        <v>3</v>
      </c>
      <c r="C42">
        <v>4</v>
      </c>
      <c r="D42">
        <v>5</v>
      </c>
      <c r="E42">
        <v>6</v>
      </c>
      <c r="J42" s="1">
        <v>3</v>
      </c>
      <c r="P42" t="b">
        <f>OR(ISBLANK(B42),IF(ISERROR(B42),ERROR.TYPE(B42)=IF(ISBLANK(M42),ERROR.TYPE(A42),ERROR.TYPE(M42)),IF(ISBLANK(M42),AND(NOT(ISBLANK(A42)),A42=B42),B42=M42)))</f>
        <v>1</v>
      </c>
      <c r="Q42" t="b">
        <f>IF(ISBLANK(O42),IF(ISERROR(P42),FALSE,P42),O42)</f>
        <v>1</v>
      </c>
    </row>
    <row r="44" spans="1:17">
      <c r="A44">
        <v>4</v>
      </c>
      <c r="B44">
        <f>COUNT(C44,G44,D44,I44)</f>
        <v>4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 s="1">
        <v>7</v>
      </c>
      <c r="P44" t="b">
        <f>OR(ISBLANK(B44),IF(ISERROR(B44),ERROR.TYPE(B44)=IF(ISBLANK(M44),ERROR.TYPE(A44),ERROR.TYPE(M44)),IF(ISBLANK(M44),AND(NOT(ISBLANK(A44)),A44=B44),B44=M44)))</f>
        <v>1</v>
      </c>
      <c r="Q44" t="b">
        <f>IF(ISBLANK(O44),IF(ISERROR(P44),FALSE,P44),O44)</f>
        <v>1</v>
      </c>
    </row>
    <row r="45" spans="1:17">
      <c r="A45">
        <v>4</v>
      </c>
      <c r="B45">
        <f>COUNT(C45,G45,D45,I45)</f>
        <v>4</v>
      </c>
      <c r="C45">
        <v>7</v>
      </c>
      <c r="D45">
        <v>6</v>
      </c>
      <c r="E45">
        <v>5</v>
      </c>
      <c r="F45">
        <v>4</v>
      </c>
      <c r="G45">
        <v>3</v>
      </c>
      <c r="H45">
        <v>2</v>
      </c>
      <c r="I45">
        <v>1</v>
      </c>
      <c r="J45" s="1">
        <v>7</v>
      </c>
      <c r="P45" t="b">
        <f>OR(ISBLANK(B45),IF(ISERROR(B45),ERROR.TYPE(B45)=IF(ISBLANK(M45),ERROR.TYPE(A45),ERROR.TYPE(M45)),IF(ISBLANK(M45),AND(NOT(ISBLANK(A45)),A45=B45),B45=M45)))</f>
        <v>1</v>
      </c>
      <c r="Q45" t="b">
        <f>IF(ISBLANK(O45),IF(ISERROR(P45),FALSE,P45),O45)</f>
        <v>1</v>
      </c>
    </row>
    <row r="47" spans="1:17">
      <c r="A47">
        <v>4</v>
      </c>
      <c r="B47">
        <f>COUNT(D47,C47,C47,D47)</f>
        <v>4</v>
      </c>
      <c r="C47">
        <v>1</v>
      </c>
      <c r="D47">
        <v>2</v>
      </c>
      <c r="J47" s="1">
        <v>2</v>
      </c>
      <c r="P47" t="b">
        <f>OR(ISBLANK(B47),IF(ISERROR(B47),ERROR.TYPE(B47)=IF(ISBLANK(M47),ERROR.TYPE(A47),ERROR.TYPE(M47)),IF(ISBLANK(M47),AND(NOT(ISBLANK(A47)),A47=B47),B47=M47)))</f>
        <v>1</v>
      </c>
      <c r="Q47" t="b">
        <f>IF(ISBLANK(O47),IF(ISERROR(P47),FALSE,P47),O47)</f>
        <v>1</v>
      </c>
    </row>
    <row r="48" spans="1:17">
      <c r="A48">
        <v>4</v>
      </c>
      <c r="B48">
        <f>COUNT(D48,C48,C48,D48)</f>
        <v>4</v>
      </c>
      <c r="C48">
        <v>4</v>
      </c>
      <c r="D48">
        <v>5</v>
      </c>
      <c r="J48" s="1">
        <v>2</v>
      </c>
      <c r="P48" t="b">
        <f>OR(ISBLANK(B48),IF(ISERROR(B48),ERROR.TYPE(B48)=IF(ISBLANK(M48),ERROR.TYPE(A48),ERROR.TYPE(M48)),IF(ISBLANK(M48),AND(NOT(ISBLANK(A48)),A48=B48),B48=M48)))</f>
        <v>1</v>
      </c>
      <c r="Q48" t="b">
        <f>IF(ISBLANK(O48),IF(ISERROR(P48),FALSE,P48),O48)</f>
        <v>1</v>
      </c>
    </row>
    <row r="50" spans="1:17">
      <c r="A50">
        <v>3</v>
      </c>
      <c r="B50">
        <f>COUNT(CountRange)</f>
        <v>3</v>
      </c>
      <c r="C50">
        <v>4</v>
      </c>
      <c r="D50">
        <v>5</v>
      </c>
      <c r="E50">
        <v>6</v>
      </c>
      <c r="J50" s="1">
        <v>3</v>
      </c>
      <c r="P50" t="b">
        <f>OR(ISBLANK(B50),IF(ISERROR(B50),ERROR.TYPE(B50)=IF(ISBLANK(M50),ERROR.TYPE(A50),ERROR.TYPE(M50)),IF(ISBLANK(M50),AND(NOT(ISBLANK(A50)),A50=B50),B50=M50)))</f>
        <v>1</v>
      </c>
      <c r="Q50" t="b">
        <f>IF(ISBLANK(O50),IF(ISERROR(P50),FALSE,P50),O50)</f>
        <v>1</v>
      </c>
    </row>
    <row r="51" spans="1:17">
      <c r="A51">
        <v>3</v>
      </c>
      <c r="B51">
        <f>COUNT(C51:E51)</f>
        <v>3</v>
      </c>
      <c r="C51">
        <v>1</v>
      </c>
      <c r="D51">
        <v>2</v>
      </c>
      <c r="E51">
        <v>3</v>
      </c>
      <c r="J51" s="1">
        <v>3</v>
      </c>
      <c r="P51" t="b">
        <f>OR(ISBLANK(B51),IF(ISERROR(B51),ERROR.TYPE(B51)=IF(ISBLANK(M51),ERROR.TYPE(A51),ERROR.TYPE(M51)),IF(ISBLANK(M51),AND(NOT(ISBLANK(A51)),A51=B51),B51=M51)))</f>
        <v>1</v>
      </c>
      <c r="Q51" t="b">
        <f>IF(ISBLANK(O51),IF(ISERROR(P51),FALSE,P51),O51)</f>
        <v>1</v>
      </c>
    </row>
    <row r="53" spans="1:17">
      <c r="A53">
        <v>5</v>
      </c>
      <c r="B53">
        <f>COUNT(C53:E53,G53,I53)</f>
        <v>5</v>
      </c>
      <c r="C53">
        <v>1</v>
      </c>
      <c r="D53">
        <v>2</v>
      </c>
      <c r="E53">
        <v>3</v>
      </c>
      <c r="F53">
        <v>100</v>
      </c>
      <c r="G53">
        <v>5</v>
      </c>
      <c r="H53">
        <v>200</v>
      </c>
      <c r="I53">
        <v>7</v>
      </c>
      <c r="J53" s="1">
        <v>7</v>
      </c>
      <c r="P53" t="b">
        <f>OR(ISBLANK(B53),IF(ISERROR(B53),ERROR.TYPE(B53)=IF(ISBLANK(M53),ERROR.TYPE(A53),ERROR.TYPE(M53)),IF(ISBLANK(M53),AND(NOT(ISBLANK(A53)),A53=B53),B53=M53)))</f>
        <v>1</v>
      </c>
      <c r="Q53" t="b">
        <f>IF(ISBLANK(O53),IF(ISERROR(P53),FALSE,P53),O53)</f>
        <v>1</v>
      </c>
    </row>
    <row r="54" spans="1:17">
      <c r="A54">
        <v>5</v>
      </c>
      <c r="B54">
        <f>COUNT(C54:E54,G54,I54)</f>
        <v>5</v>
      </c>
      <c r="C54">
        <v>6</v>
      </c>
      <c r="D54">
        <v>7</v>
      </c>
      <c r="E54">
        <v>8</v>
      </c>
      <c r="F54">
        <v>80</v>
      </c>
      <c r="G54">
        <v>9</v>
      </c>
      <c r="I54">
        <v>10</v>
      </c>
      <c r="J54" s="1">
        <v>7</v>
      </c>
      <c r="P54" t="b">
        <f>OR(ISBLANK(B54),IF(ISERROR(B54),ERROR.TYPE(B54)=IF(ISBLANK(M54),ERROR.TYPE(A54),ERROR.TYPE(M54)),IF(ISBLANK(M54),AND(NOT(ISBLANK(A54)),A54=B54),B54=M54)))</f>
        <v>1</v>
      </c>
      <c r="Q54" t="b">
        <f>IF(ISBLANK(O54),IF(ISERROR(P54),FALSE,P54),O54)</f>
        <v>1</v>
      </c>
    </row>
    <row r="56" spans="1:17">
      <c r="A56">
        <v>3</v>
      </c>
      <c r="B56">
        <f>COUNTA(C56:E56)</f>
        <v>3</v>
      </c>
      <c r="C56">
        <v>1</v>
      </c>
      <c r="D56" t="s">
        <v>37</v>
      </c>
      <c r="E56" t="b">
        <v>1</v>
      </c>
      <c r="J56" s="1">
        <v>3</v>
      </c>
      <c r="K56" t="s">
        <v>38</v>
      </c>
      <c r="L56" t="s">
        <v>38</v>
      </c>
      <c r="P56" t="b">
        <f>OR(ISBLANK(B56),IF(ISERROR(B56),ERROR.TYPE(B56)=IF(ISBLANK(M56),ERROR.TYPE(A56),ERROR.TYPE(M56)),IF(ISBLANK(M56),AND(NOT(ISBLANK(A56)),A56=B56),B56=M56)))</f>
        <v>1</v>
      </c>
      <c r="Q56" t="b">
        <f>IF(ISBLANK(O56),IF(ISERROR(P56),FALSE,P56),O56)</f>
        <v>1</v>
      </c>
    </row>
    <row r="57" spans="1:17">
      <c r="A57">
        <v>3</v>
      </c>
      <c r="B57">
        <f>COUNTA(C57:E57)</f>
        <v>3</v>
      </c>
      <c r="C57" t="b">
        <v>0</v>
      </c>
      <c r="D57">
        <v>5</v>
      </c>
      <c r="E57" t="s">
        <v>39</v>
      </c>
      <c r="J57" s="1">
        <v>3</v>
      </c>
      <c r="P57" t="b">
        <f>OR(ISBLANK(B57),IF(ISERROR(B57),ERROR.TYPE(B57)=IF(ISBLANK(M57),ERROR.TYPE(A57),ERROR.TYPE(M57)),IF(ISBLANK(M57),AND(NOT(ISBLANK(A57)),A57=B57),B57=M57)))</f>
        <v>1</v>
      </c>
      <c r="Q57" t="b">
        <f>IF(ISBLANK(O57),IF(ISERROR(P57),FALSE,P57),O57)</f>
        <v>1</v>
      </c>
    </row>
    <row r="59" spans="1:17">
      <c r="A59">
        <v>2</v>
      </c>
      <c r="B59">
        <f>AVERAGE(C59:E59)</f>
        <v>2</v>
      </c>
      <c r="C59">
        <v>1</v>
      </c>
      <c r="D59">
        <v>2</v>
      </c>
      <c r="E59">
        <v>3</v>
      </c>
      <c r="J59" s="1">
        <v>3</v>
      </c>
      <c r="K59" t="s">
        <v>10</v>
      </c>
      <c r="L59" t="s">
        <v>9</v>
      </c>
      <c r="P59" t="b">
        <f>OR(ISBLANK(B59),IF(ISERROR(B59),ERROR.TYPE(B59)=IF(ISBLANK(M59),ERROR.TYPE(A59),ERROR.TYPE(M59)),IF(ISBLANK(M59),AND(NOT(ISBLANK(A59)),A59=B59),B59=M59)))</f>
        <v>1</v>
      </c>
      <c r="Q59" t="b">
        <f>IF(ISBLANK(O59),IF(ISERROR(P59),FALSE,P59),O59)</f>
        <v>1</v>
      </c>
    </row>
    <row r="60" spans="1:17">
      <c r="A60">
        <v>5</v>
      </c>
      <c r="B60">
        <f>AVERAGE(C60:E60)</f>
        <v>5</v>
      </c>
      <c r="C60">
        <v>4</v>
      </c>
      <c r="D60">
        <v>5</v>
      </c>
      <c r="E60">
        <v>6</v>
      </c>
      <c r="J60" s="1">
        <v>3</v>
      </c>
      <c r="P60" t="b">
        <f>OR(ISBLANK(B60),IF(ISERROR(B60),ERROR.TYPE(B60)=IF(ISBLANK(M60),ERROR.TYPE(A60),ERROR.TYPE(M60)),IF(ISBLANK(M60),AND(NOT(ISBLANK(A60)),A60=B60),B60=M60)))</f>
        <v>1</v>
      </c>
      <c r="Q60" t="b">
        <f>IF(ISBLANK(O60),IF(ISERROR(P60),FALSE,P60),O60)</f>
        <v>1</v>
      </c>
    </row>
    <row r="62" spans="1:17">
      <c r="A62">
        <v>3.5</v>
      </c>
      <c r="B62">
        <f>AVERAGE(C62:E63)</f>
        <v>3.5</v>
      </c>
      <c r="C62">
        <v>1</v>
      </c>
      <c r="D62">
        <v>2</v>
      </c>
      <c r="E62">
        <v>3</v>
      </c>
      <c r="J62" s="1">
        <v>3</v>
      </c>
      <c r="P62" t="b">
        <f>OR(ISBLANK(B62),IF(ISERROR(B62),ERROR.TYPE(B62)=IF(ISBLANK(M62),ERROR.TYPE(A62),ERROR.TYPE(M62)),IF(ISBLANK(M62),AND(NOT(ISBLANK(A62)),A62=B62),B62=M62)))</f>
        <v>1</v>
      </c>
      <c r="Q62" t="b">
        <f>IF(ISBLANK(O62),IF(ISERROR(P62),FALSE,P62),O62)</f>
        <v>1</v>
      </c>
    </row>
    <row r="63" spans="1:17">
      <c r="A63">
        <v>5</v>
      </c>
      <c r="B63">
        <f>AVERAGE(C63:E63,C63:E63)</f>
        <v>5</v>
      </c>
      <c r="C63">
        <v>4</v>
      </c>
      <c r="D63">
        <v>5</v>
      </c>
      <c r="E63">
        <v>6</v>
      </c>
      <c r="J63" s="1">
        <v>3</v>
      </c>
      <c r="P63" t="b">
        <f>OR(ISBLANK(B63),IF(ISERROR(B63),ERROR.TYPE(B63)=IF(ISBLANK(M63),ERROR.TYPE(A63),ERROR.TYPE(M63)),IF(ISBLANK(M63),AND(NOT(ISBLANK(A63)),A63=B63),B63=M63)))</f>
        <v>1</v>
      </c>
      <c r="Q63" t="b">
        <f>IF(ISBLANK(O63),IF(ISERROR(P63),FALSE,P63),O63)</f>
        <v>1</v>
      </c>
    </row>
    <row r="65" spans="1:17">
      <c r="A65">
        <v>1</v>
      </c>
      <c r="B65">
        <f>AVERAGE(C65)</f>
        <v>1</v>
      </c>
      <c r="C65">
        <v>1</v>
      </c>
      <c r="J65" s="1">
        <v>1</v>
      </c>
      <c r="P65" t="b">
        <f>OR(ISBLANK(B65),IF(ISERROR(B65),ERROR.TYPE(B65)=IF(ISBLANK(M65),ERROR.TYPE(A65),ERROR.TYPE(M65)),IF(ISBLANK(M65),AND(NOT(ISBLANK(A65)),A65=B65),B65=M65)))</f>
        <v>1</v>
      </c>
      <c r="Q65" t="b">
        <f>IF(ISBLANK(O65),IF(ISERROR(P65),FALSE,P65),O65)</f>
        <v>1</v>
      </c>
    </row>
    <row r="66" spans="1:17">
      <c r="A66">
        <v>4</v>
      </c>
      <c r="B66">
        <f>AVERAGE(C66)</f>
        <v>4</v>
      </c>
      <c r="C66">
        <v>4</v>
      </c>
      <c r="J66" s="1">
        <v>1</v>
      </c>
      <c r="P66" t="b">
        <f>OR(ISBLANK(B66),IF(ISERROR(B66),ERROR.TYPE(B66)=IF(ISBLANK(M66),ERROR.TYPE(A66),ERROR.TYPE(M66)),IF(ISBLANK(M66),AND(NOT(ISBLANK(A66)),A66=B66),B66=M66)))</f>
        <v>1</v>
      </c>
      <c r="Q66" t="b">
        <f>IF(ISBLANK(O66),IF(ISERROR(P66),FALSE,P66),O66)</f>
        <v>1</v>
      </c>
    </row>
    <row r="68" spans="1:17">
      <c r="A68">
        <v>1.5</v>
      </c>
      <c r="B68">
        <f>AVERAGE(C68,D68)</f>
        <v>1.5</v>
      </c>
      <c r="C68">
        <v>1</v>
      </c>
      <c r="D68">
        <v>2</v>
      </c>
      <c r="J68" s="1">
        <v>2</v>
      </c>
      <c r="P68" t="b">
        <f>OR(ISBLANK(B68),IF(ISERROR(B68),ERROR.TYPE(B68)=IF(ISBLANK(M68),ERROR.TYPE(A68),ERROR.TYPE(M68)),IF(ISBLANK(M68),AND(NOT(ISBLANK(A68)),A68=B68),B68=M68)))</f>
        <v>1</v>
      </c>
      <c r="Q68" t="b">
        <f>IF(ISBLANK(O68),IF(ISERROR(P68),FALSE,P68),O68)</f>
        <v>1</v>
      </c>
    </row>
    <row r="69" spans="1:17">
      <c r="A69">
        <v>4.5</v>
      </c>
      <c r="B69">
        <f>AVERAGE(C69,D69)</f>
        <v>4.5</v>
      </c>
      <c r="C69">
        <v>4</v>
      </c>
      <c r="D69">
        <v>5</v>
      </c>
      <c r="J69" s="1">
        <v>2</v>
      </c>
      <c r="P69" t="b">
        <f>OR(ISBLANK(B69),IF(ISERROR(B69),ERROR.TYPE(B69)=IF(ISBLANK(M69),ERROR.TYPE(A69),ERROR.TYPE(M69)),IF(ISBLANK(M69),AND(NOT(ISBLANK(A69)),A69=B69),B69=M69)))</f>
        <v>1</v>
      </c>
      <c r="Q69" t="b">
        <f>IF(ISBLANK(O69),IF(ISERROR(P69),FALSE,P69),O69)</f>
        <v>1</v>
      </c>
    </row>
    <row r="71" spans="1:17">
      <c r="A71">
        <v>2</v>
      </c>
      <c r="B71">
        <f>AVERAGE(C71,D71,E71)</f>
        <v>2</v>
      </c>
      <c r="C71">
        <v>1</v>
      </c>
      <c r="D71">
        <v>2</v>
      </c>
      <c r="E71">
        <v>3</v>
      </c>
      <c r="J71" s="1">
        <v>3</v>
      </c>
      <c r="P71" t="b">
        <f>OR(ISBLANK(B71),IF(ISERROR(B71),ERROR.TYPE(B71)=IF(ISBLANK(M71),ERROR.TYPE(A71),ERROR.TYPE(M71)),IF(ISBLANK(M71),AND(NOT(ISBLANK(A71)),A71=B71),B71=M71)))</f>
        <v>1</v>
      </c>
      <c r="Q71" t="b">
        <f>IF(ISBLANK(O71),IF(ISERROR(P71),FALSE,P71),O71)</f>
        <v>1</v>
      </c>
    </row>
    <row r="72" spans="1:17">
      <c r="A72">
        <v>5</v>
      </c>
      <c r="B72">
        <f>AVERAGE(C72,D72,E72)</f>
        <v>5</v>
      </c>
      <c r="C72">
        <v>4</v>
      </c>
      <c r="D72">
        <v>5</v>
      </c>
      <c r="E72">
        <v>6</v>
      </c>
      <c r="J72" s="1">
        <v>3</v>
      </c>
      <c r="P72" t="b">
        <f>OR(ISBLANK(B72),IF(ISERROR(B72),ERROR.TYPE(B72)=IF(ISBLANK(M72),ERROR.TYPE(A72),ERROR.TYPE(M72)),IF(ISBLANK(M72),AND(NOT(ISBLANK(A72)),A72=B72),B72=M72)))</f>
        <v>1</v>
      </c>
      <c r="Q72" t="b">
        <f>IF(ISBLANK(O72),IF(ISERROR(P72),FALSE,P72),O72)</f>
        <v>1</v>
      </c>
    </row>
    <row r="74" spans="1:17">
      <c r="A74">
        <v>3.75</v>
      </c>
      <c r="B74">
        <f>AVERAGE(C74,G74,D74,I74)</f>
        <v>3.75</v>
      </c>
      <c r="C74">
        <v>1</v>
      </c>
      <c r="D74">
        <v>2</v>
      </c>
      <c r="E74">
        <v>3</v>
      </c>
      <c r="F74">
        <v>4</v>
      </c>
      <c r="G74">
        <v>5</v>
      </c>
      <c r="H74">
        <v>6</v>
      </c>
      <c r="I74">
        <v>7</v>
      </c>
      <c r="J74" s="1">
        <v>7</v>
      </c>
      <c r="P74" t="b">
        <f>OR(ISBLANK(B74),IF(ISERROR(B74),ERROR.TYPE(B74)=IF(ISBLANK(M74),ERROR.TYPE(A74),ERROR.TYPE(M74)),IF(ISBLANK(M74),AND(NOT(ISBLANK(A74)),A74=B74),B74=M74)))</f>
        <v>1</v>
      </c>
      <c r="Q74" t="b">
        <f>IF(ISBLANK(O74),IF(ISERROR(P74),FALSE,P74),O74)</f>
        <v>1</v>
      </c>
    </row>
    <row r="75" spans="1:17">
      <c r="A75">
        <v>4.25</v>
      </c>
      <c r="B75">
        <f>AVERAGE(C75,G75,D75,I75)</f>
        <v>4.25</v>
      </c>
      <c r="C75">
        <v>7</v>
      </c>
      <c r="D75">
        <v>6</v>
      </c>
      <c r="E75">
        <v>5</v>
      </c>
      <c r="F75">
        <v>4</v>
      </c>
      <c r="G75">
        <v>3</v>
      </c>
      <c r="H75">
        <v>2</v>
      </c>
      <c r="I75">
        <v>1</v>
      </c>
      <c r="J75" s="1">
        <v>7</v>
      </c>
      <c r="P75" t="b">
        <f>OR(ISBLANK(B75),IF(ISERROR(B75),ERROR.TYPE(B75)=IF(ISBLANK(M75),ERROR.TYPE(A75),ERROR.TYPE(M75)),IF(ISBLANK(M75),AND(NOT(ISBLANK(A75)),A75=B75),B75=M75)))</f>
        <v>1</v>
      </c>
      <c r="Q75" t="b">
        <f>IF(ISBLANK(O75),IF(ISERROR(P75),FALSE,P75),O75)</f>
        <v>1</v>
      </c>
    </row>
    <row r="77" spans="1:17">
      <c r="A77">
        <v>1.5</v>
      </c>
      <c r="B77">
        <f>AVERAGE(D77,C77,C77,D77)</f>
        <v>1.5</v>
      </c>
      <c r="C77">
        <v>1</v>
      </c>
      <c r="D77">
        <v>2</v>
      </c>
      <c r="J77" s="1">
        <v>2</v>
      </c>
      <c r="P77" t="b">
        <f>OR(ISBLANK(B77),IF(ISERROR(B77),ERROR.TYPE(B77)=IF(ISBLANK(M77),ERROR.TYPE(A77),ERROR.TYPE(M77)),IF(ISBLANK(M77),AND(NOT(ISBLANK(A77)),A77=B77),B77=M77)))</f>
        <v>1</v>
      </c>
      <c r="Q77" t="b">
        <f>IF(ISBLANK(O77),IF(ISERROR(P77),FALSE,P77),O77)</f>
        <v>1</v>
      </c>
    </row>
    <row r="78" spans="1:17">
      <c r="A78">
        <v>4.5</v>
      </c>
      <c r="B78">
        <f>AVERAGE(D78,C78,C78,D78)</f>
        <v>4.5</v>
      </c>
      <c r="C78">
        <v>4</v>
      </c>
      <c r="D78">
        <v>5</v>
      </c>
      <c r="J78" s="1">
        <v>2</v>
      </c>
      <c r="P78" t="b">
        <f>OR(ISBLANK(B78),IF(ISERROR(B78),ERROR.TYPE(B78)=IF(ISBLANK(M78),ERROR.TYPE(A78),ERROR.TYPE(M78)),IF(ISBLANK(M78),AND(NOT(ISBLANK(A78)),A78=B78),B78=M78)))</f>
        <v>1</v>
      </c>
      <c r="Q78" t="b">
        <f>IF(ISBLANK(O78),IF(ISERROR(P78),FALSE,P78),O78)</f>
        <v>1</v>
      </c>
    </row>
    <row r="80" spans="1:17">
      <c r="A80">
        <v>5</v>
      </c>
      <c r="B80">
        <f>AVERAGE(AverageRange)</f>
        <v>5</v>
      </c>
      <c r="C80">
        <v>4</v>
      </c>
      <c r="D80">
        <v>5</v>
      </c>
      <c r="E80">
        <v>6</v>
      </c>
      <c r="J80" s="1">
        <v>3</v>
      </c>
      <c r="P80" t="b">
        <f>OR(ISBLANK(B80),IF(ISERROR(B80),ERROR.TYPE(B80)=IF(ISBLANK(M80),ERROR.TYPE(A80),ERROR.TYPE(M80)),IF(ISBLANK(M80),AND(NOT(ISBLANK(A80)),A80=B80),B80=M80)))</f>
        <v>1</v>
      </c>
      <c r="Q80" t="b">
        <f>IF(ISBLANK(O80),IF(ISERROR(P80),FALSE,P80),O80)</f>
        <v>1</v>
      </c>
    </row>
    <row r="81" spans="1:17">
      <c r="A81">
        <v>2</v>
      </c>
      <c r="B81">
        <f>AVERAGE(C81:E81)</f>
        <v>2</v>
      </c>
      <c r="C81">
        <v>1</v>
      </c>
      <c r="D81">
        <v>2</v>
      </c>
      <c r="E81">
        <v>3</v>
      </c>
      <c r="J81" s="1">
        <v>3</v>
      </c>
      <c r="P81" t="b">
        <f>OR(ISBLANK(B81),IF(ISERROR(B81),ERROR.TYPE(B81)=IF(ISBLANK(M81),ERROR.TYPE(A81),ERROR.TYPE(M81)),IF(ISBLANK(M81),AND(NOT(ISBLANK(A81)),A81=B81),B81=M81)))</f>
        <v>1</v>
      </c>
      <c r="Q81" t="b">
        <f>IF(ISBLANK(O81),IF(ISERROR(P81),FALSE,P81),O81)</f>
        <v>1</v>
      </c>
    </row>
    <row r="83" spans="1:17">
      <c r="A83">
        <v>3.6</v>
      </c>
      <c r="B83">
        <f>AVERAGE(C83:E83,G83,I83)</f>
        <v>3.6</v>
      </c>
      <c r="C83">
        <v>1</v>
      </c>
      <c r="D83">
        <v>2</v>
      </c>
      <c r="E83">
        <v>3</v>
      </c>
      <c r="F83">
        <v>100</v>
      </c>
      <c r="G83">
        <v>5</v>
      </c>
      <c r="H83">
        <v>200</v>
      </c>
      <c r="I83">
        <v>7</v>
      </c>
      <c r="J83" s="1">
        <v>7</v>
      </c>
      <c r="P83" t="b">
        <f>OR(ISBLANK(B83),IF(ISERROR(B83),ERROR.TYPE(B83)=IF(ISBLANK(M83),ERROR.TYPE(A83),ERROR.TYPE(M83)),IF(ISBLANK(M83),AND(NOT(ISBLANK(A83)),A83=B83),B83=M83)))</f>
        <v>1</v>
      </c>
      <c r="Q83" t="b">
        <f>IF(ISBLANK(O83),IF(ISERROR(P83),FALSE,P83),O83)</f>
        <v>1</v>
      </c>
    </row>
    <row r="84" spans="1:17">
      <c r="A84">
        <v>8</v>
      </c>
      <c r="B84">
        <f>AVERAGE(C84:E84,G84,I84)</f>
        <v>8</v>
      </c>
      <c r="C84">
        <v>6</v>
      </c>
      <c r="D84">
        <v>7</v>
      </c>
      <c r="E84">
        <v>8</v>
      </c>
      <c r="F84">
        <v>80</v>
      </c>
      <c r="G84">
        <v>9</v>
      </c>
      <c r="I84">
        <v>10</v>
      </c>
      <c r="J84" s="1">
        <v>7</v>
      </c>
      <c r="P84" t="b">
        <f>OR(ISBLANK(B84),IF(ISERROR(B84),ERROR.TYPE(B84)=IF(ISBLANK(M84),ERROR.TYPE(A84),ERROR.TYPE(M84)),IF(ISBLANK(M84),AND(NOT(ISBLANK(A84)),A84=B84),B84=M84)))</f>
        <v>1</v>
      </c>
      <c r="Q84" t="b">
        <f>IF(ISBLANK(O84),IF(ISERROR(P84),FALSE,P84),O84)</f>
        <v>1</v>
      </c>
    </row>
    <row r="86" spans="1:17">
      <c r="A86">
        <v>-1</v>
      </c>
      <c r="B86">
        <f>MIN(C86:E86)</f>
        <v>-1</v>
      </c>
      <c r="C86">
        <v>-1</v>
      </c>
      <c r="D86">
        <v>2</v>
      </c>
      <c r="E86">
        <v>-1</v>
      </c>
      <c r="J86" s="1">
        <v>3</v>
      </c>
      <c r="K86" t="s">
        <v>12</v>
      </c>
      <c r="L86" t="s">
        <v>11</v>
      </c>
      <c r="P86" t="b">
        <f>OR(ISBLANK(B86),IF(ISERROR(B86),ERROR.TYPE(B86)=IF(ISBLANK(M86),ERROR.TYPE(A86),ERROR.TYPE(M86)),IF(ISBLANK(M86),AND(NOT(ISBLANK(A86)),A86=B86),B86=M86)))</f>
        <v>1</v>
      </c>
      <c r="Q86" t="b">
        <f>IF(ISBLANK(O86),IF(ISERROR(P86),FALSE,P86),O86)</f>
        <v>1</v>
      </c>
    </row>
    <row r="87" spans="1:17">
      <c r="A87">
        <v>4</v>
      </c>
      <c r="B87">
        <f>MIN(C87:E87)</f>
        <v>4</v>
      </c>
      <c r="C87">
        <v>4</v>
      </c>
      <c r="D87">
        <v>5</v>
      </c>
      <c r="E87">
        <v>6</v>
      </c>
      <c r="J87" s="1">
        <v>3</v>
      </c>
      <c r="P87" t="b">
        <f>OR(ISBLANK(B87),IF(ISERROR(B87),ERROR.TYPE(B87)=IF(ISBLANK(M87),ERROR.TYPE(A87),ERROR.TYPE(M87)),IF(ISBLANK(M87),AND(NOT(ISBLANK(A87)),A87=B87),B87=M87)))</f>
        <v>1</v>
      </c>
      <c r="Q87" t="b">
        <f>IF(ISBLANK(O87),IF(ISERROR(P87),FALSE,P87),O87)</f>
        <v>1</v>
      </c>
    </row>
    <row r="89" spans="1:17">
      <c r="A89">
        <v>1</v>
      </c>
      <c r="B89">
        <f>MIN(C89:E90)</f>
        <v>1</v>
      </c>
      <c r="C89">
        <v>1</v>
      </c>
      <c r="D89">
        <v>2</v>
      </c>
      <c r="E89">
        <v>3</v>
      </c>
      <c r="J89" s="1">
        <v>3</v>
      </c>
      <c r="P89" t="b">
        <f>OR(ISBLANK(B89),IF(ISERROR(B89),ERROR.TYPE(B89)=IF(ISBLANK(M89),ERROR.TYPE(A89),ERROR.TYPE(M89)),IF(ISBLANK(M89),AND(NOT(ISBLANK(A89)),A89=B89),B89=M89)))</f>
        <v>1</v>
      </c>
      <c r="Q89" t="b">
        <f>IF(ISBLANK(O89),IF(ISERROR(P89),FALSE,P89),O89)</f>
        <v>1</v>
      </c>
    </row>
    <row r="90" spans="1:17">
      <c r="A90">
        <v>4</v>
      </c>
      <c r="B90">
        <f>MIN(C90:E90)</f>
        <v>4</v>
      </c>
      <c r="C90">
        <v>4</v>
      </c>
      <c r="D90">
        <v>5</v>
      </c>
      <c r="E90">
        <v>6</v>
      </c>
      <c r="J90" s="1">
        <v>3</v>
      </c>
      <c r="P90" t="b">
        <f>OR(ISBLANK(B90),IF(ISERROR(B90),ERROR.TYPE(B90)=IF(ISBLANK(M90),ERROR.TYPE(A90),ERROR.TYPE(M90)),IF(ISBLANK(M90),AND(NOT(ISBLANK(A90)),A90=B90),B90=M90)))</f>
        <v>1</v>
      </c>
      <c r="Q90" t="b">
        <f>IF(ISBLANK(O90),IF(ISERROR(P90),FALSE,P90),O90)</f>
        <v>1</v>
      </c>
    </row>
    <row r="92" spans="1:17">
      <c r="A92">
        <v>1</v>
      </c>
      <c r="B92">
        <f>MIN(C92)</f>
        <v>1</v>
      </c>
      <c r="C92">
        <v>1</v>
      </c>
      <c r="J92" s="1">
        <v>1</v>
      </c>
      <c r="P92" t="b">
        <f>OR(ISBLANK(B92),IF(ISERROR(B92),ERROR.TYPE(B92)=IF(ISBLANK(M92),ERROR.TYPE(A92),ERROR.TYPE(M92)),IF(ISBLANK(M92),AND(NOT(ISBLANK(A92)),A92=B92),B92=M92)))</f>
        <v>1</v>
      </c>
      <c r="Q92" t="b">
        <f>IF(ISBLANK(O92),IF(ISERROR(P92),FALSE,P92),O92)</f>
        <v>1</v>
      </c>
    </row>
    <row r="93" spans="1:17">
      <c r="A93">
        <v>4</v>
      </c>
      <c r="B93">
        <f>MIN(C93)</f>
        <v>4</v>
      </c>
      <c r="C93">
        <v>4</v>
      </c>
      <c r="J93" s="1">
        <v>1</v>
      </c>
      <c r="P93" t="b">
        <f>OR(ISBLANK(B93),IF(ISERROR(B93),ERROR.TYPE(B93)=IF(ISBLANK(M93),ERROR.TYPE(A93),ERROR.TYPE(M93)),IF(ISBLANK(M93),AND(NOT(ISBLANK(A93)),A93=B93),B93=M93)))</f>
        <v>1</v>
      </c>
      <c r="Q93" t="b">
        <f>IF(ISBLANK(O93),IF(ISERROR(P93),FALSE,P93),O93)</f>
        <v>1</v>
      </c>
    </row>
    <row r="95" spans="1:17">
      <c r="A95">
        <v>1</v>
      </c>
      <c r="B95">
        <f>MIN(C95,D95)</f>
        <v>1</v>
      </c>
      <c r="C95">
        <v>1</v>
      </c>
      <c r="D95">
        <v>2</v>
      </c>
      <c r="J95" s="1">
        <v>2</v>
      </c>
      <c r="P95" t="b">
        <f>OR(ISBLANK(B95),IF(ISERROR(B95),ERROR.TYPE(B95)=IF(ISBLANK(M95),ERROR.TYPE(A95),ERROR.TYPE(M95)),IF(ISBLANK(M95),AND(NOT(ISBLANK(A95)),A95=B95),B95=M95)))</f>
        <v>1</v>
      </c>
      <c r="Q95" t="b">
        <f>IF(ISBLANK(O95),IF(ISERROR(P95),FALSE,P95),O95)</f>
        <v>1</v>
      </c>
    </row>
    <row r="96" spans="1:17">
      <c r="A96">
        <v>4</v>
      </c>
      <c r="B96">
        <f>MIN(C96,D96)</f>
        <v>4</v>
      </c>
      <c r="C96">
        <v>4</v>
      </c>
      <c r="D96">
        <v>5</v>
      </c>
      <c r="J96" s="1">
        <v>2</v>
      </c>
      <c r="P96" t="b">
        <f>OR(ISBLANK(B96),IF(ISERROR(B96),ERROR.TYPE(B96)=IF(ISBLANK(M96),ERROR.TYPE(A96),ERROR.TYPE(M96)),IF(ISBLANK(M96),AND(NOT(ISBLANK(A96)),A96=B96),B96=M96)))</f>
        <v>1</v>
      </c>
      <c r="Q96" t="b">
        <f>IF(ISBLANK(O96),IF(ISERROR(P96),FALSE,P96),O96)</f>
        <v>1</v>
      </c>
    </row>
    <row r="98" spans="1:17">
      <c r="A98">
        <v>1</v>
      </c>
      <c r="B98">
        <f>MIN(C98,D98,E98)</f>
        <v>1</v>
      </c>
      <c r="C98">
        <v>1</v>
      </c>
      <c r="D98">
        <v>2</v>
      </c>
      <c r="E98">
        <v>3</v>
      </c>
      <c r="J98" s="1">
        <v>3</v>
      </c>
      <c r="P98" t="b">
        <f>OR(ISBLANK(B98),IF(ISERROR(B98),ERROR.TYPE(B98)=IF(ISBLANK(M98),ERROR.TYPE(A98),ERROR.TYPE(M98)),IF(ISBLANK(M98),AND(NOT(ISBLANK(A98)),A98=B98),B98=M98)))</f>
        <v>1</v>
      </c>
      <c r="Q98" t="b">
        <f>IF(ISBLANK(O98),IF(ISERROR(P98),FALSE,P98),O98)</f>
        <v>1</v>
      </c>
    </row>
    <row r="99" spans="1:17">
      <c r="A99">
        <v>-6</v>
      </c>
      <c r="B99">
        <f>MIN(C99,D99,E99)</f>
        <v>-6</v>
      </c>
      <c r="C99">
        <v>-4</v>
      </c>
      <c r="D99">
        <v>-5</v>
      </c>
      <c r="E99">
        <v>-6</v>
      </c>
      <c r="J99" s="1">
        <v>3</v>
      </c>
      <c r="P99" t="b">
        <f>OR(ISBLANK(B99),IF(ISERROR(B99),ERROR.TYPE(B99)=IF(ISBLANK(M99),ERROR.TYPE(A99),ERROR.TYPE(M99)),IF(ISBLANK(M99),AND(NOT(ISBLANK(A99)),A99=B99),B99=M99)))</f>
        <v>1</v>
      </c>
      <c r="Q99" t="b">
        <f>IF(ISBLANK(O99),IF(ISERROR(P99),FALSE,P99),O99)</f>
        <v>1</v>
      </c>
    </row>
    <row r="101" spans="1:17">
      <c r="A101">
        <v>1</v>
      </c>
      <c r="B101">
        <f>MIN(C101,G101,D101,I101)</f>
        <v>1</v>
      </c>
      <c r="C101">
        <v>1</v>
      </c>
      <c r="D101">
        <v>2</v>
      </c>
      <c r="E101">
        <v>3</v>
      </c>
      <c r="F101">
        <v>4</v>
      </c>
      <c r="G101">
        <v>5</v>
      </c>
      <c r="H101">
        <v>6</v>
      </c>
      <c r="I101">
        <v>7</v>
      </c>
      <c r="J101" s="1">
        <v>7</v>
      </c>
      <c r="P101" t="b">
        <f>OR(ISBLANK(B101),IF(ISERROR(B101),ERROR.TYPE(B101)=IF(ISBLANK(M101),ERROR.TYPE(A101),ERROR.TYPE(M101)),IF(ISBLANK(M101),AND(NOT(ISBLANK(A101)),A101=B101),B101=M101)))</f>
        <v>1</v>
      </c>
      <c r="Q101" t="b">
        <f>IF(ISBLANK(O101),IF(ISERROR(P101),FALSE,P101),O101)</f>
        <v>1</v>
      </c>
    </row>
    <row r="102" spans="1:17">
      <c r="A102">
        <v>1</v>
      </c>
      <c r="B102">
        <f>MIN(C102,G102,D102,I102)</f>
        <v>1</v>
      </c>
      <c r="C102">
        <v>7</v>
      </c>
      <c r="D102">
        <v>6</v>
      </c>
      <c r="E102">
        <v>5</v>
      </c>
      <c r="F102">
        <v>4</v>
      </c>
      <c r="G102">
        <v>3</v>
      </c>
      <c r="H102">
        <v>2</v>
      </c>
      <c r="I102">
        <v>1</v>
      </c>
      <c r="J102" s="1">
        <v>7</v>
      </c>
      <c r="P102" t="b">
        <f>OR(ISBLANK(B102),IF(ISERROR(B102),ERROR.TYPE(B102)=IF(ISBLANK(M102),ERROR.TYPE(A102),ERROR.TYPE(M102)),IF(ISBLANK(M102),AND(NOT(ISBLANK(A102)),A102=B102),B102=M102)))</f>
        <v>1</v>
      </c>
      <c r="Q102" t="b">
        <f>IF(ISBLANK(O102),IF(ISERROR(P102),FALSE,P102),O102)</f>
        <v>1</v>
      </c>
    </row>
    <row r="104" spans="1:17">
      <c r="A104">
        <v>1</v>
      </c>
      <c r="B104">
        <f>MIN(D104,C104,C104,D104)</f>
        <v>1</v>
      </c>
      <c r="C104">
        <v>1</v>
      </c>
      <c r="D104">
        <v>2</v>
      </c>
      <c r="J104" s="1">
        <v>2</v>
      </c>
      <c r="P104" t="b">
        <f>OR(ISBLANK(B104),IF(ISERROR(B104),ERROR.TYPE(B104)=IF(ISBLANK(M104),ERROR.TYPE(A104),ERROR.TYPE(M104)),IF(ISBLANK(M104),AND(NOT(ISBLANK(A104)),A104=B104),B104=M104)))</f>
        <v>1</v>
      </c>
      <c r="Q104" t="b">
        <f>IF(ISBLANK(O104),IF(ISERROR(P104),FALSE,P104),O104)</f>
        <v>1</v>
      </c>
    </row>
    <row r="105" spans="1:17">
      <c r="A105">
        <v>4</v>
      </c>
      <c r="B105">
        <f>MIN(D105,C105,C105,D105)</f>
        <v>4</v>
      </c>
      <c r="C105">
        <v>4</v>
      </c>
      <c r="D105">
        <v>5</v>
      </c>
      <c r="J105" s="1">
        <v>2</v>
      </c>
      <c r="P105" t="b">
        <f>OR(ISBLANK(B105),IF(ISERROR(B105),ERROR.TYPE(B105)=IF(ISBLANK(M105),ERROR.TYPE(A105),ERROR.TYPE(M105)),IF(ISBLANK(M105),AND(NOT(ISBLANK(A105)),A105=B105),B105=M105)))</f>
        <v>1</v>
      </c>
      <c r="Q105" t="b">
        <f>IF(ISBLANK(O105),IF(ISERROR(P105),FALSE,P105),O105)</f>
        <v>1</v>
      </c>
    </row>
    <row r="107" spans="1:17">
      <c r="A107">
        <v>4</v>
      </c>
      <c r="B107">
        <f>MIN(MinRange)</f>
        <v>4</v>
      </c>
      <c r="C107">
        <v>4</v>
      </c>
      <c r="D107">
        <v>5</v>
      </c>
      <c r="E107">
        <v>6</v>
      </c>
      <c r="J107" s="1">
        <v>3</v>
      </c>
      <c r="P107" t="b">
        <f>OR(ISBLANK(B107),IF(ISERROR(B107),ERROR.TYPE(B107)=IF(ISBLANK(M107),ERROR.TYPE(A107),ERROR.TYPE(M107)),IF(ISBLANK(M107),AND(NOT(ISBLANK(A107)),A107=B107),B107=M107)))</f>
        <v>1</v>
      </c>
      <c r="Q107" t="b">
        <f>IF(ISBLANK(O107),IF(ISERROR(P107),FALSE,P107),O107)</f>
        <v>1</v>
      </c>
    </row>
    <row r="108" spans="1:17">
      <c r="A108">
        <v>1</v>
      </c>
      <c r="B108">
        <f>MIN(C108:E108)</f>
        <v>1</v>
      </c>
      <c r="C108">
        <v>1</v>
      </c>
      <c r="D108">
        <v>2</v>
      </c>
      <c r="E108">
        <v>3</v>
      </c>
      <c r="J108" s="1">
        <v>3</v>
      </c>
      <c r="P108" t="b">
        <f>OR(ISBLANK(B108),IF(ISERROR(B108),ERROR.TYPE(B108)=IF(ISBLANK(M108),ERROR.TYPE(A108),ERROR.TYPE(M108)),IF(ISBLANK(M108),AND(NOT(ISBLANK(A108)),A108=B108),B108=M108)))</f>
        <v>1</v>
      </c>
      <c r="Q108" t="b">
        <f>IF(ISBLANK(O108),IF(ISERROR(P108),FALSE,P108),O108)</f>
        <v>1</v>
      </c>
    </row>
    <row r="110" spans="1:17">
      <c r="A110">
        <v>1</v>
      </c>
      <c r="B110">
        <f>MIN(C110:E110,G110,I110)</f>
        <v>1</v>
      </c>
      <c r="C110">
        <v>1</v>
      </c>
      <c r="D110">
        <v>2</v>
      </c>
      <c r="E110">
        <v>3</v>
      </c>
      <c r="F110">
        <v>100</v>
      </c>
      <c r="G110">
        <v>5</v>
      </c>
      <c r="H110">
        <v>200</v>
      </c>
      <c r="I110">
        <v>7</v>
      </c>
      <c r="J110" s="1">
        <v>7</v>
      </c>
      <c r="P110" t="b">
        <f>OR(ISBLANK(B110),IF(ISERROR(B110),ERROR.TYPE(B110)=IF(ISBLANK(M110),ERROR.TYPE(A110),ERROR.TYPE(M110)),IF(ISBLANK(M110),AND(NOT(ISBLANK(A110)),A110=B110),B110=M110)))</f>
        <v>1</v>
      </c>
      <c r="Q110" t="b">
        <f>IF(ISBLANK(O110),IF(ISERROR(P110),FALSE,P110),O110)</f>
        <v>1</v>
      </c>
    </row>
    <row r="111" spans="1:17">
      <c r="A111">
        <v>6</v>
      </c>
      <c r="B111">
        <f>MIN(C111:E111,G111,I111)</f>
        <v>6</v>
      </c>
      <c r="C111">
        <v>6</v>
      </c>
      <c r="D111">
        <v>7</v>
      </c>
      <c r="E111">
        <v>8</v>
      </c>
      <c r="F111">
        <v>80</v>
      </c>
      <c r="G111">
        <v>9</v>
      </c>
      <c r="I111">
        <v>10</v>
      </c>
      <c r="J111" s="1">
        <v>7</v>
      </c>
      <c r="P111" t="b">
        <f>OR(ISBLANK(B111),IF(ISERROR(B111),ERROR.TYPE(B111)=IF(ISBLANK(M111),ERROR.TYPE(A111),ERROR.TYPE(M111)),IF(ISBLANK(M111),AND(NOT(ISBLANK(A111)),A111=B111),B111=M111)))</f>
        <v>1</v>
      </c>
      <c r="Q111" t="b">
        <f>IF(ISBLANK(O111),IF(ISERROR(P111),FALSE,P111),O111)</f>
        <v>1</v>
      </c>
    </row>
    <row r="113" spans="1:17">
      <c r="A113">
        <v>2</v>
      </c>
      <c r="B113">
        <f>MAX(C113:E113)</f>
        <v>2</v>
      </c>
      <c r="C113">
        <v>-1</v>
      </c>
      <c r="D113">
        <v>2</v>
      </c>
      <c r="E113">
        <v>-1</v>
      </c>
      <c r="J113" s="1">
        <v>3</v>
      </c>
      <c r="K113" t="s">
        <v>13</v>
      </c>
      <c r="L113" t="s">
        <v>14</v>
      </c>
      <c r="P113" t="b">
        <f>OR(ISBLANK(B113),IF(ISERROR(B113),ERROR.TYPE(B113)=IF(ISBLANK(M113),ERROR.TYPE(A113),ERROR.TYPE(M113)),IF(ISBLANK(M113),AND(NOT(ISBLANK(A113)),A113=B113),B113=M113)))</f>
        <v>1</v>
      </c>
      <c r="Q113" t="b">
        <f>IF(ISBLANK(O113),IF(ISERROR(P113),FALSE,P113),O113)</f>
        <v>1</v>
      </c>
    </row>
    <row r="114" spans="1:17">
      <c r="A114">
        <v>6</v>
      </c>
      <c r="B114">
        <f>MAX(C114:E114)</f>
        <v>6</v>
      </c>
      <c r="C114">
        <v>4</v>
      </c>
      <c r="D114">
        <v>5</v>
      </c>
      <c r="E114">
        <v>6</v>
      </c>
      <c r="J114" s="1">
        <v>3</v>
      </c>
      <c r="P114" t="b">
        <f>OR(ISBLANK(B114),IF(ISERROR(B114),ERROR.TYPE(B114)=IF(ISBLANK(M114),ERROR.TYPE(A114),ERROR.TYPE(M114)),IF(ISBLANK(M114),AND(NOT(ISBLANK(A114)),A114=B114),B114=M114)))</f>
        <v>1</v>
      </c>
      <c r="Q114" t="b">
        <f>IF(ISBLANK(O114),IF(ISERROR(P114),FALSE,P114),O114)</f>
        <v>1</v>
      </c>
    </row>
    <row r="116" spans="1:17">
      <c r="A116">
        <v>6</v>
      </c>
      <c r="B116">
        <f>MAX(C116:E117)</f>
        <v>6</v>
      </c>
      <c r="C116">
        <v>1</v>
      </c>
      <c r="D116">
        <v>2</v>
      </c>
      <c r="E116">
        <v>3</v>
      </c>
      <c r="J116" s="1">
        <v>3</v>
      </c>
      <c r="P116" t="b">
        <f>OR(ISBLANK(B116),IF(ISERROR(B116),ERROR.TYPE(B116)=IF(ISBLANK(M116),ERROR.TYPE(A116),ERROR.TYPE(M116)),IF(ISBLANK(M116),AND(NOT(ISBLANK(A116)),A116=B116),B116=M116)))</f>
        <v>1</v>
      </c>
      <c r="Q116" t="b">
        <f>IF(ISBLANK(O116),IF(ISERROR(P116),FALSE,P116),O116)</f>
        <v>1</v>
      </c>
    </row>
    <row r="117" spans="1:17">
      <c r="A117">
        <v>6</v>
      </c>
      <c r="B117">
        <f>MAX(C117:E117)</f>
        <v>6</v>
      </c>
      <c r="C117">
        <v>4</v>
      </c>
      <c r="D117">
        <v>5</v>
      </c>
      <c r="E117">
        <v>6</v>
      </c>
      <c r="J117" s="1">
        <v>3</v>
      </c>
      <c r="P117" t="b">
        <f>OR(ISBLANK(B117),IF(ISERROR(B117),ERROR.TYPE(B117)=IF(ISBLANK(M117),ERROR.TYPE(A117),ERROR.TYPE(M117)),IF(ISBLANK(M117),AND(NOT(ISBLANK(A117)),A117=B117),B117=M117)))</f>
        <v>1</v>
      </c>
      <c r="Q117" t="b">
        <f>IF(ISBLANK(O117),IF(ISERROR(P117),FALSE,P117),O117)</f>
        <v>1</v>
      </c>
    </row>
    <row r="119" spans="1:17">
      <c r="A119">
        <v>1</v>
      </c>
      <c r="B119">
        <f>MAX(C119)</f>
        <v>1</v>
      </c>
      <c r="C119">
        <v>1</v>
      </c>
      <c r="J119" s="1">
        <v>1</v>
      </c>
      <c r="P119" t="b">
        <f>OR(ISBLANK(B119),IF(ISERROR(B119),ERROR.TYPE(B119)=IF(ISBLANK(M119),ERROR.TYPE(A119),ERROR.TYPE(M119)),IF(ISBLANK(M119),AND(NOT(ISBLANK(A119)),A119=B119),B119=M119)))</f>
        <v>1</v>
      </c>
      <c r="Q119" t="b">
        <f>IF(ISBLANK(O119),IF(ISERROR(P119),FALSE,P119),O119)</f>
        <v>1</v>
      </c>
    </row>
    <row r="120" spans="1:17">
      <c r="A120">
        <v>4</v>
      </c>
      <c r="B120">
        <f>MAX(C120)</f>
        <v>4</v>
      </c>
      <c r="C120">
        <v>4</v>
      </c>
      <c r="J120" s="1">
        <v>1</v>
      </c>
      <c r="P120" t="b">
        <f>OR(ISBLANK(B120),IF(ISERROR(B120),ERROR.TYPE(B120)=IF(ISBLANK(M120),ERROR.TYPE(A120),ERROR.TYPE(M120)),IF(ISBLANK(M120),AND(NOT(ISBLANK(A120)),A120=B120),B120=M120)))</f>
        <v>1</v>
      </c>
      <c r="Q120" t="b">
        <f>IF(ISBLANK(O120),IF(ISERROR(P120),FALSE,P120),O120)</f>
        <v>1</v>
      </c>
    </row>
    <row r="122" spans="1:17">
      <c r="A122">
        <v>2</v>
      </c>
      <c r="B122">
        <f>MAX(C122,D122)</f>
        <v>2</v>
      </c>
      <c r="C122">
        <v>1</v>
      </c>
      <c r="D122">
        <v>2</v>
      </c>
      <c r="J122" s="1">
        <v>2</v>
      </c>
      <c r="P122" t="b">
        <f>OR(ISBLANK(B122),IF(ISERROR(B122),ERROR.TYPE(B122)=IF(ISBLANK(M122),ERROR.TYPE(A122),ERROR.TYPE(M122)),IF(ISBLANK(M122),AND(NOT(ISBLANK(A122)),A122=B122),B122=M122)))</f>
        <v>1</v>
      </c>
      <c r="Q122" t="b">
        <f>IF(ISBLANK(O122),IF(ISERROR(P122),FALSE,P122),O122)</f>
        <v>1</v>
      </c>
    </row>
    <row r="123" spans="1:17">
      <c r="A123">
        <v>5</v>
      </c>
      <c r="B123">
        <f>MAX(C123,D123)</f>
        <v>5</v>
      </c>
      <c r="C123">
        <v>4</v>
      </c>
      <c r="D123">
        <v>5</v>
      </c>
      <c r="J123" s="1">
        <v>2</v>
      </c>
      <c r="P123" t="b">
        <f>OR(ISBLANK(B123),IF(ISERROR(B123),ERROR.TYPE(B123)=IF(ISBLANK(M123),ERROR.TYPE(A123),ERROR.TYPE(M123)),IF(ISBLANK(M123),AND(NOT(ISBLANK(A123)),A123=B123),B123=M123)))</f>
        <v>1</v>
      </c>
      <c r="Q123" t="b">
        <f>IF(ISBLANK(O123),IF(ISERROR(P123),FALSE,P123),O123)</f>
        <v>1</v>
      </c>
    </row>
    <row r="125" spans="1:17">
      <c r="A125">
        <v>3</v>
      </c>
      <c r="B125">
        <f>MAX(C125,D125,E125)</f>
        <v>3</v>
      </c>
      <c r="C125">
        <v>1</v>
      </c>
      <c r="D125">
        <v>2</v>
      </c>
      <c r="E125">
        <v>3</v>
      </c>
      <c r="J125" s="1">
        <v>3</v>
      </c>
      <c r="P125" t="b">
        <f>OR(ISBLANK(B125),IF(ISERROR(B125),ERROR.TYPE(B125)=IF(ISBLANK(M125),ERROR.TYPE(A125),ERROR.TYPE(M125)),IF(ISBLANK(M125),AND(NOT(ISBLANK(A125)),A125=B125),B125=M125)))</f>
        <v>1</v>
      </c>
      <c r="Q125" t="b">
        <f>IF(ISBLANK(O125),IF(ISERROR(P125),FALSE,P125),O125)</f>
        <v>1</v>
      </c>
    </row>
    <row r="126" spans="1:17">
      <c r="A126">
        <v>-4</v>
      </c>
      <c r="B126">
        <f>MAX(C126,D126,E126)</f>
        <v>-4</v>
      </c>
      <c r="C126">
        <v>-4</v>
      </c>
      <c r="D126">
        <v>-5</v>
      </c>
      <c r="E126">
        <v>-6</v>
      </c>
      <c r="J126" s="1">
        <v>3</v>
      </c>
      <c r="P126" t="b">
        <f>OR(ISBLANK(B126),IF(ISERROR(B126),ERROR.TYPE(B126)=IF(ISBLANK(M126),ERROR.TYPE(A126),ERROR.TYPE(M126)),IF(ISBLANK(M126),AND(NOT(ISBLANK(A126)),A126=B126),B126=M126)))</f>
        <v>1</v>
      </c>
      <c r="Q126" t="b">
        <f>IF(ISBLANK(O126),IF(ISERROR(P126),FALSE,P126),O126)</f>
        <v>1</v>
      </c>
    </row>
    <row r="128" spans="1:17">
      <c r="A128">
        <v>7</v>
      </c>
      <c r="B128">
        <f>MAX(C128,G128,D128,I128)</f>
        <v>7</v>
      </c>
      <c r="C128">
        <v>1</v>
      </c>
      <c r="D128">
        <v>2</v>
      </c>
      <c r="E128">
        <v>3</v>
      </c>
      <c r="F128">
        <v>4</v>
      </c>
      <c r="G128">
        <v>5</v>
      </c>
      <c r="H128">
        <v>6</v>
      </c>
      <c r="I128">
        <v>7</v>
      </c>
      <c r="J128" s="1">
        <v>7</v>
      </c>
      <c r="P128" t="b">
        <f>OR(ISBLANK(B128),IF(ISERROR(B128),ERROR.TYPE(B128)=IF(ISBLANK(M128),ERROR.TYPE(A128),ERROR.TYPE(M128)),IF(ISBLANK(M128),AND(NOT(ISBLANK(A128)),A128=B128),B128=M128)))</f>
        <v>1</v>
      </c>
      <c r="Q128" t="b">
        <f>IF(ISBLANK(O128),IF(ISERROR(P128),FALSE,P128),O128)</f>
        <v>1</v>
      </c>
    </row>
    <row r="129" spans="1:17">
      <c r="A129">
        <v>7</v>
      </c>
      <c r="B129">
        <f>MAX(C129,G129,D129,I129)</f>
        <v>7</v>
      </c>
      <c r="C129">
        <v>7</v>
      </c>
      <c r="D129">
        <v>6</v>
      </c>
      <c r="E129">
        <v>5</v>
      </c>
      <c r="F129">
        <v>4</v>
      </c>
      <c r="G129">
        <v>3</v>
      </c>
      <c r="H129">
        <v>2</v>
      </c>
      <c r="I129">
        <v>1</v>
      </c>
      <c r="J129" s="1">
        <v>7</v>
      </c>
      <c r="P129" t="b">
        <f>OR(ISBLANK(B129),IF(ISERROR(B129),ERROR.TYPE(B129)=IF(ISBLANK(M129),ERROR.TYPE(A129),ERROR.TYPE(M129)),IF(ISBLANK(M129),AND(NOT(ISBLANK(A129)),A129=B129),B129=M129)))</f>
        <v>1</v>
      </c>
      <c r="Q129" t="b">
        <f>IF(ISBLANK(O129),IF(ISERROR(P129),FALSE,P129),O129)</f>
        <v>1</v>
      </c>
    </row>
    <row r="131" spans="1:17">
      <c r="A131">
        <v>2</v>
      </c>
      <c r="B131">
        <f>MAX(D131,C131,C131,D131)</f>
        <v>2</v>
      </c>
      <c r="C131">
        <v>1</v>
      </c>
      <c r="D131">
        <v>2</v>
      </c>
      <c r="J131" s="1">
        <v>2</v>
      </c>
      <c r="P131" t="b">
        <f>OR(ISBLANK(B131),IF(ISERROR(B131),ERROR.TYPE(B131)=IF(ISBLANK(M131),ERROR.TYPE(A131),ERROR.TYPE(M131)),IF(ISBLANK(M131),AND(NOT(ISBLANK(A131)),A131=B131),B131=M131)))</f>
        <v>1</v>
      </c>
      <c r="Q131" t="b">
        <f>IF(ISBLANK(O131),IF(ISERROR(P131),FALSE,P131),O131)</f>
        <v>1</v>
      </c>
    </row>
    <row r="132" spans="1:17">
      <c r="A132">
        <v>5</v>
      </c>
      <c r="B132">
        <f>MAX(D132,C132,C132,D132)</f>
        <v>5</v>
      </c>
      <c r="C132">
        <v>4</v>
      </c>
      <c r="D132">
        <v>5</v>
      </c>
      <c r="J132" s="1">
        <v>2</v>
      </c>
      <c r="P132" t="b">
        <f>OR(ISBLANK(B132),IF(ISERROR(B132),ERROR.TYPE(B132)=IF(ISBLANK(M132),ERROR.TYPE(A132),ERROR.TYPE(M132)),IF(ISBLANK(M132),AND(NOT(ISBLANK(A132)),A132=B132),B132=M132)))</f>
        <v>1</v>
      </c>
      <c r="Q132" t="b">
        <f>IF(ISBLANK(O132),IF(ISERROR(P132),FALSE,P132),O132)</f>
        <v>1</v>
      </c>
    </row>
    <row r="134" spans="1:17">
      <c r="A134">
        <v>6</v>
      </c>
      <c r="B134">
        <f>MAX(MaxRange)</f>
        <v>6</v>
      </c>
      <c r="C134">
        <v>4</v>
      </c>
      <c r="D134">
        <v>5</v>
      </c>
      <c r="E134">
        <v>6</v>
      </c>
      <c r="J134" s="1">
        <v>3</v>
      </c>
      <c r="P134" t="b">
        <f>OR(ISBLANK(B134),IF(ISERROR(B134),ERROR.TYPE(B134)=IF(ISBLANK(M134),ERROR.TYPE(A134),ERROR.TYPE(M134)),IF(ISBLANK(M134),AND(NOT(ISBLANK(A134)),A134=B134),B134=M134)))</f>
        <v>1</v>
      </c>
      <c r="Q134" t="b">
        <f>IF(ISBLANK(O134),IF(ISERROR(P134),FALSE,P134),O134)</f>
        <v>1</v>
      </c>
    </row>
    <row r="135" spans="1:17">
      <c r="A135">
        <v>3</v>
      </c>
      <c r="B135">
        <f>MAX(C135:E135)</f>
        <v>3</v>
      </c>
      <c r="C135">
        <v>1</v>
      </c>
      <c r="D135">
        <v>2</v>
      </c>
      <c r="E135">
        <v>3</v>
      </c>
      <c r="J135" s="1">
        <v>3</v>
      </c>
      <c r="P135" t="b">
        <f>OR(ISBLANK(B135),IF(ISERROR(B135),ERROR.TYPE(B135)=IF(ISBLANK(M135),ERROR.TYPE(A135),ERROR.TYPE(M135)),IF(ISBLANK(M135),AND(NOT(ISBLANK(A135)),A135=B135),B135=M135)))</f>
        <v>1</v>
      </c>
      <c r="Q135" t="b">
        <f>IF(ISBLANK(O135),IF(ISERROR(P135),FALSE,P135),O135)</f>
        <v>1</v>
      </c>
    </row>
    <row r="137" spans="1:17">
      <c r="A137">
        <v>7</v>
      </c>
      <c r="B137">
        <f>MAX(C137:E137,G137,I137)</f>
        <v>7</v>
      </c>
      <c r="C137">
        <v>1</v>
      </c>
      <c r="D137">
        <v>2</v>
      </c>
      <c r="E137">
        <v>3</v>
      </c>
      <c r="F137">
        <v>100</v>
      </c>
      <c r="G137">
        <v>5</v>
      </c>
      <c r="H137">
        <v>200</v>
      </c>
      <c r="I137">
        <v>7</v>
      </c>
      <c r="J137" s="1">
        <v>7</v>
      </c>
      <c r="P137" t="b">
        <f>OR(ISBLANK(B137),IF(ISERROR(B137),ERROR.TYPE(B137)=IF(ISBLANK(M137),ERROR.TYPE(A137),ERROR.TYPE(M137)),IF(ISBLANK(M137),AND(NOT(ISBLANK(A137)),A137=B137),B137=M137)))</f>
        <v>1</v>
      </c>
      <c r="Q137" t="b">
        <f>IF(ISBLANK(O137),IF(ISERROR(P137),FALSE,P137),O137)</f>
        <v>1</v>
      </c>
    </row>
    <row r="138" spans="1:17">
      <c r="A138">
        <v>10</v>
      </c>
      <c r="B138">
        <f>MAX(C138:E138,G138,I138)</f>
        <v>10</v>
      </c>
      <c r="C138">
        <v>6</v>
      </c>
      <c r="D138">
        <v>7</v>
      </c>
      <c r="E138">
        <v>8</v>
      </c>
      <c r="F138">
        <v>80</v>
      </c>
      <c r="G138">
        <v>9</v>
      </c>
      <c r="I138">
        <v>10</v>
      </c>
      <c r="J138" s="1">
        <v>7</v>
      </c>
      <c r="P138" t="b">
        <f>OR(ISBLANK(B138),IF(ISERROR(B138),ERROR.TYPE(B138)=IF(ISBLANK(M138),ERROR.TYPE(A138),ERROR.TYPE(M138)),IF(ISBLANK(M138),AND(NOT(ISBLANK(A138)),A138=B138),B138=M138)))</f>
        <v>1</v>
      </c>
      <c r="Q138" t="b">
        <f>IF(ISBLANK(O138),IF(ISERROR(P138),FALSE,P138),O138)</f>
        <v>1</v>
      </c>
    </row>
    <row r="140" spans="1:17">
      <c r="A140">
        <v>0</v>
      </c>
      <c r="B140">
        <f>VARP(C140)</f>
        <v>0</v>
      </c>
      <c r="C140">
        <v>1</v>
      </c>
      <c r="J140" s="1">
        <v>1</v>
      </c>
      <c r="K140" t="s">
        <v>19</v>
      </c>
      <c r="L140" t="s">
        <v>16</v>
      </c>
      <c r="P140" t="b">
        <f>OR(ISBLANK(B140),IF(ISERROR(B140),ERROR.TYPE(B140)=IF(ISBLANK(M140),ERROR.TYPE(A140),ERROR.TYPE(M140)),IF(ISBLANK(M140),AND(NOT(ISBLANK(A140)),A140=B140),B140=M140)))</f>
        <v>1</v>
      </c>
      <c r="Q140" t="b">
        <f>IF(ISBLANK(O140),IF(ISERROR(P140),FALSE,P140),O140)</f>
        <v>1</v>
      </c>
    </row>
    <row r="141" spans="1:17">
      <c r="A141">
        <v>0</v>
      </c>
      <c r="B141">
        <f>VARP(C141)</f>
        <v>0</v>
      </c>
      <c r="C141">
        <v>4</v>
      </c>
      <c r="J141" s="1">
        <v>1</v>
      </c>
      <c r="P141" t="b">
        <f>OR(ISBLANK(B141),IF(ISERROR(B141),ERROR.TYPE(B141)=IF(ISBLANK(M141),ERROR.TYPE(A141),ERROR.TYPE(M141)),IF(ISBLANK(M141),AND(NOT(ISBLANK(A141)),A141=B141),B141=M141)))</f>
        <v>1</v>
      </c>
      <c r="Q141" t="b">
        <f>IF(ISBLANK(O141),IF(ISERROR(P141),FALSE,P141),O141)</f>
        <v>1</v>
      </c>
    </row>
    <row r="143" spans="1:17">
      <c r="A143">
        <v>0.25</v>
      </c>
      <c r="B143">
        <f>VARP(C143,D143)</f>
        <v>0.25</v>
      </c>
      <c r="C143">
        <v>1</v>
      </c>
      <c r="D143">
        <v>2</v>
      </c>
      <c r="J143" s="1">
        <v>2</v>
      </c>
      <c r="P143" t="b">
        <f>OR(ISBLANK(B143),IF(ISERROR(B143),ERROR.TYPE(B143)=IF(ISBLANK(M143),ERROR.TYPE(A143),ERROR.TYPE(M143)),IF(ISBLANK(M143),AND(NOT(ISBLANK(A143)),A143=B143),B143=M143)))</f>
        <v>1</v>
      </c>
      <c r="Q143" t="b">
        <f>IF(ISBLANK(O143),IF(ISERROR(P143),FALSE,P143),O143)</f>
        <v>1</v>
      </c>
    </row>
    <row r="144" spans="1:17">
      <c r="A144">
        <v>0.25</v>
      </c>
      <c r="B144">
        <f>VARP(C144,D144)</f>
        <v>0.25</v>
      </c>
      <c r="C144">
        <v>4</v>
      </c>
      <c r="D144">
        <v>5</v>
      </c>
      <c r="J144" s="1">
        <v>2</v>
      </c>
      <c r="P144" t="b">
        <f>OR(ISBLANK(B144),IF(ISERROR(B144),ERROR.TYPE(B144)=IF(ISBLANK(M144),ERROR.TYPE(A144),ERROR.TYPE(M144)),IF(ISBLANK(M144),AND(NOT(ISBLANK(A144)),A144=B144),B144=M144)))</f>
        <v>1</v>
      </c>
      <c r="Q144" t="b">
        <f>IF(ISBLANK(O144),IF(ISERROR(P144),FALSE,P144),O144)</f>
        <v>1</v>
      </c>
    </row>
    <row r="146" spans="1:17">
      <c r="A146">
        <v>4.6399999999999997</v>
      </c>
      <c r="B146">
        <f>VARP(C146:E146,G146,I146)</f>
        <v>4.6399999999999997</v>
      </c>
      <c r="C146">
        <v>1</v>
      </c>
      <c r="D146">
        <v>2</v>
      </c>
      <c r="E146">
        <v>3</v>
      </c>
      <c r="F146">
        <v>100</v>
      </c>
      <c r="G146">
        <v>5</v>
      </c>
      <c r="H146">
        <v>200</v>
      </c>
      <c r="I146">
        <v>7</v>
      </c>
      <c r="J146" s="1">
        <v>7</v>
      </c>
      <c r="P146" t="b">
        <f>OR(ISBLANK(B146),IF(ISERROR(B146),ERROR.TYPE(B146)=IF(ISBLANK(M146),ERROR.TYPE(A146),ERROR.TYPE(M146)),IF(ISBLANK(M146),AND(NOT(ISBLANK(A146)),A146=B146),B146=M146)))</f>
        <v>1</v>
      </c>
      <c r="Q146" t="b">
        <f>IF(ISBLANK(O146),IF(ISERROR(P146),FALSE,P146),O146)</f>
        <v>1</v>
      </c>
    </row>
    <row r="147" spans="1:17">
      <c r="A147">
        <v>2</v>
      </c>
      <c r="B147">
        <f>VARP(C147:E147,G147,I147)</f>
        <v>2</v>
      </c>
      <c r="C147">
        <v>6</v>
      </c>
      <c r="D147">
        <v>7</v>
      </c>
      <c r="E147">
        <v>8</v>
      </c>
      <c r="F147">
        <v>80</v>
      </c>
      <c r="G147">
        <v>9</v>
      </c>
      <c r="I147">
        <v>10</v>
      </c>
      <c r="J147" s="1">
        <v>7</v>
      </c>
      <c r="P147" t="b">
        <f>OR(ISBLANK(B147),IF(ISERROR(B147),ERROR.TYPE(B147)=IF(ISBLANK(M147),ERROR.TYPE(A147),ERROR.TYPE(M147)),IF(ISBLANK(M147),AND(NOT(ISBLANK(A147)),A147=B147),B147=M147)))</f>
        <v>1</v>
      </c>
      <c r="Q147" t="b">
        <f>IF(ISBLANK(O147),IF(ISERROR(P147),FALSE,P147),O147)</f>
        <v>1</v>
      </c>
    </row>
    <row r="149" spans="1:17">
      <c r="A149">
        <v>0.5</v>
      </c>
      <c r="B149">
        <f>VAR(C149,D149)</f>
        <v>0.5</v>
      </c>
      <c r="C149">
        <v>1</v>
      </c>
      <c r="D149">
        <v>2</v>
      </c>
      <c r="J149" s="1">
        <v>2</v>
      </c>
      <c r="K149" t="s">
        <v>20</v>
      </c>
      <c r="L149" t="s">
        <v>15</v>
      </c>
      <c r="P149" t="b">
        <f>OR(ISBLANK(B149),IF(ISERROR(B149),ERROR.TYPE(B149)=IF(ISBLANK(M149),ERROR.TYPE(A149),ERROR.TYPE(M149)),IF(ISBLANK(M149),AND(NOT(ISBLANK(A149)),A149=B149),B149=M149)))</f>
        <v>1</v>
      </c>
      <c r="Q149" t="b">
        <f>IF(ISBLANK(O149),IF(ISERROR(P149),FALSE,P149),O149)</f>
        <v>1</v>
      </c>
    </row>
    <row r="150" spans="1:17">
      <c r="A150">
        <v>0.5</v>
      </c>
      <c r="B150">
        <f>VAR(C150,D150)</f>
        <v>0.5</v>
      </c>
      <c r="C150">
        <v>4</v>
      </c>
      <c r="D150">
        <v>5</v>
      </c>
      <c r="J150" s="1">
        <v>2</v>
      </c>
      <c r="P150" t="b">
        <f>OR(ISBLANK(B150),IF(ISERROR(B150),ERROR.TYPE(B150)=IF(ISBLANK(M150),ERROR.TYPE(A150),ERROR.TYPE(M150)),IF(ISBLANK(M150),AND(NOT(ISBLANK(A150)),A150=B150),B150=M150)))</f>
        <v>1</v>
      </c>
      <c r="Q150" t="b">
        <f>IF(ISBLANK(O150),IF(ISERROR(P150),FALSE,P150),O150)</f>
        <v>1</v>
      </c>
    </row>
    <row r="152" spans="1:17">
      <c r="A152">
        <v>5.8</v>
      </c>
      <c r="B152">
        <f>VAR(C152:E152,G152,I152)</f>
        <v>5.8000000000000007</v>
      </c>
      <c r="C152">
        <v>1</v>
      </c>
      <c r="D152">
        <v>2</v>
      </c>
      <c r="E152">
        <v>3</v>
      </c>
      <c r="F152">
        <v>100</v>
      </c>
      <c r="G152">
        <v>5</v>
      </c>
      <c r="H152">
        <v>200</v>
      </c>
      <c r="I152">
        <v>7</v>
      </c>
      <c r="J152" s="1">
        <v>7</v>
      </c>
      <c r="P152" t="b">
        <f>OR(ISBLANK(B152),IF(ISERROR(B152),ERROR.TYPE(B152)=IF(ISBLANK(M152),ERROR.TYPE(A152),ERROR.TYPE(M152)),IF(ISBLANK(M152),AND(NOT(ISBLANK(A152)),A152=B152),B152=M152)))</f>
        <v>1</v>
      </c>
      <c r="Q152" t="b">
        <f>IF(ISBLANK(O152),IF(ISERROR(P152),FALSE,P152),O152)</f>
        <v>1</v>
      </c>
    </row>
    <row r="153" spans="1:17">
      <c r="A153">
        <v>2.5</v>
      </c>
      <c r="B153">
        <f>VAR(C153:E153,G153,I153)</f>
        <v>2.5</v>
      </c>
      <c r="C153">
        <v>6</v>
      </c>
      <c r="D153">
        <v>7</v>
      </c>
      <c r="E153">
        <v>8</v>
      </c>
      <c r="F153">
        <v>80</v>
      </c>
      <c r="G153">
        <v>9</v>
      </c>
      <c r="I153">
        <v>10</v>
      </c>
      <c r="J153" s="1">
        <v>7</v>
      </c>
      <c r="P153" t="b">
        <f>OR(ISBLANK(B153),IF(ISERROR(B153),ERROR.TYPE(B153)=IF(ISBLANK(M153),ERROR.TYPE(A153),ERROR.TYPE(M153)),IF(ISBLANK(M153),AND(NOT(ISBLANK(A153)),A153=B153),B153=M153)))</f>
        <v>1</v>
      </c>
      <c r="Q153" t="b">
        <f>IF(ISBLANK(O153),IF(ISERROR(P153),FALSE,P153),O153)</f>
        <v>1</v>
      </c>
    </row>
    <row r="155" spans="1:17">
      <c r="A155">
        <v>2.8284271247461903</v>
      </c>
      <c r="B155">
        <f>STDEV(C155,D155)</f>
        <v>2.8284271247461903</v>
      </c>
      <c r="C155">
        <v>-1</v>
      </c>
      <c r="D155">
        <v>3</v>
      </c>
      <c r="J155" s="1">
        <v>2</v>
      </c>
      <c r="K155" t="s">
        <v>21</v>
      </c>
      <c r="L155" t="s">
        <v>17</v>
      </c>
      <c r="P155" t="b">
        <f>OR(ISBLANK(B155),IF(ISERROR(B155),ERROR.TYPE(B155)=IF(ISBLANK(M155),ERROR.TYPE(A155),ERROR.TYPE(M155)),IF(ISBLANK(M155),AND(NOT(ISBLANK(A155)),A155=B155),B155=M155)))</f>
        <v>1</v>
      </c>
      <c r="Q155" t="b">
        <f>IF(ISBLANK(O155),IF(ISERROR(P155),FALSE,P155),O155)</f>
        <v>1</v>
      </c>
    </row>
    <row r="156" spans="1:17">
      <c r="A156">
        <v>2.0816659994661326</v>
      </c>
      <c r="B156">
        <f>STDEV(C156,D156,E156)</f>
        <v>2.0816659994661326</v>
      </c>
      <c r="C156">
        <v>-1</v>
      </c>
      <c r="D156">
        <v>0</v>
      </c>
      <c r="E156">
        <v>3</v>
      </c>
      <c r="J156" s="1">
        <v>3</v>
      </c>
      <c r="P156" t="b">
        <f>OR(ISBLANK(B156),IF(ISERROR(B156),ERROR.TYPE(B156)=IF(ISBLANK(M156),ERROR.TYPE(A156),ERROR.TYPE(M156)),IF(ISBLANK(M156),AND(NOT(ISBLANK(A156)),A156=B156),B156=M156)))</f>
        <v>1</v>
      </c>
      <c r="Q156" t="b">
        <f>IF(ISBLANK(O156),IF(ISERROR(P156),FALSE,P156),O156)</f>
        <v>1</v>
      </c>
    </row>
    <row r="158" spans="1:17">
      <c r="A158">
        <v>40.688718279617696</v>
      </c>
      <c r="B158">
        <f>STDEV(C158:E158,F158:H158,I158)</f>
        <v>40.688718279617696</v>
      </c>
      <c r="C158">
        <v>-1</v>
      </c>
      <c r="D158">
        <v>0</v>
      </c>
      <c r="E158">
        <v>5.45</v>
      </c>
      <c r="F158">
        <v>7.62</v>
      </c>
      <c r="G158">
        <v>12.7</v>
      </c>
      <c r="H158">
        <v>14.5</v>
      </c>
      <c r="I158">
        <v>-100</v>
      </c>
      <c r="J158" s="1">
        <v>7</v>
      </c>
      <c r="P158" t="b">
        <f>OR(ISBLANK(B158),IF(ISERROR(B158),ERROR.TYPE(B158)=IF(ISBLANK(M158),ERROR.TYPE(A158),ERROR.TYPE(M158)),IF(ISBLANK(M158),AND(NOT(ISBLANK(A158)),A158=B158),B158=M158)))</f>
        <v>1</v>
      </c>
      <c r="Q158" t="b">
        <f>IF(ISBLANK(O158),IF(ISERROR(P158),FALSE,P158),O158)</f>
        <v>1</v>
      </c>
    </row>
    <row r="159" spans="1:17">
      <c r="A159">
        <v>4.1518785191880596</v>
      </c>
      <c r="B159">
        <f>STDEV(C159:E159,F159:H159,I159)</f>
        <v>4.1518785191880596</v>
      </c>
      <c r="C159">
        <v>-10</v>
      </c>
      <c r="D159">
        <v>0</v>
      </c>
      <c r="E159">
        <v>1</v>
      </c>
      <c r="F159">
        <v>0</v>
      </c>
      <c r="G159">
        <v>-1</v>
      </c>
      <c r="H159">
        <v>-2</v>
      </c>
      <c r="I159">
        <v>3</v>
      </c>
      <c r="J159" s="1">
        <v>7</v>
      </c>
      <c r="P159" t="b">
        <f>OR(ISBLANK(B159),IF(ISERROR(B159),ERROR.TYPE(B159)=IF(ISBLANK(M159),ERROR.TYPE(A159),ERROR.TYPE(M159)),IF(ISBLANK(M159),AND(NOT(ISBLANK(A159)),A159=B159),B159=M159)))</f>
        <v>1</v>
      </c>
      <c r="Q159" t="b">
        <f>IF(ISBLANK(O159),IF(ISERROR(P159),FALSE,P159),O159)</f>
        <v>1</v>
      </c>
    </row>
    <row r="161" spans="1:17">
      <c r="A161">
        <v>0</v>
      </c>
      <c r="B161">
        <f>STDEVP(C161)</f>
        <v>0</v>
      </c>
      <c r="C161">
        <v>7</v>
      </c>
      <c r="J161" s="1">
        <v>1</v>
      </c>
      <c r="K161" t="s">
        <v>22</v>
      </c>
      <c r="L161" t="s">
        <v>18</v>
      </c>
      <c r="P161" t="b">
        <f>OR(ISBLANK(B161),IF(ISERROR(B161),ERROR.TYPE(B161)=IF(ISBLANK(M161),ERROR.TYPE(A161),ERROR.TYPE(M161)),IF(ISBLANK(M161),AND(NOT(ISBLANK(A161)),A161=B161),B161=M161)))</f>
        <v>1</v>
      </c>
      <c r="Q161" t="b">
        <f>IF(ISBLANK(O161),IF(ISERROR(P161),FALSE,P161),O161)</f>
        <v>1</v>
      </c>
    </row>
    <row r="162" spans="1:17">
      <c r="A162">
        <v>1.5</v>
      </c>
      <c r="B162">
        <f>STDEVP(C162,D162)</f>
        <v>1.5</v>
      </c>
      <c r="C162">
        <v>2</v>
      </c>
      <c r="D162">
        <v>5</v>
      </c>
      <c r="J162" s="1">
        <v>2</v>
      </c>
      <c r="P162" t="b">
        <f>OR(ISBLANK(B162),IF(ISERROR(B162),ERROR.TYPE(B162)=IF(ISBLANK(M162),ERROR.TYPE(A162),ERROR.TYPE(M162)),IF(ISBLANK(M162),AND(NOT(ISBLANK(A162)),A162=B162),B162=M162)))</f>
        <v>1</v>
      </c>
      <c r="Q162" t="b">
        <f>IF(ISBLANK(O162),IF(ISERROR(P162),FALSE,P162),O162)</f>
        <v>1</v>
      </c>
    </row>
    <row r="163" spans="1:17">
      <c r="A163">
        <v>2.0548046676563256</v>
      </c>
      <c r="B163">
        <f>STDEVP(C163,D163,E163)</f>
        <v>2.0548046676563256</v>
      </c>
      <c r="C163">
        <v>2</v>
      </c>
      <c r="D163">
        <v>0</v>
      </c>
      <c r="E163">
        <v>5</v>
      </c>
      <c r="J163" s="1">
        <v>3</v>
      </c>
      <c r="P163" t="b">
        <f>OR(ISBLANK(B163),IF(ISERROR(B163),ERROR.TYPE(B163)=IF(ISBLANK(M163),ERROR.TYPE(A163),ERROR.TYPE(M163)),IF(ISBLANK(M163),AND(NOT(ISBLANK(A163)),A163=B163),B163=M163)))</f>
        <v>1</v>
      </c>
      <c r="Q163" t="b">
        <f>IF(ISBLANK(O163),IF(ISERROR(P163),FALSE,P163),O163)</f>
        <v>1</v>
      </c>
    </row>
    <row r="165" spans="1:17">
      <c r="A165">
        <v>37.670433217252899</v>
      </c>
      <c r="B165">
        <f>STDEVP(C165:E165,F165:H165,I165)</f>
        <v>37.670433217252899</v>
      </c>
      <c r="C165">
        <v>-1</v>
      </c>
      <c r="D165">
        <v>0</v>
      </c>
      <c r="E165">
        <v>5.45</v>
      </c>
      <c r="F165">
        <v>7.62</v>
      </c>
      <c r="G165">
        <v>12.7</v>
      </c>
      <c r="H165">
        <v>14.5</v>
      </c>
      <c r="I165">
        <v>-100</v>
      </c>
      <c r="J165" s="1">
        <v>7</v>
      </c>
      <c r="P165" t="b">
        <f>OR(ISBLANK(B165),IF(ISERROR(B165),ERROR.TYPE(B165)=IF(ISBLANK(M165),ERROR.TYPE(A165),ERROR.TYPE(M165)),IF(ISBLANK(M165),AND(NOT(ISBLANK(A165)),A165=B165),B165=M165)))</f>
        <v>1</v>
      </c>
      <c r="Q165" t="b">
        <f>IF(ISBLANK(O165),IF(ISERROR(P165),FALSE,P165),O165)</f>
        <v>1</v>
      </c>
    </row>
    <row r="166" spans="1:17">
      <c r="A166">
        <v>3.8438925848782031</v>
      </c>
      <c r="B166">
        <f>STDEVP(C166:E166,F166:H166,I166)</f>
        <v>3.8438925848782031</v>
      </c>
      <c r="C166">
        <v>-10</v>
      </c>
      <c r="D166">
        <v>0</v>
      </c>
      <c r="E166">
        <v>1</v>
      </c>
      <c r="F166">
        <v>0</v>
      </c>
      <c r="G166">
        <v>-1</v>
      </c>
      <c r="H166">
        <v>-2</v>
      </c>
      <c r="I166">
        <v>3</v>
      </c>
      <c r="J166" s="1">
        <v>7</v>
      </c>
      <c r="N166" t="s">
        <v>25</v>
      </c>
      <c r="P166" t="b">
        <f>OR(ISBLANK(B166),IF(ISERROR(B166),ERROR.TYPE(B166)=IF(ISBLANK(M166),ERROR.TYPE(A166),ERROR.TYPE(M166)),IF(ISBLANK(M166),AND(NOT(ISBLANK(A166)),A166=B166),B166=M166)))</f>
        <v>1</v>
      </c>
      <c r="Q166" t="b">
        <f>IF(ISBLANK(O166),IF(ISERROR(P166),FALSE,P166),O166)</f>
        <v>1</v>
      </c>
    </row>
    <row r="168" spans="1:17">
      <c r="A168">
        <v>0</v>
      </c>
      <c r="B168">
        <f>AVEDEV(C168)</f>
        <v>0</v>
      </c>
      <c r="C168">
        <v>40</v>
      </c>
      <c r="J168" s="1">
        <v>1</v>
      </c>
      <c r="K168" t="s">
        <v>31</v>
      </c>
      <c r="L168" t="s">
        <v>32</v>
      </c>
      <c r="P168" t="b">
        <f>OR(ISBLANK(B168),IF(ISERROR(B168),ERROR.TYPE(B168)=IF(ISBLANK(M168),ERROR.TYPE(A168),ERROR.TYPE(M168)),IF(ISBLANK(M168),AND(NOT(ISBLANK(A168)),A168=B168),B168=M168)))</f>
        <v>1</v>
      </c>
      <c r="Q168" t="b">
        <f>IF(ISBLANK(O168),IF(ISERROR(P168),FALSE,P168),O168)</f>
        <v>1</v>
      </c>
    </row>
    <row r="169" spans="1:17">
      <c r="A169">
        <v>2</v>
      </c>
      <c r="B169">
        <f>AVEDEV(C169,D169)</f>
        <v>2</v>
      </c>
      <c r="C169">
        <v>-1</v>
      </c>
      <c r="D169">
        <v>3</v>
      </c>
      <c r="J169" s="1">
        <v>2</v>
      </c>
      <c r="P169" t="b">
        <f>OR(ISBLANK(B169),IF(ISERROR(B169),ERROR.TYPE(B169)=IF(ISBLANK(M169),ERROR.TYPE(A169),ERROR.TYPE(M169)),IF(ISBLANK(M169),AND(NOT(ISBLANK(A169)),A169=B169),B169=M169)))</f>
        <v>1</v>
      </c>
      <c r="Q169" t="b">
        <f>IF(ISBLANK(O169),IF(ISERROR(P169),FALSE,P169),O169)</f>
        <v>1</v>
      </c>
    </row>
    <row r="170" spans="1:17">
      <c r="A170">
        <v>1.5555555555555554</v>
      </c>
      <c r="B170">
        <f>AVEDEV(C170,D170,E170)</f>
        <v>1.5555555555555554</v>
      </c>
      <c r="C170">
        <v>-1</v>
      </c>
      <c r="D170">
        <v>0</v>
      </c>
      <c r="E170">
        <v>3</v>
      </c>
      <c r="J170" s="1">
        <v>3</v>
      </c>
      <c r="P170" t="b">
        <f>OR(ISBLANK(B170),IF(ISERROR(B170),ERROR.TYPE(B170)=IF(ISBLANK(M170),ERROR.TYPE(A170),ERROR.TYPE(M170)),IF(ISBLANK(M170),AND(NOT(ISBLANK(A170)),A170=B170),B170=M170)))</f>
        <v>1</v>
      </c>
      <c r="Q170" t="b">
        <f>IF(ISBLANK(O170),IF(ISERROR(P170),FALSE,P170),O170)</f>
        <v>1</v>
      </c>
    </row>
    <row r="172" spans="1:17">
      <c r="A172">
        <v>26.092653061224492</v>
      </c>
      <c r="B172">
        <f>AVEDEV(C172:E172,F172:H172,I172)</f>
        <v>26.092653061224492</v>
      </c>
      <c r="C172">
        <v>-1</v>
      </c>
      <c r="D172">
        <v>0</v>
      </c>
      <c r="E172">
        <v>5.45</v>
      </c>
      <c r="F172">
        <v>7.62</v>
      </c>
      <c r="G172">
        <v>12.7</v>
      </c>
      <c r="H172">
        <v>14.5</v>
      </c>
      <c r="I172">
        <v>-100</v>
      </c>
      <c r="J172" s="1">
        <v>7</v>
      </c>
      <c r="P172" t="b">
        <f>OR(ISBLANK(B172),IF(ISERROR(B172),ERROR.TYPE(B172)=IF(ISBLANK(M172),ERROR.TYPE(A172),ERROR.TYPE(M172)),IF(ISBLANK(M172),AND(NOT(ISBLANK(A172)),A172=B172),B172=M172)))</f>
        <v>1</v>
      </c>
      <c r="Q172" t="b">
        <f>IF(ISBLANK(O172),IF(ISERROR(P172),FALSE,P172),O172)</f>
        <v>1</v>
      </c>
    </row>
    <row r="173" spans="1:17">
      <c r="A173">
        <v>2.693877551020408</v>
      </c>
      <c r="B173">
        <f>AVEDEV(C173:E173,F173:H173,I173)</f>
        <v>2.693877551020408</v>
      </c>
      <c r="C173">
        <v>-10</v>
      </c>
      <c r="D173">
        <v>0</v>
      </c>
      <c r="E173">
        <v>1</v>
      </c>
      <c r="F173">
        <v>0</v>
      </c>
      <c r="G173">
        <v>-1</v>
      </c>
      <c r="H173">
        <v>-2</v>
      </c>
      <c r="I173">
        <v>3</v>
      </c>
      <c r="J173" s="1">
        <v>7</v>
      </c>
      <c r="P173" t="b">
        <f>OR(ISBLANK(B173),IF(ISERROR(B173),ERROR.TYPE(B173)=IF(ISBLANK(M173),ERROR.TYPE(A173),ERROR.TYPE(M173)),IF(ISBLANK(M173),AND(NOT(ISBLANK(A173)),A173=B173),B173=M173)))</f>
        <v>1</v>
      </c>
      <c r="Q173" t="b">
        <f>IF(ISBLANK(O173),IF(ISERROR(P173),FALSE,P173),O173)</f>
        <v>1</v>
      </c>
    </row>
    <row r="175" spans="1:17">
      <c r="A175">
        <v>0</v>
      </c>
      <c r="B175">
        <f>DEVSQ(C175)</f>
        <v>0</v>
      </c>
      <c r="C175">
        <v>40</v>
      </c>
      <c r="J175" s="1">
        <v>1</v>
      </c>
      <c r="K175" t="s">
        <v>33</v>
      </c>
      <c r="L175" t="s">
        <v>34</v>
      </c>
      <c r="P175" t="b">
        <f>OR(ISBLANK(B175),IF(ISERROR(B175),ERROR.TYPE(B175)=IF(ISBLANK(M175),ERROR.TYPE(A175),ERROR.TYPE(M175)),IF(ISBLANK(M175),AND(NOT(ISBLANK(A175)),A175=B175),B175=M175)))</f>
        <v>1</v>
      </c>
      <c r="Q175" t="b">
        <f>IF(ISBLANK(O175),IF(ISERROR(P175),FALSE,P175),O175)</f>
        <v>1</v>
      </c>
    </row>
    <row r="176" spans="1:17">
      <c r="A176">
        <v>8</v>
      </c>
      <c r="B176">
        <f>DEVSQ(C176,D176)</f>
        <v>8</v>
      </c>
      <c r="C176">
        <v>-1</v>
      </c>
      <c r="D176">
        <v>3</v>
      </c>
      <c r="J176" s="1">
        <v>2</v>
      </c>
      <c r="P176" t="b">
        <f>OR(ISBLANK(B176),IF(ISERROR(B176),ERROR.TYPE(B176)=IF(ISBLANK(M176),ERROR.TYPE(A176),ERROR.TYPE(M176)),IF(ISBLANK(M176),AND(NOT(ISBLANK(A176)),A176=B176),B176=M176)))</f>
        <v>1</v>
      </c>
      <c r="Q176" t="b">
        <f>IF(ISBLANK(O176),IF(ISERROR(P176),FALSE,P176),O176)</f>
        <v>1</v>
      </c>
    </row>
    <row r="177" spans="1:17">
      <c r="A177">
        <v>8.6666666666666679</v>
      </c>
      <c r="B177">
        <f>DEVSQ(C177,D177,E177)</f>
        <v>8.6666666666666679</v>
      </c>
      <c r="C177">
        <v>-1</v>
      </c>
      <c r="D177">
        <v>0</v>
      </c>
      <c r="E177">
        <v>3</v>
      </c>
      <c r="J177" s="1">
        <v>3</v>
      </c>
      <c r="N177" t="s">
        <v>35</v>
      </c>
      <c r="P177" t="b">
        <f>OR(ISBLANK(B177),IF(ISERROR(B177),ERROR.TYPE(B177)=IF(ISBLANK(M177),ERROR.TYPE(A177),ERROR.TYPE(M177)),IF(ISBLANK(M177),AND(NOT(ISBLANK(A177)),A177=B177),B177=M177)))</f>
        <v>1</v>
      </c>
      <c r="Q177" t="b">
        <f>IF(ISBLANK(O177),IF(ISERROR(P177),FALSE,P177),O177)</f>
        <v>1</v>
      </c>
    </row>
    <row r="179" spans="1:17">
      <c r="A179">
        <v>9933.4307714285715</v>
      </c>
      <c r="B179">
        <f>DEVSQ(C179:E179,F179:H179,I179)</f>
        <v>9933.4307714285715</v>
      </c>
      <c r="C179">
        <v>-1</v>
      </c>
      <c r="D179">
        <v>0</v>
      </c>
      <c r="E179">
        <v>5.45</v>
      </c>
      <c r="F179">
        <v>7.62</v>
      </c>
      <c r="G179">
        <v>12.7</v>
      </c>
      <c r="H179">
        <v>14.5</v>
      </c>
      <c r="I179">
        <v>-100</v>
      </c>
      <c r="J179" s="1">
        <v>7</v>
      </c>
      <c r="N179" t="s">
        <v>30</v>
      </c>
      <c r="P179" t="b">
        <f>OR(ISBLANK(B179),IF(ISERROR(B179),ERROR.TYPE(B179)=IF(ISBLANK(M179),ERROR.TYPE(A179),ERROR.TYPE(M179)),IF(ISBLANK(M179),AND(NOT(ISBLANK(A179)),A179=B179),B179=M179)))</f>
        <v>1</v>
      </c>
      <c r="Q179" t="b">
        <f>IF(ISBLANK(O179),IF(ISERROR(P179),FALSE,P179),O179)</f>
        <v>1</v>
      </c>
    </row>
    <row r="180" spans="1:17">
      <c r="A180">
        <v>103.4285714285714</v>
      </c>
      <c r="B180">
        <f>DEVSQ(C180:E180,F180:H180,I180)</f>
        <v>103.4285714285714</v>
      </c>
      <c r="C180">
        <v>-10</v>
      </c>
      <c r="D180">
        <v>0</v>
      </c>
      <c r="E180">
        <v>1</v>
      </c>
      <c r="F180">
        <v>0</v>
      </c>
      <c r="G180">
        <v>-1</v>
      </c>
      <c r="H180">
        <v>-2</v>
      </c>
      <c r="I180">
        <v>3</v>
      </c>
      <c r="J180" s="1">
        <v>7</v>
      </c>
      <c r="N180" t="s">
        <v>30</v>
      </c>
      <c r="P180" t="b">
        <f>OR(ISBLANK(B180),IF(ISERROR(B180),ERROR.TYPE(B180)=IF(ISBLANK(M180),ERROR.TYPE(A180),ERROR.TYPE(M180)),IF(ISBLANK(M180),AND(NOT(ISBLANK(A180)),A180=B180),B180=M180)))</f>
        <v>1</v>
      </c>
      <c r="Q180" t="b">
        <f>IF(ISBLANK(O180),IF(ISERROR(P180),FALSE,P180),O180)</f>
        <v>1</v>
      </c>
    </row>
    <row r="182" spans="1:17">
      <c r="A182">
        <v>0.93521952958282351</v>
      </c>
      <c r="B182">
        <f>SKEW(C182,D182,E182)</f>
        <v>0.93521952958282351</v>
      </c>
      <c r="C182">
        <v>1</v>
      </c>
      <c r="D182">
        <v>2</v>
      </c>
      <c r="E182">
        <v>4</v>
      </c>
      <c r="J182" s="1">
        <v>3</v>
      </c>
      <c r="K182" t="s">
        <v>27</v>
      </c>
      <c r="L182" t="s">
        <v>26</v>
      </c>
      <c r="N182" t="s">
        <v>25</v>
      </c>
      <c r="P182" t="b">
        <f>OR(ISBLANK(B182),IF(ISERROR(B182),ERROR.TYPE(B182)=IF(ISBLANK(M182),ERROR.TYPE(A182),ERROR.TYPE(M182)),IF(ISBLANK(M182),AND(NOT(ISBLANK(A182)),A182=B182),B182=M182)))</f>
        <v>1</v>
      </c>
      <c r="Q182" t="b">
        <f>IF(ISBLANK(O182),IF(ISERROR(P182),FALSE,P182),O182)</f>
        <v>1</v>
      </c>
    </row>
    <row r="184" spans="1:17">
      <c r="A184">
        <v>-2.5327066435041319</v>
      </c>
      <c r="B184">
        <f>SKEW(C184:E184,F184:H184,I184)</f>
        <v>-2.5327066435041319</v>
      </c>
      <c r="C184">
        <v>-1</v>
      </c>
      <c r="D184">
        <v>0</v>
      </c>
      <c r="E184">
        <v>5.45</v>
      </c>
      <c r="F184">
        <v>7.62</v>
      </c>
      <c r="G184">
        <v>12.7</v>
      </c>
      <c r="H184">
        <v>14.5</v>
      </c>
      <c r="I184">
        <v>-100</v>
      </c>
      <c r="J184" s="1">
        <v>7</v>
      </c>
      <c r="P184" t="b">
        <f>OR(ISBLANK(B184),IF(ISERROR(B184),ERROR.TYPE(B184)=IF(ISBLANK(M184),ERROR.TYPE(A184),ERROR.TYPE(M184)),IF(ISBLANK(M184),AND(NOT(ISBLANK(A184)),A184=B184),B184=M184)))</f>
        <v>1</v>
      </c>
      <c r="Q184" t="b">
        <f>IF(ISBLANK(O184),IF(ISERROR(P184),FALSE,P184),O184)</f>
        <v>1</v>
      </c>
    </row>
    <row r="185" spans="1:17">
      <c r="A185">
        <v>-1.8491263727532468</v>
      </c>
      <c r="B185">
        <f>SKEW(C185:E185,F185:H185,I185)</f>
        <v>-1.8491263727532468</v>
      </c>
      <c r="C185">
        <v>-10</v>
      </c>
      <c r="D185">
        <v>0</v>
      </c>
      <c r="E185">
        <v>1</v>
      </c>
      <c r="F185">
        <v>0</v>
      </c>
      <c r="G185">
        <v>-1</v>
      </c>
      <c r="H185">
        <v>-2</v>
      </c>
      <c r="I185">
        <v>3</v>
      </c>
      <c r="J185" s="1">
        <v>7</v>
      </c>
      <c r="P185" t="b">
        <f>OR(ISBLANK(B185),IF(ISERROR(B185),ERROR.TYPE(B185)=IF(ISBLANK(M185),ERROR.TYPE(A185),ERROR.TYPE(M185)),IF(ISBLANK(M185),AND(NOT(ISBLANK(A185)),A185=B185),B185=M185)))</f>
        <v>1</v>
      </c>
      <c r="Q185" t="b">
        <f>IF(ISBLANK(O185),IF(ISERROR(P185),FALSE,P185),O185)</f>
        <v>1</v>
      </c>
    </row>
    <row r="187" spans="1:17">
      <c r="A187">
        <v>0.39053254437869889</v>
      </c>
      <c r="B187">
        <f>KURT(C187,D187,E187,F187)</f>
        <v>0.39053254437869889</v>
      </c>
      <c r="C187">
        <v>1</v>
      </c>
      <c r="D187">
        <v>2</v>
      </c>
      <c r="E187">
        <v>4</v>
      </c>
      <c r="F187">
        <v>-1</v>
      </c>
      <c r="J187" s="1">
        <v>4</v>
      </c>
      <c r="K187" t="s">
        <v>29</v>
      </c>
      <c r="L187" t="s">
        <v>28</v>
      </c>
      <c r="N187" t="s">
        <v>30</v>
      </c>
      <c r="P187" t="b">
        <f>OR(ISBLANK(B187),IF(ISERROR(B187),ERROR.TYPE(B187)=IF(ISBLANK(M187),ERROR.TYPE(A187),ERROR.TYPE(M187)),IF(ISBLANK(M187),AND(NOT(ISBLANK(A187)),A187=B187),B187=M187)))</f>
        <v>1</v>
      </c>
      <c r="Q187" t="b">
        <f>IF(ISBLANK(O187),IF(ISERROR(P187),FALSE,P187),O187)</f>
        <v>1</v>
      </c>
    </row>
    <row r="189" spans="1:17">
      <c r="A189">
        <v>6.5478454980828005</v>
      </c>
      <c r="B189">
        <f>KURT(C189:E189,F189:H189,I189)</f>
        <v>6.5478454980828005</v>
      </c>
      <c r="C189">
        <v>-1</v>
      </c>
      <c r="D189">
        <v>0</v>
      </c>
      <c r="E189">
        <v>5.45</v>
      </c>
      <c r="F189">
        <v>7.62</v>
      </c>
      <c r="G189">
        <v>12.7</v>
      </c>
      <c r="H189">
        <v>14.5</v>
      </c>
      <c r="I189">
        <v>-100</v>
      </c>
      <c r="J189" s="1">
        <v>7</v>
      </c>
      <c r="N189" t="s">
        <v>30</v>
      </c>
      <c r="P189" t="b">
        <f>OR(ISBLANK(B189),IF(ISERROR(B189),ERROR.TYPE(B189)=IF(ISBLANK(M189),ERROR.TYPE(A189),ERROR.TYPE(M189)),IF(ISBLANK(M189),AND(NOT(ISBLANK(A189)),A189=B189),B189=M189)))</f>
        <v>1</v>
      </c>
      <c r="Q189" t="b">
        <f>IF(ISBLANK(O189),IF(ISERROR(P189),FALSE,P189),O189)</f>
        <v>1</v>
      </c>
    </row>
    <row r="190" spans="1:17">
      <c r="A190">
        <v>4.2380757608131585</v>
      </c>
      <c r="B190">
        <f>KURT(C190:E190,F190:H190,I190)</f>
        <v>4.2380757608131585</v>
      </c>
      <c r="C190">
        <v>-10</v>
      </c>
      <c r="D190">
        <v>0</v>
      </c>
      <c r="E190">
        <v>1</v>
      </c>
      <c r="F190">
        <v>0</v>
      </c>
      <c r="G190">
        <v>-1</v>
      </c>
      <c r="H190">
        <v>-2</v>
      </c>
      <c r="I190">
        <v>3</v>
      </c>
      <c r="J190" s="1">
        <v>7</v>
      </c>
      <c r="N190" t="s">
        <v>30</v>
      </c>
      <c r="P190" t="b">
        <f>OR(ISBLANK(B190),IF(ISERROR(B190),ERROR.TYPE(B190)=IF(ISBLANK(M190),ERROR.TYPE(A190),ERROR.TYPE(M190)),IF(ISBLANK(M190),AND(NOT(ISBLANK(A190)),A190=B190),B190=M190)))</f>
        <v>1</v>
      </c>
      <c r="Q190" t="b">
        <f>IF(ISBLANK(O190),IF(ISERROR(P190),FALSE,P190),O190)</f>
        <v>1</v>
      </c>
    </row>
    <row r="192" spans="1:17">
      <c r="A192">
        <v>49</v>
      </c>
      <c r="B192">
        <f>SUMSQ(C192)</f>
        <v>49</v>
      </c>
      <c r="C192">
        <v>7</v>
      </c>
      <c r="J192" s="1">
        <v>1</v>
      </c>
      <c r="K192" t="s">
        <v>36</v>
      </c>
      <c r="L192" t="s">
        <v>36</v>
      </c>
      <c r="P192" t="b">
        <f>OR(ISBLANK(B192),IF(ISERROR(B192),ERROR.TYPE(B192)=IF(ISBLANK(M192),ERROR.TYPE(A192),ERROR.TYPE(M192)),IF(ISBLANK(M192),AND(NOT(ISBLANK(A192)),A192=B192),B192=M192)))</f>
        <v>1</v>
      </c>
      <c r="Q192" t="b">
        <f>IF(ISBLANK(O192),IF(ISERROR(P192),FALSE,P192),O192)</f>
        <v>1</v>
      </c>
    </row>
    <row r="193" spans="1:17">
      <c r="A193">
        <v>29</v>
      </c>
      <c r="B193">
        <f>SUMSQ(C193,D193)</f>
        <v>29</v>
      </c>
      <c r="C193">
        <v>2</v>
      </c>
      <c r="D193">
        <v>5</v>
      </c>
      <c r="J193" s="1">
        <v>2</v>
      </c>
      <c r="P193" t="b">
        <f>OR(ISBLANK(B193),IF(ISERROR(B193),ERROR.TYPE(B193)=IF(ISBLANK(M193),ERROR.TYPE(A193),ERROR.TYPE(M193)),IF(ISBLANK(M193),AND(NOT(ISBLANK(A193)),A193=B193),B193=M193)))</f>
        <v>1</v>
      </c>
      <c r="Q193" t="b">
        <f>IF(ISBLANK(O193),IF(ISERROR(P193),FALSE,P193),O193)</f>
        <v>1</v>
      </c>
    </row>
    <row r="194" spans="1:17">
      <c r="A194">
        <v>29</v>
      </c>
      <c r="B194">
        <f>SUMSQ(C194,D194,E194)</f>
        <v>29</v>
      </c>
      <c r="C194">
        <v>2</v>
      </c>
      <c r="E194">
        <v>5</v>
      </c>
      <c r="J194" s="1">
        <v>3</v>
      </c>
      <c r="P194" t="b">
        <f>OR(ISBLANK(B194),IF(ISERROR(B194),ERROR.TYPE(B194)=IF(ISBLANK(M194),ERROR.TYPE(A194),ERROR.TYPE(M194)),IF(ISBLANK(M194),AND(NOT(ISBLANK(A194)),A194=B194),B194=M194)))</f>
        <v>1</v>
      </c>
      <c r="Q194" t="b">
        <f>IF(ISBLANK(O194),IF(ISERROR(P194),FALSE,P194),O194)</f>
        <v>1</v>
      </c>
    </row>
    <row r="196" spans="1:17">
      <c r="A196">
        <v>10460.3069</v>
      </c>
      <c r="B196">
        <f>SUMSQ(C196:E196,F196:H196,I196)</f>
        <v>10460.3069</v>
      </c>
      <c r="C196">
        <v>-1</v>
      </c>
      <c r="D196">
        <v>0</v>
      </c>
      <c r="E196">
        <v>5.45</v>
      </c>
      <c r="F196">
        <v>7.62</v>
      </c>
      <c r="G196">
        <v>12.7</v>
      </c>
      <c r="H196">
        <v>14.5</v>
      </c>
      <c r="I196">
        <v>-100</v>
      </c>
      <c r="J196" s="1">
        <v>7</v>
      </c>
      <c r="P196" t="b">
        <f>OR(ISBLANK(B196),IF(ISERROR(B196),ERROR.TYPE(B196)=IF(ISBLANK(M196),ERROR.TYPE(A196),ERROR.TYPE(M196)),IF(ISBLANK(M196),AND(NOT(ISBLANK(A196)),A196=B196),B196=M196)))</f>
        <v>1</v>
      </c>
      <c r="Q196" t="b">
        <f>IF(ISBLANK(O196),IF(ISERROR(P196),FALSE,P196),O196)</f>
        <v>1</v>
      </c>
    </row>
    <row r="197" spans="1:17">
      <c r="A197">
        <v>115</v>
      </c>
      <c r="B197">
        <f>SUMSQ(C197:E197,F197:H197,I197)</f>
        <v>115</v>
      </c>
      <c r="C197">
        <v>-10</v>
      </c>
      <c r="E197">
        <v>1</v>
      </c>
      <c r="F197">
        <v>0</v>
      </c>
      <c r="G197">
        <v>-1</v>
      </c>
      <c r="H197">
        <v>-2</v>
      </c>
      <c r="I197">
        <v>3</v>
      </c>
      <c r="J197" s="1">
        <v>7</v>
      </c>
      <c r="N197" t="s">
        <v>25</v>
      </c>
      <c r="P197" t="b">
        <f>OR(ISBLANK(B197),IF(ISERROR(B197),ERROR.TYPE(B197)=IF(ISBLANK(M197),ERROR.TYPE(A197),ERROR.TYPE(M197)),IF(ISBLANK(M197),AND(NOT(ISBLANK(A197)),A197=B197),B197=M197)))</f>
        <v>1</v>
      </c>
      <c r="Q197" t="b">
        <f>IF(ISBLANK(O197),IF(ISERROR(P197),FALSE,P197),O197)</f>
        <v>1</v>
      </c>
    </row>
    <row r="199" spans="1:17">
      <c r="A199">
        <v>0.66666666666666663</v>
      </c>
      <c r="B199">
        <f>COVAR(C199:E199,F199:H199)</f>
        <v>0.66666666666666663</v>
      </c>
      <c r="C199">
        <v>1</v>
      </c>
      <c r="D199">
        <v>2</v>
      </c>
      <c r="E199">
        <v>3</v>
      </c>
      <c r="F199">
        <v>4</v>
      </c>
      <c r="G199">
        <v>5</v>
      </c>
      <c r="H199">
        <v>6</v>
      </c>
      <c r="J199" s="1">
        <v>6</v>
      </c>
      <c r="K199" t="s">
        <v>40</v>
      </c>
      <c r="L199" t="s">
        <v>40</v>
      </c>
      <c r="P199" t="b">
        <f>OR(ISBLANK(B199),IF(ISERROR(B199),ERROR.TYPE(B199)=IF(ISBLANK(M199),ERROR.TYPE(A199),ERROR.TYPE(M199)),IF(ISBLANK(M199),AND(NOT(ISBLANK(A199)),A199=B199),B199=M199)))</f>
        <v>1</v>
      </c>
      <c r="Q199" t="b">
        <f>IF(ISBLANK(O199),IF(ISERROR(P199),FALSE,P199),O199)</f>
        <v>1</v>
      </c>
    </row>
    <row r="200" spans="1:17">
      <c r="A200">
        <v>-0.1111111111111111</v>
      </c>
      <c r="B200">
        <f>COVAR(C200:E200,F200:H200)</f>
        <v>-0.1111111111111111</v>
      </c>
      <c r="C200">
        <v>2</v>
      </c>
      <c r="D200">
        <v>3</v>
      </c>
      <c r="E200">
        <v>2</v>
      </c>
      <c r="F200">
        <v>2</v>
      </c>
      <c r="G200">
        <v>2</v>
      </c>
      <c r="H200">
        <v>3</v>
      </c>
      <c r="J200" s="1">
        <v>6</v>
      </c>
      <c r="P200" t="b">
        <f>OR(ISBLANK(B200),IF(ISERROR(B200),ERROR.TYPE(B200)=IF(ISBLANK(M200),ERROR.TYPE(A200),ERROR.TYPE(M200)),IF(ISBLANK(M200),AND(NOT(ISBLANK(A200)),A200=B200),B200=M200)))</f>
        <v>1</v>
      </c>
      <c r="Q200" t="b">
        <f>IF(ISBLANK(O200),IF(ISERROR(P200),FALSE,P200),O200)</f>
        <v>1</v>
      </c>
    </row>
    <row r="202" spans="1:17">
      <c r="A202">
        <v>0.25</v>
      </c>
      <c r="B202">
        <f>COVAR(C202:D202,E202:F202)</f>
        <v>0.25</v>
      </c>
      <c r="C202">
        <v>1</v>
      </c>
      <c r="D202">
        <v>2</v>
      </c>
      <c r="E202">
        <v>3</v>
      </c>
      <c r="F202">
        <v>4</v>
      </c>
      <c r="J202" s="1">
        <v>4</v>
      </c>
      <c r="P202" t="b">
        <f>OR(ISBLANK(B202),IF(ISERROR(B202),ERROR.TYPE(B202)=IF(ISBLANK(M202),ERROR.TYPE(A202),ERROR.TYPE(M202)),IF(ISBLANK(M202),AND(NOT(ISBLANK(A202)),A202=B202),B202=M202)))</f>
        <v>1</v>
      </c>
      <c r="Q202" t="b">
        <f>IF(ISBLANK(O202),IF(ISERROR(P202),FALSE,P202),O202)</f>
        <v>1</v>
      </c>
    </row>
    <row r="203" spans="1:17">
      <c r="A203" t="s">
        <v>41</v>
      </c>
      <c r="B203" t="e">
        <f>COVAR(C203:E203,F203:G203)</f>
        <v>#N/A</v>
      </c>
      <c r="C203">
        <v>2</v>
      </c>
      <c r="D203">
        <v>3</v>
      </c>
      <c r="E203">
        <v>5</v>
      </c>
      <c r="F203">
        <v>4</v>
      </c>
      <c r="G203">
        <v>5</v>
      </c>
      <c r="J203" s="1">
        <v>5</v>
      </c>
      <c r="M203" t="e">
        <v>#N/A</v>
      </c>
      <c r="P203" t="b">
        <f>OR(ISBLANK(B203),IF(ISERROR(B203),ERROR.TYPE(B203)=IF(ISBLANK(M203),ERROR.TYPE(A203),ERROR.TYPE(M203)),IF(ISBLANK(M203),AND(NOT(ISBLANK(A203)),A203=B203),B203=M203)))</f>
        <v>1</v>
      </c>
      <c r="Q203" t="b">
        <f>IF(ISBLANK(O203),IF(ISERROR(P203),FALSE,P203),O203)</f>
        <v>1</v>
      </c>
    </row>
    <row r="205" spans="1:17">
      <c r="A205">
        <v>43</v>
      </c>
      <c r="B205">
        <f>SUMIF(D205:F205, "&gt;"&amp;C205,G205:I205)</f>
        <v>43</v>
      </c>
      <c r="C205">
        <v>10</v>
      </c>
      <c r="D205">
        <v>10</v>
      </c>
      <c r="E205">
        <v>11</v>
      </c>
      <c r="F205">
        <v>12</v>
      </c>
      <c r="G205">
        <v>20</v>
      </c>
      <c r="H205">
        <v>21</v>
      </c>
      <c r="I205">
        <v>22</v>
      </c>
      <c r="J205" s="1">
        <v>7</v>
      </c>
      <c r="K205" t="s">
        <v>43</v>
      </c>
      <c r="L205" t="s">
        <v>43</v>
      </c>
      <c r="P205" t="b">
        <f>OR(ISBLANK(B205),IF(ISERROR(B205),ERROR.TYPE(B205)=IF(ISBLANK(M205),ERROR.TYPE(A205),ERROR.TYPE(M205)),IF(ISBLANK(M205),AND(NOT(ISBLANK(A205)),A205=B205),B205=M205)))</f>
        <v>1</v>
      </c>
      <c r="Q205" t="b">
        <f>IF(ISBLANK(O205),IF(ISERROR(P205),FALSE,P205),O205)</f>
        <v>1</v>
      </c>
    </row>
    <row r="206" spans="1:17">
      <c r="A206">
        <v>23</v>
      </c>
      <c r="B206">
        <f>SUMIF(D206:F206, "&gt;"&amp;C206)</f>
        <v>23</v>
      </c>
      <c r="C206">
        <v>10</v>
      </c>
      <c r="D206">
        <v>10</v>
      </c>
      <c r="E206">
        <v>11</v>
      </c>
      <c r="F206">
        <v>12</v>
      </c>
      <c r="J206" s="1">
        <v>4</v>
      </c>
      <c r="P206" t="b">
        <f>OR(ISBLANK(B206),IF(ISERROR(B206),ERROR.TYPE(B206)=IF(ISBLANK(M206),ERROR.TYPE(A206),ERROR.TYPE(M206)),IF(ISBLANK(M206),AND(NOT(ISBLANK(A206)),A206=B206),B206=M206)))</f>
        <v>1</v>
      </c>
      <c r="Q206" t="b">
        <f>IF(ISBLANK(O206),IF(ISERROR(P206),FALSE,P206),O206)</f>
        <v>1</v>
      </c>
    </row>
  </sheetData>
  <phoneticPr fontId="1" type="noConversion"/>
  <conditionalFormatting sqref="A2:A10000">
    <cfRule type="expression" dxfId="3" priority="1" stopIfTrue="1">
      <formula>NOT(OR(ISBLANK(Q2),Q2))</formula>
    </cfRule>
    <cfRule type="expression" dxfId="2" priority="2" stopIfTrue="1">
      <formula>NOT(AND(ISBLANK(M2),ISBLANK(O2)))</formula>
    </cfRule>
  </conditionalFormatting>
  <conditionalFormatting sqref="C2:I10000">
    <cfRule type="expression" dxfId="1" priority="3" stopIfTrue="1">
      <formula>$J2&gt;COLUMN(C2)-3</formula>
    </cfRule>
  </conditionalFormatting>
  <conditionalFormatting sqref="M2:M10000">
    <cfRule type="expression" dxfId="0" priority="4" stopIfTrue="1">
      <formula>AND(NOT(ISBLANK(M2)),IF(ISERROR(A2),ERROR.TYPE(A2)=ERROR.TYPE(M2),A2=M2))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AverageRange</vt:lpstr>
      <vt:lpstr>CiteHeader</vt:lpstr>
      <vt:lpstr>CiteVAR</vt:lpstr>
      <vt:lpstr>CountRange</vt:lpstr>
      <vt:lpstr>MaxRange</vt:lpstr>
      <vt:lpstr>MinRange</vt:lpstr>
      <vt:lpstr>ProductRange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X</cp:lastModifiedBy>
  <dcterms:created xsi:type="dcterms:W3CDTF">2005-11-22T20:05:38Z</dcterms:created>
  <dcterms:modified xsi:type="dcterms:W3CDTF">2008-06-05T15:55:12Z</dcterms:modified>
</cp:coreProperties>
</file>