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\Repos\valore_voto\"/>
    </mc:Choice>
  </mc:AlternateContent>
  <xr:revisionPtr revIDLastSave="0" documentId="8_{CF9FC292-654A-4481-BCF1-A86B4201B890}" xr6:coauthVersionLast="47" xr6:coauthVersionMax="47" xr10:uidLastSave="{00000000-0000-0000-0000-000000000000}"/>
  <bookViews>
    <workbookView xWindow="-120" yWindow="-120" windowWidth="29040" windowHeight="15720" xr2:uid="{5F025F45-B44F-45AA-9F38-36B8F656A717}"/>
  </bookViews>
  <sheets>
    <sheet name="matrice" sheetId="2" r:id="rId1"/>
    <sheet name="Foglio1" sheetId="1" r:id="rId2"/>
  </sheets>
  <definedNames>
    <definedName name="DatiEsterni_1" localSheetId="0" hidden="1">matrice!$A$1:$M$13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2" l="1" a="1"/>
  <c r="H15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I15" i="2" a="1"/>
  <c r="I15" i="2" s="1"/>
  <c r="J15" i="2" a="1"/>
  <c r="J15" i="2"/>
  <c r="K15" i="2" a="1"/>
  <c r="K15" i="2" s="1"/>
  <c r="L15" i="2" a="1"/>
  <c r="L15" i="2" s="1"/>
  <c r="M15" i="2" a="1"/>
  <c r="M15" i="2" s="1"/>
  <c r="B15" i="2" a="1"/>
  <c r="B1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F3528F-733B-483E-9A8E-56B0F75987E0}" keepAlive="1" name="Query - matrice" description="Connessione alla query 'matrice' nella cartella di lavoro." type="5" refreshedVersion="8" background="1" saveData="1">
    <dbPr connection="Provider=Microsoft.Mashup.OleDb.1;Data Source=$Workbook$;Location=matrice;Extended Properties=&quot;&quot;" command="SELECT * FROM [matric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<sst xmlns="http://schemas.openxmlformats.org/spreadsheetml/2006/main" count="26" uniqueCount="14">
  <si>
    <t>Column1</t>
  </si>
  <si>
    <t>Alleanza Verdi e Sinistra</t>
  </si>
  <si>
    <t>altre_liste</t>
  </si>
  <si>
    <t>Azione</t>
  </si>
  <si>
    <t>Democrazia Sovrana e Popolare</t>
  </si>
  <si>
    <t>Forza Italia</t>
  </si>
  <si>
    <t>Fratelli d'Italia</t>
  </si>
  <si>
    <t>Lega</t>
  </si>
  <si>
    <t>Libertà</t>
  </si>
  <si>
    <t>Movimento 5 Stelle</t>
  </si>
  <si>
    <t>Pace Terra e Dignità</t>
  </si>
  <si>
    <t>Partito Democratico</t>
  </si>
  <si>
    <t>Stati Uniti d'Europa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</si>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</sst>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textRotation="90"/>
    </xf>
    <xf numFmtId="2" fontId="0" fillId="0" borderId="0" xfId="0" applyNumberFormat="1"/>
  </cellXfs>
  <cellStyles count="1">
    <cellStyle name="Normale" xfId="0" builtinId="0"/>
  </cellStyles>
  <dxfs count="1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alignment horizontal="general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FC56B21D-FE96-4309-9138-36C1404926CD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Alleanza Verdi e Sinistra" tableColumnId="2"/>
      <queryTableField id="3" name="altre_liste" tableColumnId="3"/>
      <queryTableField id="4" name="Azione" tableColumnId="4"/>
      <queryTableField id="5" name="Democrazia Sovrana e Popolare" tableColumnId="5"/>
      <queryTableField id="6" name="Forza Italia" tableColumnId="6"/>
      <queryTableField id="7" name="Fratelli d'Italia" tableColumnId="7"/>
      <queryTableField id="8" name="Lega" tableColumnId="8"/>
      <queryTableField id="9" name="Libertà" tableColumnId="9"/>
      <queryTableField id="10" name="Movimento 5 Stelle" tableColumnId="10"/>
      <queryTableField id="11" name="Pace Terra e Dignità" tableColumnId="11"/>
      <queryTableField id="12" name="Partito Democratico" tableColumnId="12"/>
      <queryTableField id="13" name="Stati Uniti d'Europ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AF1776-91A4-426F-87B2-0A42E0CA02C3}" name="matrice" displayName="matrice" ref="A1:M13" tableType="queryTable" totalsRowShown="0" headerRowDxfId="13">
  <autoFilter ref="A1:M13" xr:uid="{6FAF1776-91A4-426F-87B2-0A42E0CA02C3}"/>
  <tableColumns count="13">
    <tableColumn id="1" xr3:uid="{BDB09CFF-D2CD-4C2E-96FF-CED5D03416DE}" uniqueName="1" name="Column1" queryTableFieldId="1" dataDxfId="12"/>
    <tableColumn id="2" xr3:uid="{DF976477-F44F-4022-9FE3-06B8E17C669B}" uniqueName="2" name="Alleanza Verdi e Sinistra" queryTableFieldId="2" dataDxfId="11"/>
    <tableColumn id="3" xr3:uid="{81F6F135-9700-4CEF-ACC5-EBD8E84276D7}" uniqueName="3" name="altre_liste" queryTableFieldId="3" dataDxfId="10"/>
    <tableColumn id="4" xr3:uid="{A9E5EEEB-005E-48F0-8E3B-412B77EFBC6D}" uniqueName="4" name="Azione" queryTableFieldId="4" dataDxfId="9"/>
    <tableColumn id="5" xr3:uid="{261F1909-DF21-47AE-B4FC-C63C03A364C8}" uniqueName="5" name="Democrazia Sovrana e Popolare" queryTableFieldId="5" dataDxfId="8"/>
    <tableColumn id="6" xr3:uid="{A93B9D94-9CF1-400C-A1BA-B90449955BFE}" uniqueName="6" name="Forza Italia" queryTableFieldId="6" dataDxfId="7"/>
    <tableColumn id="7" xr3:uid="{9A596991-12D3-4C06-ACDF-881D2BDBE2EF}" uniqueName="7" name="Fratelli d'Italia" queryTableFieldId="7" dataDxfId="6"/>
    <tableColumn id="8" xr3:uid="{6ADADA62-8FD6-4273-9E01-5AC6EE269AC2}" uniqueName="8" name="Lega" queryTableFieldId="8" dataDxfId="5"/>
    <tableColumn id="9" xr3:uid="{35B07763-A912-4A90-B709-D22E16632939}" uniqueName="9" name="Libertà" queryTableFieldId="9" dataDxfId="4"/>
    <tableColumn id="10" xr3:uid="{C2A7E417-DE17-4640-83A0-F631719620E9}" uniqueName="10" name="Movimento 5 Stelle" queryTableFieldId="10" dataDxfId="3"/>
    <tableColumn id="11" xr3:uid="{0C03D4D5-325D-4678-8C0E-8423661CE220}" uniqueName="11" name="Pace Terra e Dignità" queryTableFieldId="11" dataDxfId="2"/>
    <tableColumn id="12" xr3:uid="{3EE92AF0-82A3-4CCE-BCA4-47D91A28C053}" uniqueName="12" name="Partito Democratico" queryTableFieldId="12" dataDxfId="1"/>
    <tableColumn id="13" xr3:uid="{48764F9E-313B-4299-9D17-BA4AFB705F62}" uniqueName="13" name="Stati Uniti d'Europa" queryTableFieldId="13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51DC-4D5B-4717-A28D-57691FD85C5F}">
  <dimension ref="A1:O19"/>
  <sheetViews>
    <sheetView tabSelected="1" workbookViewId="0">
      <selection activeCell="C18" sqref="C18"/>
    </sheetView>
  </sheetViews>
  <sheetFormatPr defaultRowHeight="15" x14ac:dyDescent="0.25"/>
  <cols>
    <col min="1" max="1" width="29.7109375" bestFit="1" customWidth="1"/>
    <col min="2" max="13" width="5.28515625" bestFit="1" customWidth="1"/>
    <col min="17" max="17" width="12.7109375" bestFit="1" customWidth="1"/>
  </cols>
  <sheetData>
    <row r="1" spans="1:15" s="2" customFormat="1" ht="156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2" t="s">
        <v>13</v>
      </c>
    </row>
    <row r="2" spans="1:15" x14ac:dyDescent="0.25">
      <c r="A2" s="1" t="s">
        <v>1</v>
      </c>
      <c r="B2" s="3">
        <v>6.81912173863173</v>
      </c>
      <c r="C2" s="3">
        <v>-0.595271794208584</v>
      </c>
      <c r="D2" s="3">
        <v>0.75019580343773196</v>
      </c>
      <c r="E2" s="3">
        <v>0.59666978579764596</v>
      </c>
      <c r="F2" s="3">
        <v>-0.22038598472248</v>
      </c>
      <c r="G2" s="3">
        <v>0.27434735894450901</v>
      </c>
      <c r="H2" s="3">
        <v>0.25326041851772302</v>
      </c>
      <c r="I2" s="3">
        <v>0.51231129795535502</v>
      </c>
      <c r="J2" s="3">
        <v>0.25551272870638903</v>
      </c>
      <c r="K2" s="3">
        <v>-0.338417704864727</v>
      </c>
      <c r="L2" s="3">
        <v>0.229836146958842</v>
      </c>
      <c r="M2" s="3">
        <v>0.60273425144257597</v>
      </c>
      <c r="O2">
        <v>2</v>
      </c>
    </row>
    <row r="3" spans="1:15" x14ac:dyDescent="0.25">
      <c r="A3" s="1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O3">
        <v>0</v>
      </c>
    </row>
    <row r="4" spans="1:15" x14ac:dyDescent="0.25">
      <c r="A4" s="1" t="s">
        <v>3</v>
      </c>
      <c r="B4" s="3">
        <v>7.3425653874986493E-2</v>
      </c>
      <c r="C4" s="3">
        <v>-7.9025979891332199E-2</v>
      </c>
      <c r="D4" s="3">
        <v>1.6691816135484501</v>
      </c>
      <c r="E4" s="3">
        <v>0.163894493771304</v>
      </c>
      <c r="F4" s="3">
        <v>-9.3125277389091796E-3</v>
      </c>
      <c r="G4" s="3">
        <v>1.37806885946742E-2</v>
      </c>
      <c r="H4" s="3">
        <v>4.4218868754270502E-3</v>
      </c>
      <c r="I4" s="3">
        <v>-9.6285965356847497E-2</v>
      </c>
      <c r="J4" s="3">
        <v>6.7358301667104501E-3</v>
      </c>
      <c r="K4" s="3">
        <v>-0.16461218915409301</v>
      </c>
      <c r="L4" s="3">
        <v>3.20082893915109E-3</v>
      </c>
      <c r="M4" s="3">
        <v>5.8671370234841098E-2</v>
      </c>
      <c r="O4">
        <v>-1</v>
      </c>
    </row>
    <row r="5" spans="1:15" x14ac:dyDescent="0.25">
      <c r="A5" s="1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O5">
        <v>1</v>
      </c>
    </row>
    <row r="6" spans="1:15" x14ac:dyDescent="0.25">
      <c r="A6" s="1" t="s">
        <v>5</v>
      </c>
      <c r="B6" s="3">
        <v>-1.6552660136195601</v>
      </c>
      <c r="C6" s="3">
        <v>9.3874747615263196E-2</v>
      </c>
      <c r="D6" s="3">
        <v>-0.74010361352862997</v>
      </c>
      <c r="E6" s="3">
        <v>-1.1212743759238499</v>
      </c>
      <c r="F6" s="3">
        <v>2.1895107157768501</v>
      </c>
      <c r="G6" s="3">
        <v>-0.21602659084197501</v>
      </c>
      <c r="H6" s="3">
        <v>-0.56120011003467096</v>
      </c>
      <c r="I6" s="3">
        <v>-1.00471042344521</v>
      </c>
      <c r="J6" s="3">
        <v>-0.346566029795359</v>
      </c>
      <c r="K6" s="3">
        <v>-7.5203728359179697E-2</v>
      </c>
      <c r="L6" s="3">
        <v>-0.26370078853430001</v>
      </c>
      <c r="M6" s="3">
        <v>-0.65991693604553103</v>
      </c>
      <c r="O6">
        <v>-1</v>
      </c>
    </row>
    <row r="7" spans="1:15" x14ac:dyDescent="0.25">
      <c r="A7" s="1" t="s">
        <v>6</v>
      </c>
      <c r="B7" s="3">
        <v>-1.6299856810781399</v>
      </c>
      <c r="C7" s="3">
        <v>0.26324624794884699</v>
      </c>
      <c r="D7" s="3">
        <v>-0.357377917572334</v>
      </c>
      <c r="E7" s="3">
        <v>0.45891057424071702</v>
      </c>
      <c r="F7" s="3">
        <v>-0.70680971871431797</v>
      </c>
      <c r="G7" s="3">
        <v>0.12742617093246</v>
      </c>
      <c r="H7" s="3">
        <v>-0.43034604947570398</v>
      </c>
      <c r="I7" s="3">
        <v>0.60434761182019903</v>
      </c>
      <c r="J7" s="3">
        <v>-0.20202098463405699</v>
      </c>
      <c r="K7" s="3">
        <v>0.22013053783681599</v>
      </c>
      <c r="L7" s="3">
        <v>-0.107526478986375</v>
      </c>
      <c r="M7" s="3">
        <v>-0.52770344413894099</v>
      </c>
      <c r="O7">
        <v>-2</v>
      </c>
    </row>
    <row r="8" spans="1:15" x14ac:dyDescent="0.25">
      <c r="A8" s="1" t="s">
        <v>7</v>
      </c>
      <c r="B8" s="3">
        <v>-0.92081140465965405</v>
      </c>
      <c r="C8" s="3">
        <v>8.4042564119610294E-2</v>
      </c>
      <c r="D8" s="3">
        <v>-0.48066705524444697</v>
      </c>
      <c r="E8" s="3">
        <v>1.97949286317286E-2</v>
      </c>
      <c r="F8" s="3">
        <v>-0.30458536021261301</v>
      </c>
      <c r="G8" s="3">
        <v>-8.6772762951747601E-2</v>
      </c>
      <c r="H8" s="3">
        <v>1.5602180870589</v>
      </c>
      <c r="I8" s="3">
        <v>-0.24826187867178301</v>
      </c>
      <c r="J8" s="3">
        <v>-0.183939098089965</v>
      </c>
      <c r="K8" s="3">
        <v>9.3671943914274206E-2</v>
      </c>
      <c r="L8" s="3">
        <v>-0.135175858868089</v>
      </c>
      <c r="M8" s="3">
        <v>-0.28043119745225698</v>
      </c>
      <c r="O8">
        <v>-2</v>
      </c>
    </row>
    <row r="9" spans="1:15" x14ac:dyDescent="0.25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O9">
        <v>0</v>
      </c>
    </row>
    <row r="10" spans="1:15" x14ac:dyDescent="0.25">
      <c r="A10" s="1" t="s">
        <v>9</v>
      </c>
      <c r="B10" s="3">
        <v>-1.2006111236143699</v>
      </c>
      <c r="C10" s="3">
        <v>6.9278284693364403E-2</v>
      </c>
      <c r="D10" s="3">
        <v>-0.38043098616377502</v>
      </c>
      <c r="E10" s="3">
        <v>-0.18179362452526801</v>
      </c>
      <c r="F10" s="3">
        <v>-0.4363291520882</v>
      </c>
      <c r="G10" s="3">
        <v>-6.9321625402210402E-2</v>
      </c>
      <c r="H10" s="3">
        <v>-0.40358496850397202</v>
      </c>
      <c r="I10" s="3">
        <v>-1.22015290204471E-2</v>
      </c>
      <c r="J10" s="3">
        <v>0.63449698862731696</v>
      </c>
      <c r="K10" s="3">
        <v>0.14538199387329501</v>
      </c>
      <c r="L10" s="3">
        <v>-0.14090393323446901</v>
      </c>
      <c r="M10" s="3">
        <v>-0.41208879162814799</v>
      </c>
      <c r="O10">
        <v>1</v>
      </c>
    </row>
    <row r="11" spans="1:15" x14ac:dyDescent="0.25">
      <c r="A11" s="1" t="s">
        <v>10</v>
      </c>
      <c r="B11" s="3">
        <v>-9.8648459402510408E-3</v>
      </c>
      <c r="C11" s="3">
        <v>1.2406322232122E-3</v>
      </c>
      <c r="D11" s="3">
        <v>4.1979838568164899E-3</v>
      </c>
      <c r="E11" s="3">
        <v>-3.6887665531840801E-2</v>
      </c>
      <c r="F11" s="3">
        <v>-3.2964837225730398E-3</v>
      </c>
      <c r="G11" s="3">
        <v>-2.95529757051097E-3</v>
      </c>
      <c r="H11" s="3">
        <v>-6.4113588792408397E-3</v>
      </c>
      <c r="I11" s="3">
        <v>6.8343179928258098E-3</v>
      </c>
      <c r="J11" s="3">
        <v>-3.3131807035949199E-3</v>
      </c>
      <c r="K11" s="3">
        <v>6.7945635633417004E-2</v>
      </c>
      <c r="L11" s="3">
        <v>-4.0176969033842201E-3</v>
      </c>
      <c r="M11" s="3">
        <v>-9.9389601248319592E-3</v>
      </c>
      <c r="O11">
        <v>1</v>
      </c>
    </row>
    <row r="12" spans="1:15" x14ac:dyDescent="0.25">
      <c r="A12" s="1" t="s">
        <v>11</v>
      </c>
      <c r="B12" s="3">
        <v>-1.639344724499</v>
      </c>
      <c r="C12" s="3">
        <v>0.19039669292758701</v>
      </c>
      <c r="D12" s="3">
        <v>-0.61756637625891297</v>
      </c>
      <c r="E12" s="3">
        <v>-0.14110846580370101</v>
      </c>
      <c r="F12" s="3">
        <v>-0.45508273047999198</v>
      </c>
      <c r="G12" s="3">
        <v>-7.9251063408014702E-2</v>
      </c>
      <c r="H12" s="3">
        <v>-0.397559752316543</v>
      </c>
      <c r="I12" s="3">
        <v>-5.0112642104398102E-3</v>
      </c>
      <c r="J12" s="3">
        <v>-0.19968467214034499</v>
      </c>
      <c r="K12" s="3">
        <v>3.3060970201694198E-2</v>
      </c>
      <c r="L12" s="3">
        <v>0.37580798596196302</v>
      </c>
      <c r="M12" s="3">
        <v>-0.55078014643997197</v>
      </c>
      <c r="O12">
        <v>1</v>
      </c>
    </row>
    <row r="13" spans="1:15" x14ac:dyDescent="0.25">
      <c r="A13" s="1" t="s">
        <v>12</v>
      </c>
      <c r="B13" s="3">
        <v>0.163336400904012</v>
      </c>
      <c r="C13" s="3">
        <v>-2.77813954280791E-2</v>
      </c>
      <c r="D13" s="3">
        <v>0.15257054792279201</v>
      </c>
      <c r="E13" s="3">
        <v>0.24179434934375199</v>
      </c>
      <c r="F13" s="3">
        <v>-5.3708758097931401E-2</v>
      </c>
      <c r="G13" s="3">
        <v>3.8773121702491399E-2</v>
      </c>
      <c r="H13" s="3">
        <v>-1.8798153242003401E-2</v>
      </c>
      <c r="I13" s="3">
        <v>0.24297783293441699</v>
      </c>
      <c r="J13" s="3">
        <v>3.8778417862491303E-2</v>
      </c>
      <c r="K13" s="3">
        <v>1.8042540918571701E-2</v>
      </c>
      <c r="L13" s="3">
        <v>4.2479794666375602E-2</v>
      </c>
      <c r="M13" s="3">
        <v>1.7794538541517699</v>
      </c>
      <c r="O13">
        <v>0</v>
      </c>
    </row>
    <row r="15" spans="1:15" x14ac:dyDescent="0.25">
      <c r="B15" cm="1">
        <f t="array" ref="B15">SUM(matrice[Alleanza Verdi e Sinistra]*$O2:$O13)</f>
        <v>17.47185731443</v>
      </c>
      <c r="C15" cm="1">
        <f t="array" ref="C15">SUM(matrice[altre_liste]*$O2:$O13)</f>
        <v>-1.63905437043385</v>
      </c>
      <c r="D15" cm="1">
        <f t="array" ref="D15">SUM(matrice[Azione]*$O2:$O13)</f>
        <v>1.2536041739233341</v>
      </c>
      <c r="E15" cm="1">
        <f t="array" ref="E15">SUM(matrice[Democrazia Sovrana e Popolare]*$O2:$O13)</f>
        <v>0.83351869214213692</v>
      </c>
      <c r="F15" cm="1">
        <f t="array" ref="F15">SUM(matrice[Forza Italia]*$O2:$O13)</f>
        <v>-1.4928883659198038</v>
      </c>
      <c r="G15" cm="1">
        <f t="array" ref="G15">SUM(matrice[Fratelli d''Italia]*$O2:$O13)</f>
        <v>0.5181058177941581</v>
      </c>
      <c r="H15" cm="1">
        <f t="array" ref="H15">SUM(matrice[Lega]*$O2:$O13)</f>
        <v>-2.0040010946714579</v>
      </c>
      <c r="I15" cm="1">
        <f t="array" ref="I15">SUM(matrice[Libertà]*$O2:$O13)</f>
        <v>1.4030690431778745</v>
      </c>
      <c r="J15" cm="1">
        <f t="array" ref="J15">SUM(matrice[Movimento 5 Stelle]*$O2:$O13)</f>
        <v>2.0542749582728472</v>
      </c>
      <c r="K15" cm="1">
        <f t="array" ref="K15">SUM(matrice[Pace Terra e Dignità]*$O2:$O13)</f>
        <v>-0.81823585600995552</v>
      </c>
      <c r="L15" cm="1">
        <f t="array" ref="L15">SUM(matrice[Partito Democratico]*$O2:$O13)</f>
        <v>1.4364632850458707</v>
      </c>
      <c r="M15" cm="1">
        <f t="array" ref="M15">SUM(matrice[Stati Uniti d''Europa]*$O2:$O13)</f>
        <v>2.4501754536852856</v>
      </c>
    </row>
    <row r="19" spans="2:13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conditionalFormatting sqref="B2:M13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B15:M15">
    <cfRule type="colorScale" priority="1">
      <colorScale>
        <cfvo type="min"/>
        <cfvo type="num" val="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B1F3-29BA-4647-B18C-F6B905D173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307881-AAD9-4A53-8062-66BB0ACF5C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matrice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Fornasari</dc:creator>
  <cp:lastModifiedBy>Luca Fornasari</cp:lastModifiedBy>
  <dcterms:created xsi:type="dcterms:W3CDTF">2024-05-07T14:56:33Z</dcterms:created>
  <dcterms:modified xsi:type="dcterms:W3CDTF">2024-05-07T15:36:14Z</dcterms:modified>
</cp:coreProperties>
</file>