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\Repos\valore_voto\"/>
    </mc:Choice>
  </mc:AlternateContent>
  <xr:revisionPtr revIDLastSave="0" documentId="13_ncr:1_{75AD90F3-24DF-4336-8649-C6CFA9FD65A2}" xr6:coauthVersionLast="47" xr6:coauthVersionMax="47" xr10:uidLastSave="{00000000-0000-0000-0000-000000000000}"/>
  <bookViews>
    <workbookView xWindow="-19320" yWindow="-120" windowWidth="19440" windowHeight="14880" xr2:uid="{5F025F45-B44F-45AA-9F38-36B8F656A717}"/>
  </bookViews>
  <sheets>
    <sheet name="matrice" sheetId="2" r:id="rId1"/>
    <sheet name="Foglio1" sheetId="1" r:id="rId2"/>
  </sheets>
  <definedNames>
    <definedName name="DatiEsterni_1" localSheetId="0" hidden="1">matrice!$A$1:$M$13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2" l="1" a="1"/>
  <c r="H15" i="2" s="1"/>
  <c r="C15" i="2" a="1"/>
  <c r="C15" i="2" s="1"/>
  <c r="D15" i="2" a="1"/>
  <c r="D15" i="2" s="1"/>
  <c r="E15" i="2" a="1"/>
  <c r="E15" i="2" s="1"/>
  <c r="F15" i="2" a="1"/>
  <c r="F15" i="2" s="1"/>
  <c r="G15" i="2" a="1"/>
  <c r="G15" i="2" s="1"/>
  <c r="I15" i="2" a="1"/>
  <c r="I15" i="2" s="1"/>
  <c r="J15" i="2" a="1"/>
  <c r="J15" i="2" s="1"/>
  <c r="K15" i="2" a="1"/>
  <c r="K15" i="2" s="1"/>
  <c r="L15" i="2" a="1"/>
  <c r="L15" i="2" s="1"/>
  <c r="M15" i="2" a="1"/>
  <c r="M15" i="2" s="1"/>
  <c r="B15" i="2" a="1"/>
  <c r="B1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F3528F-733B-483E-9A8E-56B0F75987E0}" keepAlive="1" name="Query - matrice" description="Connessione alla query 'matrice' nella cartella di lavoro." type="5" refreshedVersion="8" background="1" saveData="1">
    <dbPr connection="Provider=Microsoft.Mashup.OleDb.1;Data Source=$Workbook$;Location=matrice;Extended Properties=&quot;&quot;" command="SELECT * FROM [matric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<sst xmlns="http://schemas.openxmlformats.org/spreadsheetml/2006/main" count="26" uniqueCount="14">
  <si>
    <t>Column1</t>
  </si>
  <si>
    <t>Alleanza Verdi e Sinistra</t>
  </si>
  <si>
    <t>altre_liste</t>
  </si>
  <si>
    <t>Azione</t>
  </si>
  <si>
    <t>Democrazia Sovrana e Popolare</t>
  </si>
  <si>
    <t>Forza Italia</t>
  </si>
  <si>
    <t>Fratelli d'Italia</t>
  </si>
  <si>
    <t>Lega</t>
  </si>
  <si>
    <t>Libertà</t>
  </si>
  <si>
    <t>Movimento 5 Stelle</t>
  </si>
  <si>
    <t>Pace Terra e Dignità</t>
  </si>
  <si>
    <t>Partito Democratico</t>
  </si>
  <si>
    <t>Stati Uniti d'Europa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</si>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</sst>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90"/>
    </xf>
    <xf numFmtId="2" fontId="0" fillId="0" borderId="0" xfId="0" applyNumberFormat="1"/>
  </cellXfs>
  <cellStyles count="1">
    <cellStyle name="Normale" xfId="0" builtinId="0"/>
  </cellStyles>
  <dxfs count="14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alignment horizontal="general" vertical="bottom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FC56B21D-FE96-4309-9138-36C1404926CD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Alleanza Verdi e Sinistra" tableColumnId="2"/>
      <queryTableField id="3" name="altre_liste" tableColumnId="3"/>
      <queryTableField id="4" name="Azione" tableColumnId="4"/>
      <queryTableField id="5" name="Democrazia Sovrana e Popolare" tableColumnId="5"/>
      <queryTableField id="6" name="Forza Italia" tableColumnId="6"/>
      <queryTableField id="7" name="Fratelli d'Italia" tableColumnId="7"/>
      <queryTableField id="8" name="Lega" tableColumnId="8"/>
      <queryTableField id="9" name="Libertà" tableColumnId="9"/>
      <queryTableField id="10" name="Movimento 5 Stelle" tableColumnId="10"/>
      <queryTableField id="11" name="Pace Terra e Dignità" tableColumnId="11"/>
      <queryTableField id="12" name="Partito Democratico" tableColumnId="12"/>
      <queryTableField id="13" name="Stati Uniti d'Europ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AF1776-91A4-426F-87B2-0A42E0CA02C3}" name="matrice" displayName="matrice" ref="A1:M13" tableType="queryTable" totalsRowShown="0" headerRowDxfId="13">
  <autoFilter ref="A1:M13" xr:uid="{6FAF1776-91A4-426F-87B2-0A42E0CA02C3}"/>
  <tableColumns count="13">
    <tableColumn id="1" xr3:uid="{BDB09CFF-D2CD-4C2E-96FF-CED5D03416DE}" uniqueName="1" name="Column1" queryTableFieldId="1" dataDxfId="12"/>
    <tableColumn id="2" xr3:uid="{DF976477-F44F-4022-9FE3-06B8E17C669B}" uniqueName="2" name="Alleanza Verdi e Sinistra" queryTableFieldId="2" dataDxfId="11"/>
    <tableColumn id="3" xr3:uid="{81F6F135-9700-4CEF-ACC5-EBD8E84276D7}" uniqueName="3" name="altre_liste" queryTableFieldId="3" dataDxfId="10"/>
    <tableColumn id="4" xr3:uid="{A9E5EEEB-005E-48F0-8E3B-412B77EFBC6D}" uniqueName="4" name="Azione" queryTableFieldId="4" dataDxfId="9"/>
    <tableColumn id="5" xr3:uid="{261F1909-DF21-47AE-B4FC-C63C03A364C8}" uniqueName="5" name="Democrazia Sovrana e Popolare" queryTableFieldId="5" dataDxfId="8"/>
    <tableColumn id="6" xr3:uid="{A93B9D94-9CF1-400C-A1BA-B90449955BFE}" uniqueName="6" name="Forza Italia" queryTableFieldId="6" dataDxfId="7"/>
    <tableColumn id="7" xr3:uid="{9A596991-12D3-4C06-ACDF-881D2BDBE2EF}" uniqueName="7" name="Fratelli d'Italia" queryTableFieldId="7" dataDxfId="6"/>
    <tableColumn id="8" xr3:uid="{6ADADA62-8FD6-4273-9E01-5AC6EE269AC2}" uniqueName="8" name="Lega" queryTableFieldId="8" dataDxfId="5"/>
    <tableColumn id="9" xr3:uid="{35B07763-A912-4A90-B709-D22E16632939}" uniqueName="9" name="Libertà" queryTableFieldId="9" dataDxfId="4"/>
    <tableColumn id="10" xr3:uid="{C2A7E417-DE17-4640-83A0-F631719620E9}" uniqueName="10" name="Movimento 5 Stelle" queryTableFieldId="10" dataDxfId="3"/>
    <tableColumn id="11" xr3:uid="{0C03D4D5-325D-4678-8C0E-8423661CE220}" uniqueName="11" name="Pace Terra e Dignità" queryTableFieldId="11" dataDxfId="2"/>
    <tableColumn id="12" xr3:uid="{3EE92AF0-82A3-4CCE-BCA4-47D91A28C053}" uniqueName="12" name="Partito Democratico" queryTableFieldId="12" dataDxfId="1"/>
    <tableColumn id="13" xr3:uid="{48764F9E-313B-4299-9D17-BA4AFB705F62}" uniqueName="13" name="Stati Uniti d'Europa" queryTableFieldId="13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51DC-4D5B-4717-A28D-57691FD85C5F}">
  <dimension ref="A1:O19"/>
  <sheetViews>
    <sheetView tabSelected="1" workbookViewId="0">
      <selection activeCell="I5" sqref="I5"/>
    </sheetView>
  </sheetViews>
  <sheetFormatPr defaultRowHeight="15" x14ac:dyDescent="0.25"/>
  <cols>
    <col min="1" max="1" width="29.7109375" bestFit="1" customWidth="1"/>
    <col min="2" max="2" width="7" bestFit="1" customWidth="1"/>
    <col min="3" max="7" width="6.7109375" bestFit="1" customWidth="1"/>
    <col min="8" max="8" width="5.7109375" bestFit="1" customWidth="1"/>
    <col min="9" max="9" width="6.7109375" bestFit="1" customWidth="1"/>
    <col min="10" max="10" width="6" bestFit="1" customWidth="1"/>
    <col min="11" max="11" width="6.7109375" bestFit="1" customWidth="1"/>
    <col min="12" max="12" width="6" bestFit="1" customWidth="1"/>
    <col min="13" max="13" width="5.28515625" bestFit="1" customWidth="1"/>
    <col min="17" max="17" width="12.7109375" bestFit="1" customWidth="1"/>
  </cols>
  <sheetData>
    <row r="1" spans="1:15" s="1" customFormat="1" ht="156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13</v>
      </c>
    </row>
    <row r="2" spans="1:15" x14ac:dyDescent="0.25">
      <c r="A2" t="s">
        <v>1</v>
      </c>
      <c r="B2" s="2">
        <v>16.245000000000001</v>
      </c>
      <c r="C2" s="2">
        <v>-0.61199999999999999</v>
      </c>
      <c r="D2" s="2">
        <v>-0.64700000000000002</v>
      </c>
      <c r="E2" s="2">
        <v>-0.61199999999999999</v>
      </c>
      <c r="F2" s="2">
        <v>-0.65900000000000003</v>
      </c>
      <c r="G2" s="2">
        <v>-0.71699999999999997</v>
      </c>
      <c r="H2" s="2">
        <v>-0.61099999999999999</v>
      </c>
      <c r="I2" s="2">
        <v>-0.61199999999999999</v>
      </c>
      <c r="J2" s="2">
        <v>-0.70399999999999996</v>
      </c>
      <c r="K2" s="2">
        <v>-0.61199999999999999</v>
      </c>
      <c r="L2" s="2">
        <v>-0.63900000000000001</v>
      </c>
      <c r="M2" s="2">
        <v>-0.52400000000000002</v>
      </c>
      <c r="O2">
        <v>2</v>
      </c>
    </row>
    <row r="3" spans="1:15" x14ac:dyDescent="0.25">
      <c r="A3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O3">
        <v>0</v>
      </c>
    </row>
    <row r="4" spans="1:15" x14ac:dyDescent="0.25">
      <c r="A4" t="s">
        <v>3</v>
      </c>
      <c r="B4" s="2">
        <v>-0.17599999999999999</v>
      </c>
      <c r="C4" s="2">
        <v>-0.11700000000000001</v>
      </c>
      <c r="D4" s="2">
        <v>2.6539999999999999</v>
      </c>
      <c r="E4" s="2">
        <v>-0.11700000000000001</v>
      </c>
      <c r="F4" s="2">
        <v>-0.128</v>
      </c>
      <c r="G4" s="2">
        <v>-0.123</v>
      </c>
      <c r="H4" s="2">
        <v>-0.12</v>
      </c>
      <c r="I4" s="2">
        <v>-0.11700000000000001</v>
      </c>
      <c r="J4" s="2">
        <v>-0.14099999999999999</v>
      </c>
      <c r="K4" s="2">
        <v>-0.11700000000000001</v>
      </c>
      <c r="L4" s="2">
        <v>-0.126</v>
      </c>
      <c r="M4" s="2">
        <v>-0.107</v>
      </c>
      <c r="O4">
        <v>-1</v>
      </c>
    </row>
    <row r="5" spans="1:15" x14ac:dyDescent="0.25">
      <c r="A5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O5">
        <v>1</v>
      </c>
    </row>
    <row r="6" spans="1:15" x14ac:dyDescent="0.25">
      <c r="A6" t="s">
        <v>5</v>
      </c>
      <c r="B6" s="2">
        <v>-1.665</v>
      </c>
      <c r="C6" s="2">
        <v>8.5000000000000006E-2</v>
      </c>
      <c r="D6" s="2">
        <v>-0.186</v>
      </c>
      <c r="E6" s="2">
        <v>8.5000000000000006E-2</v>
      </c>
      <c r="F6" s="2">
        <v>3.0369999999999999</v>
      </c>
      <c r="G6" s="2">
        <v>-0.30599999999999999</v>
      </c>
      <c r="H6" s="2">
        <v>-0.34699999999999998</v>
      </c>
      <c r="I6" s="2">
        <v>8.5000000000000006E-2</v>
      </c>
      <c r="J6" s="2">
        <v>-0.22</v>
      </c>
      <c r="K6" s="2">
        <v>8.4000000000000005E-2</v>
      </c>
      <c r="L6" s="2">
        <v>-0.20799999999999999</v>
      </c>
      <c r="M6" s="2">
        <v>-0.17499999999999999</v>
      </c>
      <c r="O6">
        <v>-1</v>
      </c>
    </row>
    <row r="7" spans="1:15" x14ac:dyDescent="0.25">
      <c r="A7" t="s">
        <v>6</v>
      </c>
      <c r="B7" s="2">
        <v>-5.4459999999999997</v>
      </c>
      <c r="C7" s="2">
        <v>0.27</v>
      </c>
      <c r="D7" s="2">
        <v>-0.64800000000000002</v>
      </c>
      <c r="E7" s="2">
        <v>0.27</v>
      </c>
      <c r="F7" s="2">
        <v>-0.91500000000000004</v>
      </c>
      <c r="G7" s="2">
        <v>2.7570000000000001</v>
      </c>
      <c r="H7" s="2">
        <v>-1.0489999999999999</v>
      </c>
      <c r="I7" s="2">
        <v>0.27</v>
      </c>
      <c r="J7" s="2">
        <v>-0.88700000000000001</v>
      </c>
      <c r="K7" s="2">
        <v>0.26700000000000002</v>
      </c>
      <c r="L7" s="2">
        <v>-0.90800000000000003</v>
      </c>
      <c r="M7" s="2">
        <v>-1.087</v>
      </c>
      <c r="O7">
        <v>-2</v>
      </c>
    </row>
    <row r="8" spans="1:15" x14ac:dyDescent="0.25">
      <c r="A8" t="s">
        <v>7</v>
      </c>
      <c r="B8" s="2">
        <v>-1.6279999999999999</v>
      </c>
      <c r="C8" s="2">
        <v>8.3000000000000004E-2</v>
      </c>
      <c r="D8" s="2">
        <v>-0.193</v>
      </c>
      <c r="E8" s="2">
        <v>8.3000000000000004E-2</v>
      </c>
      <c r="F8" s="2">
        <v>-0.247</v>
      </c>
      <c r="G8" s="2">
        <v>-0.38100000000000001</v>
      </c>
      <c r="H8" s="2">
        <v>3.5089999999999999</v>
      </c>
      <c r="I8" s="2">
        <v>8.3000000000000004E-2</v>
      </c>
      <c r="J8" s="2">
        <v>-0.27500000000000002</v>
      </c>
      <c r="K8" s="2">
        <v>8.1000000000000003E-2</v>
      </c>
      <c r="L8" s="2">
        <v>-0.214</v>
      </c>
      <c r="M8" s="2">
        <v>-0.123</v>
      </c>
      <c r="O8">
        <v>-2</v>
      </c>
    </row>
    <row r="9" spans="1:15" x14ac:dyDescent="0.25">
      <c r="A9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O9">
        <v>0</v>
      </c>
    </row>
    <row r="10" spans="1:15" x14ac:dyDescent="0.25">
      <c r="A10" t="s">
        <v>9</v>
      </c>
      <c r="B10" s="2">
        <v>-2.9340000000000002</v>
      </c>
      <c r="C10" s="2">
        <v>0.13700000000000001</v>
      </c>
      <c r="D10" s="2">
        <v>-0.36799999999999999</v>
      </c>
      <c r="E10" s="2">
        <v>0.13700000000000001</v>
      </c>
      <c r="F10" s="2">
        <v>-0.48099999999999998</v>
      </c>
      <c r="G10" s="2">
        <v>-0.57799999999999996</v>
      </c>
      <c r="H10" s="2">
        <v>-0.624</v>
      </c>
      <c r="I10" s="2">
        <v>0.13700000000000001</v>
      </c>
      <c r="J10" s="2">
        <v>2.8530000000000002</v>
      </c>
      <c r="K10" s="2">
        <v>0.13500000000000001</v>
      </c>
      <c r="L10" s="2">
        <v>-0.39200000000000002</v>
      </c>
      <c r="M10" s="2">
        <v>-0.47899999999999998</v>
      </c>
      <c r="O10">
        <v>1</v>
      </c>
    </row>
    <row r="11" spans="1:15" x14ac:dyDescent="0.25">
      <c r="A11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1.0999999999999999E-2</v>
      </c>
      <c r="L11" s="2">
        <v>0</v>
      </c>
      <c r="M11" s="2">
        <v>0</v>
      </c>
      <c r="O11">
        <v>1</v>
      </c>
    </row>
    <row r="12" spans="1:15" x14ac:dyDescent="0.25">
      <c r="A12" t="s">
        <v>11</v>
      </c>
      <c r="B12" s="2">
        <v>-3.9590000000000001</v>
      </c>
      <c r="C12" s="2">
        <v>0.2</v>
      </c>
      <c r="D12" s="2">
        <v>-0.498</v>
      </c>
      <c r="E12" s="2">
        <v>0.2</v>
      </c>
      <c r="F12" s="2">
        <v>-0.44400000000000001</v>
      </c>
      <c r="G12" s="2">
        <v>-0.49299999999999999</v>
      </c>
      <c r="H12" s="2">
        <v>-0.56100000000000005</v>
      </c>
      <c r="I12" s="2">
        <v>0.2</v>
      </c>
      <c r="J12" s="2">
        <v>-0.497</v>
      </c>
      <c r="K12" s="2">
        <v>0.19800000000000001</v>
      </c>
      <c r="L12" s="2">
        <v>2.6259999999999999</v>
      </c>
      <c r="M12" s="2">
        <v>-0.53500000000000003</v>
      </c>
      <c r="O12">
        <v>1</v>
      </c>
    </row>
    <row r="13" spans="1:15" x14ac:dyDescent="0.25">
      <c r="A13" t="s">
        <v>12</v>
      </c>
      <c r="B13" s="2">
        <v>-0.437</v>
      </c>
      <c r="C13" s="2">
        <v>-4.5999999999999999E-2</v>
      </c>
      <c r="D13" s="2">
        <v>-0.114</v>
      </c>
      <c r="E13" s="2">
        <v>-4.5999999999999999E-2</v>
      </c>
      <c r="F13" s="2">
        <v>-0.16300000000000001</v>
      </c>
      <c r="G13" s="2">
        <v>-0.159</v>
      </c>
      <c r="H13" s="2">
        <v>-0.19700000000000001</v>
      </c>
      <c r="I13" s="2">
        <v>-4.5999999999999999E-2</v>
      </c>
      <c r="J13" s="2">
        <v>-0.129</v>
      </c>
      <c r="K13" s="2">
        <v>-4.7E-2</v>
      </c>
      <c r="L13" s="2">
        <v>-0.13900000000000001</v>
      </c>
      <c r="M13" s="2">
        <v>3.03</v>
      </c>
      <c r="O13">
        <v>0</v>
      </c>
    </row>
    <row r="15" spans="1:15" x14ac:dyDescent="0.25">
      <c r="B15" cm="1">
        <f t="array" ref="B15">SUM(matrice[Alleanza Verdi e Sinistra]*$O2:$O13)</f>
        <v>41.585999999999999</v>
      </c>
      <c r="C15" cm="1">
        <f t="array" ref="C15">SUM(matrice[altre_liste]*$O2:$O13)</f>
        <v>-1.5609999999999999</v>
      </c>
      <c r="D15" cm="1">
        <f t="array" ref="D15">SUM(matrice[Azione]*$O2:$O13)</f>
        <v>-2.9459999999999997</v>
      </c>
      <c r="E15" cm="1">
        <f t="array" ref="E15">SUM(matrice[Democrazia Sovrana e Popolare]*$O2:$O13)</f>
        <v>-1.5609999999999999</v>
      </c>
      <c r="F15" cm="1">
        <f t="array" ref="F15">SUM(matrice[Forza Italia]*$O2:$O13)</f>
        <v>-2.8280000000000003</v>
      </c>
      <c r="G15" cm="1">
        <f t="array" ref="G15">SUM(matrice[Fratelli d''Italia]*$O2:$O13)</f>
        <v>-6.8280000000000003</v>
      </c>
      <c r="H15" cm="1">
        <f t="array" ref="H15">SUM(matrice[Lega]*$O2:$O13)</f>
        <v>-6.8599999999999994</v>
      </c>
      <c r="I15" cm="1">
        <f t="array" ref="I15">SUM(matrice[Libertà]*$O2:$O13)</f>
        <v>-1.5609999999999999</v>
      </c>
      <c r="J15" cm="1">
        <f t="array" ref="J15">SUM(matrice[Movimento 5 Stelle]*$O2:$O13)</f>
        <v>3.6330000000000009</v>
      </c>
      <c r="K15" cm="1">
        <f t="array" ref="K15">SUM(matrice[Pace Terra e Dignità]*$O2:$O13)</f>
        <v>-1.5430000000000001</v>
      </c>
      <c r="L15" cm="1">
        <f t="array" ref="L15">SUM(matrice[Partito Democratico]*$O2:$O13)</f>
        <v>3.5339999999999998</v>
      </c>
      <c r="M15" cm="1">
        <f t="array" ref="M15">SUM(matrice[Stati Uniti d''Europa]*$O2:$O13)</f>
        <v>0.63999999999999979</v>
      </c>
    </row>
    <row r="19" spans="2:13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</sheetData>
  <conditionalFormatting sqref="B2:M13">
    <cfRule type="colorScale" priority="2">
      <colorScale>
        <cfvo type="min"/>
        <cfvo type="num" val="0"/>
        <cfvo type="max"/>
        <color rgb="FFF8696B"/>
        <color rgb="FFFCFCFF"/>
        <color rgb="FF63BE7B"/>
      </colorScale>
    </cfRule>
  </conditionalFormatting>
  <conditionalFormatting sqref="B15:M15">
    <cfRule type="colorScale" priority="1">
      <colorScale>
        <cfvo type="min"/>
        <cfvo type="num" val="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B1F3-29BA-4647-B18C-F6B905D173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307881-AAD9-4A53-8062-66BB0ACF5C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matrice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Fornasari</dc:creator>
  <cp:lastModifiedBy>Luca Fornasari</cp:lastModifiedBy>
  <dcterms:created xsi:type="dcterms:W3CDTF">2024-05-07T14:56:33Z</dcterms:created>
  <dcterms:modified xsi:type="dcterms:W3CDTF">2024-05-07T16:31:11Z</dcterms:modified>
</cp:coreProperties>
</file>