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yfornino/Downloads/"/>
    </mc:Choice>
  </mc:AlternateContent>
  <xr:revisionPtr revIDLastSave="0" documentId="13_ncr:1_{3F093053-AA1D-814A-9B65-7F80588B6803}" xr6:coauthVersionLast="47" xr6:coauthVersionMax="47" xr10:uidLastSave="{00000000-0000-0000-0000-000000000000}"/>
  <bookViews>
    <workbookView xWindow="17300" yWindow="1620" windowWidth="17600" windowHeight="20340" activeTab="1" xr2:uid="{2E5283A4-C3E7-6A4E-AB2B-C03BAD439326}"/>
  </bookViews>
  <sheets>
    <sheet name="Integrated Data" sheetId="1" r:id="rId1"/>
    <sheet name="Statistical Analysi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461" i="1" l="1"/>
  <c r="AG461" i="1" s="1"/>
  <c r="U461" i="1"/>
  <c r="AF461" i="1" s="1"/>
  <c r="T461" i="1"/>
  <c r="AE461" i="1" s="1"/>
  <c r="S461" i="1"/>
  <c r="AD461" i="1" s="1"/>
  <c r="R461" i="1"/>
  <c r="AC461" i="1" s="1"/>
  <c r="Q461" i="1"/>
  <c r="AB461" i="1" s="1"/>
  <c r="P461" i="1"/>
  <c r="AA461" i="1" s="1"/>
  <c r="O461" i="1"/>
  <c r="Z461" i="1" s="1"/>
  <c r="C12" i="2"/>
  <c r="C13" i="2" s="1"/>
  <c r="C9" i="2"/>
  <c r="C8" i="2"/>
  <c r="C7" i="2"/>
  <c r="W461" i="1"/>
  <c r="AH461" i="1" s="1"/>
  <c r="N461" i="1"/>
  <c r="W460" i="1"/>
  <c r="AH460" i="1" s="1"/>
  <c r="V460" i="1"/>
  <c r="AG460" i="1" s="1"/>
  <c r="U460" i="1"/>
  <c r="AF460" i="1" s="1"/>
  <c r="T460" i="1"/>
  <c r="AE460" i="1" s="1"/>
  <c r="S460" i="1"/>
  <c r="AD460" i="1" s="1"/>
  <c r="R460" i="1"/>
  <c r="AC460" i="1" s="1"/>
  <c r="Q460" i="1"/>
  <c r="AB460" i="1" s="1"/>
  <c r="P460" i="1"/>
  <c r="AA460" i="1" s="1"/>
  <c r="O460" i="1"/>
  <c r="Z460" i="1" s="1"/>
  <c r="W459" i="1"/>
  <c r="AH459" i="1" s="1"/>
  <c r="V459" i="1"/>
  <c r="AG459" i="1" s="1"/>
  <c r="U459" i="1"/>
  <c r="AF459" i="1" s="1"/>
  <c r="T459" i="1"/>
  <c r="AE459" i="1" s="1"/>
  <c r="S459" i="1"/>
  <c r="AD459" i="1" s="1"/>
  <c r="R459" i="1"/>
  <c r="AC459" i="1" s="1"/>
  <c r="Q459" i="1"/>
  <c r="AB459" i="1" s="1"/>
  <c r="P459" i="1"/>
  <c r="AA459" i="1" s="1"/>
  <c r="O459" i="1"/>
  <c r="Z459" i="1" s="1"/>
  <c r="W458" i="1"/>
  <c r="AH458" i="1" s="1"/>
  <c r="V458" i="1"/>
  <c r="AG458" i="1" s="1"/>
  <c r="U458" i="1"/>
  <c r="AF458" i="1" s="1"/>
  <c r="T458" i="1"/>
  <c r="AE458" i="1" s="1"/>
  <c r="S458" i="1"/>
  <c r="AD458" i="1" s="1"/>
  <c r="R458" i="1"/>
  <c r="AC458" i="1" s="1"/>
  <c r="Q458" i="1"/>
  <c r="AB458" i="1" s="1"/>
  <c r="P458" i="1"/>
  <c r="AA458" i="1" s="1"/>
  <c r="O458" i="1"/>
  <c r="Z458" i="1" s="1"/>
  <c r="W457" i="1"/>
  <c r="AH457" i="1" s="1"/>
  <c r="V457" i="1"/>
  <c r="AG457" i="1" s="1"/>
  <c r="U457" i="1"/>
  <c r="AF457" i="1" s="1"/>
  <c r="T457" i="1"/>
  <c r="AE457" i="1" s="1"/>
  <c r="S457" i="1"/>
  <c r="AD457" i="1" s="1"/>
  <c r="R457" i="1"/>
  <c r="AC457" i="1" s="1"/>
  <c r="Q457" i="1"/>
  <c r="AB457" i="1" s="1"/>
  <c r="P457" i="1"/>
  <c r="AA457" i="1" s="1"/>
  <c r="O457" i="1"/>
  <c r="Z457" i="1" s="1"/>
  <c r="W456" i="1"/>
  <c r="AH456" i="1" s="1"/>
  <c r="V456" i="1"/>
  <c r="AG456" i="1" s="1"/>
  <c r="U456" i="1"/>
  <c r="AF456" i="1" s="1"/>
  <c r="T456" i="1"/>
  <c r="AE456" i="1" s="1"/>
  <c r="S456" i="1"/>
  <c r="AD456" i="1" s="1"/>
  <c r="R456" i="1"/>
  <c r="AC456" i="1" s="1"/>
  <c r="Q456" i="1"/>
  <c r="AB456" i="1" s="1"/>
  <c r="P456" i="1"/>
  <c r="AA456" i="1" s="1"/>
  <c r="O456" i="1"/>
  <c r="Z456" i="1" s="1"/>
  <c r="W455" i="1"/>
  <c r="AH455" i="1" s="1"/>
  <c r="V455" i="1"/>
  <c r="AG455" i="1" s="1"/>
  <c r="U455" i="1"/>
  <c r="AF455" i="1" s="1"/>
  <c r="T455" i="1"/>
  <c r="AE455" i="1" s="1"/>
  <c r="S455" i="1"/>
  <c r="AD455" i="1" s="1"/>
  <c r="R455" i="1"/>
  <c r="AC455" i="1" s="1"/>
  <c r="Q455" i="1"/>
  <c r="AB455" i="1" s="1"/>
  <c r="P455" i="1"/>
  <c r="AA455" i="1" s="1"/>
  <c r="O455" i="1"/>
  <c r="Z455" i="1" s="1"/>
  <c r="W454" i="1"/>
  <c r="AH454" i="1" s="1"/>
  <c r="V454" i="1"/>
  <c r="AG454" i="1" s="1"/>
  <c r="U454" i="1"/>
  <c r="AF454" i="1" s="1"/>
  <c r="T454" i="1"/>
  <c r="AE454" i="1" s="1"/>
  <c r="S454" i="1"/>
  <c r="AD454" i="1" s="1"/>
  <c r="R454" i="1"/>
  <c r="AC454" i="1" s="1"/>
  <c r="Q454" i="1"/>
  <c r="AB454" i="1" s="1"/>
  <c r="P454" i="1"/>
  <c r="AA454" i="1" s="1"/>
  <c r="O454" i="1"/>
  <c r="Z454" i="1" s="1"/>
  <c r="W453" i="1"/>
  <c r="AH453" i="1" s="1"/>
  <c r="V453" i="1"/>
  <c r="AG453" i="1" s="1"/>
  <c r="U453" i="1"/>
  <c r="AF453" i="1" s="1"/>
  <c r="T453" i="1"/>
  <c r="AE453" i="1" s="1"/>
  <c r="S453" i="1"/>
  <c r="AD453" i="1" s="1"/>
  <c r="R453" i="1"/>
  <c r="AC453" i="1" s="1"/>
  <c r="Q453" i="1"/>
  <c r="AB453" i="1" s="1"/>
  <c r="P453" i="1"/>
  <c r="AA453" i="1" s="1"/>
  <c r="O453" i="1"/>
  <c r="Z453" i="1" s="1"/>
  <c r="W452" i="1"/>
  <c r="AH452" i="1" s="1"/>
  <c r="V452" i="1"/>
  <c r="AG452" i="1" s="1"/>
  <c r="U452" i="1"/>
  <c r="AF452" i="1" s="1"/>
  <c r="T452" i="1"/>
  <c r="AE452" i="1" s="1"/>
  <c r="S452" i="1"/>
  <c r="AD452" i="1" s="1"/>
  <c r="R452" i="1"/>
  <c r="AC452" i="1" s="1"/>
  <c r="Q452" i="1"/>
  <c r="AB452" i="1" s="1"/>
  <c r="P452" i="1"/>
  <c r="AA452" i="1" s="1"/>
  <c r="O452" i="1"/>
  <c r="Z452" i="1" s="1"/>
  <c r="W451" i="1"/>
  <c r="AH451" i="1" s="1"/>
  <c r="V451" i="1"/>
  <c r="AG451" i="1" s="1"/>
  <c r="U451" i="1"/>
  <c r="AF451" i="1" s="1"/>
  <c r="T451" i="1"/>
  <c r="AE451" i="1" s="1"/>
  <c r="S451" i="1"/>
  <c r="AD451" i="1" s="1"/>
  <c r="R451" i="1"/>
  <c r="AC451" i="1" s="1"/>
  <c r="Q451" i="1"/>
  <c r="AB451" i="1" s="1"/>
  <c r="P451" i="1"/>
  <c r="AA451" i="1" s="1"/>
  <c r="O451" i="1"/>
  <c r="Z451" i="1" s="1"/>
  <c r="W450" i="1"/>
  <c r="AH450" i="1" s="1"/>
  <c r="V450" i="1"/>
  <c r="AG450" i="1" s="1"/>
  <c r="U450" i="1"/>
  <c r="AF450" i="1" s="1"/>
  <c r="T450" i="1"/>
  <c r="AE450" i="1" s="1"/>
  <c r="S450" i="1"/>
  <c r="AD450" i="1" s="1"/>
  <c r="R450" i="1"/>
  <c r="AC450" i="1" s="1"/>
  <c r="Q450" i="1"/>
  <c r="AB450" i="1" s="1"/>
  <c r="P450" i="1"/>
  <c r="AA450" i="1" s="1"/>
  <c r="O450" i="1"/>
  <c r="Z450" i="1" s="1"/>
  <c r="W449" i="1"/>
  <c r="AH449" i="1" s="1"/>
  <c r="V449" i="1"/>
  <c r="AG449" i="1" s="1"/>
  <c r="U449" i="1"/>
  <c r="AF449" i="1" s="1"/>
  <c r="T449" i="1"/>
  <c r="AE449" i="1" s="1"/>
  <c r="S449" i="1"/>
  <c r="AD449" i="1" s="1"/>
  <c r="R449" i="1"/>
  <c r="AC449" i="1" s="1"/>
  <c r="Q449" i="1"/>
  <c r="AB449" i="1" s="1"/>
  <c r="P449" i="1"/>
  <c r="AA449" i="1" s="1"/>
  <c r="O449" i="1"/>
  <c r="Z449" i="1" s="1"/>
  <c r="W448" i="1"/>
  <c r="AH448" i="1" s="1"/>
  <c r="V448" i="1"/>
  <c r="AG448" i="1" s="1"/>
  <c r="U448" i="1"/>
  <c r="AF448" i="1" s="1"/>
  <c r="T448" i="1"/>
  <c r="AE448" i="1" s="1"/>
  <c r="S448" i="1"/>
  <c r="AD448" i="1" s="1"/>
  <c r="R448" i="1"/>
  <c r="AC448" i="1" s="1"/>
  <c r="Q448" i="1"/>
  <c r="AB448" i="1" s="1"/>
  <c r="P448" i="1"/>
  <c r="AA448" i="1" s="1"/>
  <c r="O448" i="1"/>
  <c r="Z448" i="1" s="1"/>
  <c r="W447" i="1"/>
  <c r="AH447" i="1" s="1"/>
  <c r="V447" i="1"/>
  <c r="AG447" i="1" s="1"/>
  <c r="U447" i="1"/>
  <c r="AF447" i="1" s="1"/>
  <c r="T447" i="1"/>
  <c r="AE447" i="1" s="1"/>
  <c r="S447" i="1"/>
  <c r="AD447" i="1" s="1"/>
  <c r="R447" i="1"/>
  <c r="AC447" i="1" s="1"/>
  <c r="Q447" i="1"/>
  <c r="AB447" i="1" s="1"/>
  <c r="P447" i="1"/>
  <c r="AA447" i="1" s="1"/>
  <c r="O447" i="1"/>
  <c r="Z447" i="1" s="1"/>
  <c r="W446" i="1"/>
  <c r="AH446" i="1" s="1"/>
  <c r="V446" i="1"/>
  <c r="AG446" i="1" s="1"/>
  <c r="U446" i="1"/>
  <c r="AF446" i="1" s="1"/>
  <c r="T446" i="1"/>
  <c r="AE446" i="1" s="1"/>
  <c r="S446" i="1"/>
  <c r="AD446" i="1" s="1"/>
  <c r="R446" i="1"/>
  <c r="AC446" i="1" s="1"/>
  <c r="Q446" i="1"/>
  <c r="AB446" i="1" s="1"/>
  <c r="P446" i="1"/>
  <c r="AA446" i="1" s="1"/>
  <c r="O446" i="1"/>
  <c r="Z446" i="1" s="1"/>
  <c r="W445" i="1"/>
  <c r="AH445" i="1" s="1"/>
  <c r="V445" i="1"/>
  <c r="AG445" i="1" s="1"/>
  <c r="U445" i="1"/>
  <c r="AF445" i="1" s="1"/>
  <c r="T445" i="1"/>
  <c r="AE445" i="1" s="1"/>
  <c r="S445" i="1"/>
  <c r="AD445" i="1" s="1"/>
  <c r="R445" i="1"/>
  <c r="AC445" i="1" s="1"/>
  <c r="Q445" i="1"/>
  <c r="AB445" i="1" s="1"/>
  <c r="P445" i="1"/>
  <c r="AA445" i="1" s="1"/>
  <c r="O445" i="1"/>
  <c r="Z445" i="1" s="1"/>
  <c r="W444" i="1"/>
  <c r="AH444" i="1" s="1"/>
  <c r="V444" i="1"/>
  <c r="AG444" i="1" s="1"/>
  <c r="U444" i="1"/>
  <c r="AF444" i="1" s="1"/>
  <c r="T444" i="1"/>
  <c r="AE444" i="1" s="1"/>
  <c r="S444" i="1"/>
  <c r="AD444" i="1" s="1"/>
  <c r="R444" i="1"/>
  <c r="AC444" i="1" s="1"/>
  <c r="Q444" i="1"/>
  <c r="AB444" i="1" s="1"/>
  <c r="P444" i="1"/>
  <c r="AA444" i="1" s="1"/>
  <c r="O444" i="1"/>
  <c r="Z444" i="1" s="1"/>
  <c r="W443" i="1"/>
  <c r="AH443" i="1" s="1"/>
  <c r="V443" i="1"/>
  <c r="AG443" i="1" s="1"/>
  <c r="U443" i="1"/>
  <c r="AF443" i="1" s="1"/>
  <c r="T443" i="1"/>
  <c r="AE443" i="1" s="1"/>
  <c r="S443" i="1"/>
  <c r="AD443" i="1" s="1"/>
  <c r="R443" i="1"/>
  <c r="AC443" i="1" s="1"/>
  <c r="Q443" i="1"/>
  <c r="AB443" i="1" s="1"/>
  <c r="P443" i="1"/>
  <c r="AA443" i="1" s="1"/>
  <c r="O443" i="1"/>
  <c r="Z443" i="1" s="1"/>
  <c r="W442" i="1"/>
  <c r="AH442" i="1" s="1"/>
  <c r="V442" i="1"/>
  <c r="AG442" i="1" s="1"/>
  <c r="U442" i="1"/>
  <c r="AF442" i="1" s="1"/>
  <c r="T442" i="1"/>
  <c r="AE442" i="1" s="1"/>
  <c r="S442" i="1"/>
  <c r="AD442" i="1" s="1"/>
  <c r="R442" i="1"/>
  <c r="AC442" i="1" s="1"/>
  <c r="Q442" i="1"/>
  <c r="AB442" i="1" s="1"/>
  <c r="P442" i="1"/>
  <c r="AA442" i="1" s="1"/>
  <c r="O442" i="1"/>
  <c r="Z442" i="1" s="1"/>
  <c r="W441" i="1"/>
  <c r="AH441" i="1" s="1"/>
  <c r="V441" i="1"/>
  <c r="AG441" i="1" s="1"/>
  <c r="U441" i="1"/>
  <c r="AF441" i="1" s="1"/>
  <c r="T441" i="1"/>
  <c r="AE441" i="1" s="1"/>
  <c r="S441" i="1"/>
  <c r="AD441" i="1" s="1"/>
  <c r="R441" i="1"/>
  <c r="AC441" i="1" s="1"/>
  <c r="Q441" i="1"/>
  <c r="AB441" i="1" s="1"/>
  <c r="P441" i="1"/>
  <c r="AA441" i="1" s="1"/>
  <c r="O441" i="1"/>
  <c r="Z441" i="1" s="1"/>
  <c r="W440" i="1"/>
  <c r="AH440" i="1" s="1"/>
  <c r="V440" i="1"/>
  <c r="AG440" i="1" s="1"/>
  <c r="U440" i="1"/>
  <c r="AF440" i="1" s="1"/>
  <c r="T440" i="1"/>
  <c r="AE440" i="1" s="1"/>
  <c r="S440" i="1"/>
  <c r="AD440" i="1" s="1"/>
  <c r="R440" i="1"/>
  <c r="AC440" i="1" s="1"/>
  <c r="Q440" i="1"/>
  <c r="AB440" i="1" s="1"/>
  <c r="P440" i="1"/>
  <c r="AA440" i="1" s="1"/>
  <c r="O440" i="1"/>
  <c r="Z440" i="1" s="1"/>
  <c r="W439" i="1"/>
  <c r="AH439" i="1" s="1"/>
  <c r="V439" i="1"/>
  <c r="AG439" i="1" s="1"/>
  <c r="U439" i="1"/>
  <c r="AF439" i="1" s="1"/>
  <c r="T439" i="1"/>
  <c r="AE439" i="1" s="1"/>
  <c r="S439" i="1"/>
  <c r="AD439" i="1" s="1"/>
  <c r="R439" i="1"/>
  <c r="AC439" i="1" s="1"/>
  <c r="Q439" i="1"/>
  <c r="AB439" i="1" s="1"/>
  <c r="P439" i="1"/>
  <c r="AA439" i="1" s="1"/>
  <c r="O439" i="1"/>
  <c r="Z439" i="1" s="1"/>
  <c r="W438" i="1"/>
  <c r="AH438" i="1" s="1"/>
  <c r="V438" i="1"/>
  <c r="AG438" i="1" s="1"/>
  <c r="U438" i="1"/>
  <c r="AF438" i="1" s="1"/>
  <c r="T438" i="1"/>
  <c r="AE438" i="1" s="1"/>
  <c r="S438" i="1"/>
  <c r="AD438" i="1" s="1"/>
  <c r="R438" i="1"/>
  <c r="AC438" i="1" s="1"/>
  <c r="Q438" i="1"/>
  <c r="AB438" i="1" s="1"/>
  <c r="P438" i="1"/>
  <c r="AA438" i="1" s="1"/>
  <c r="O438" i="1"/>
  <c r="Z438" i="1" s="1"/>
  <c r="W437" i="1"/>
  <c r="AH437" i="1" s="1"/>
  <c r="V437" i="1"/>
  <c r="AG437" i="1" s="1"/>
  <c r="U437" i="1"/>
  <c r="AF437" i="1" s="1"/>
  <c r="T437" i="1"/>
  <c r="AE437" i="1" s="1"/>
  <c r="S437" i="1"/>
  <c r="AD437" i="1" s="1"/>
  <c r="R437" i="1"/>
  <c r="AC437" i="1" s="1"/>
  <c r="Q437" i="1"/>
  <c r="AB437" i="1" s="1"/>
  <c r="P437" i="1"/>
  <c r="AA437" i="1" s="1"/>
  <c r="O437" i="1"/>
  <c r="Z437" i="1" s="1"/>
  <c r="W436" i="1"/>
  <c r="AH436" i="1" s="1"/>
  <c r="V436" i="1"/>
  <c r="AG436" i="1" s="1"/>
  <c r="U436" i="1"/>
  <c r="AF436" i="1" s="1"/>
  <c r="T436" i="1"/>
  <c r="AE436" i="1" s="1"/>
  <c r="S436" i="1"/>
  <c r="AD436" i="1" s="1"/>
  <c r="R436" i="1"/>
  <c r="AC436" i="1" s="1"/>
  <c r="Q436" i="1"/>
  <c r="AB436" i="1" s="1"/>
  <c r="P436" i="1"/>
  <c r="AA436" i="1" s="1"/>
  <c r="O436" i="1"/>
  <c r="Z436" i="1" s="1"/>
  <c r="W435" i="1"/>
  <c r="AH435" i="1" s="1"/>
  <c r="V435" i="1"/>
  <c r="AG435" i="1" s="1"/>
  <c r="U435" i="1"/>
  <c r="AF435" i="1" s="1"/>
  <c r="T435" i="1"/>
  <c r="AE435" i="1" s="1"/>
  <c r="S435" i="1"/>
  <c r="AD435" i="1" s="1"/>
  <c r="R435" i="1"/>
  <c r="AC435" i="1" s="1"/>
  <c r="Q435" i="1"/>
  <c r="AB435" i="1" s="1"/>
  <c r="P435" i="1"/>
  <c r="AA435" i="1" s="1"/>
  <c r="O435" i="1"/>
  <c r="Z435" i="1" s="1"/>
  <c r="W434" i="1"/>
  <c r="AH434" i="1" s="1"/>
  <c r="V434" i="1"/>
  <c r="AG434" i="1" s="1"/>
  <c r="U434" i="1"/>
  <c r="AF434" i="1" s="1"/>
  <c r="T434" i="1"/>
  <c r="AE434" i="1" s="1"/>
  <c r="S434" i="1"/>
  <c r="AD434" i="1" s="1"/>
  <c r="R434" i="1"/>
  <c r="AC434" i="1" s="1"/>
  <c r="Q434" i="1"/>
  <c r="AB434" i="1" s="1"/>
  <c r="P434" i="1"/>
  <c r="AA434" i="1" s="1"/>
  <c r="O434" i="1"/>
  <c r="Z434" i="1" s="1"/>
  <c r="W433" i="1"/>
  <c r="AH433" i="1" s="1"/>
  <c r="V433" i="1"/>
  <c r="AG433" i="1" s="1"/>
  <c r="U433" i="1"/>
  <c r="AF433" i="1" s="1"/>
  <c r="T433" i="1"/>
  <c r="AE433" i="1" s="1"/>
  <c r="S433" i="1"/>
  <c r="AD433" i="1" s="1"/>
  <c r="R433" i="1"/>
  <c r="AC433" i="1" s="1"/>
  <c r="Q433" i="1"/>
  <c r="AB433" i="1" s="1"/>
  <c r="P433" i="1"/>
  <c r="AA433" i="1" s="1"/>
  <c r="O433" i="1"/>
  <c r="Z433" i="1" s="1"/>
  <c r="W432" i="1"/>
  <c r="AH432" i="1" s="1"/>
  <c r="V432" i="1"/>
  <c r="AG432" i="1" s="1"/>
  <c r="U432" i="1"/>
  <c r="AF432" i="1" s="1"/>
  <c r="T432" i="1"/>
  <c r="AE432" i="1" s="1"/>
  <c r="S432" i="1"/>
  <c r="AD432" i="1" s="1"/>
  <c r="R432" i="1"/>
  <c r="AC432" i="1" s="1"/>
  <c r="Q432" i="1"/>
  <c r="AB432" i="1" s="1"/>
  <c r="P432" i="1"/>
  <c r="AA432" i="1" s="1"/>
  <c r="O432" i="1"/>
  <c r="Z432" i="1" s="1"/>
  <c r="W431" i="1"/>
  <c r="AH431" i="1" s="1"/>
  <c r="V431" i="1"/>
  <c r="AG431" i="1" s="1"/>
  <c r="U431" i="1"/>
  <c r="AF431" i="1" s="1"/>
  <c r="T431" i="1"/>
  <c r="AE431" i="1" s="1"/>
  <c r="S431" i="1"/>
  <c r="AD431" i="1" s="1"/>
  <c r="R431" i="1"/>
  <c r="AC431" i="1" s="1"/>
  <c r="Q431" i="1"/>
  <c r="AB431" i="1" s="1"/>
  <c r="P431" i="1"/>
  <c r="AA431" i="1" s="1"/>
  <c r="O431" i="1"/>
  <c r="Z431" i="1" s="1"/>
  <c r="W430" i="1"/>
  <c r="AH430" i="1" s="1"/>
  <c r="V430" i="1"/>
  <c r="AG430" i="1" s="1"/>
  <c r="U430" i="1"/>
  <c r="AF430" i="1" s="1"/>
  <c r="T430" i="1"/>
  <c r="AE430" i="1" s="1"/>
  <c r="S430" i="1"/>
  <c r="AD430" i="1" s="1"/>
  <c r="R430" i="1"/>
  <c r="AC430" i="1" s="1"/>
  <c r="Q430" i="1"/>
  <c r="AB430" i="1" s="1"/>
  <c r="P430" i="1"/>
  <c r="AA430" i="1" s="1"/>
  <c r="O430" i="1"/>
  <c r="Z430" i="1" s="1"/>
  <c r="W429" i="1"/>
  <c r="AH429" i="1" s="1"/>
  <c r="V429" i="1"/>
  <c r="AG429" i="1" s="1"/>
  <c r="U429" i="1"/>
  <c r="AF429" i="1" s="1"/>
  <c r="T429" i="1"/>
  <c r="AE429" i="1" s="1"/>
  <c r="S429" i="1"/>
  <c r="AD429" i="1" s="1"/>
  <c r="R429" i="1"/>
  <c r="AC429" i="1" s="1"/>
  <c r="Q429" i="1"/>
  <c r="AB429" i="1" s="1"/>
  <c r="P429" i="1"/>
  <c r="AA429" i="1" s="1"/>
  <c r="O429" i="1"/>
  <c r="Z429" i="1" s="1"/>
  <c r="W428" i="1"/>
  <c r="AH428" i="1" s="1"/>
  <c r="V428" i="1"/>
  <c r="AG428" i="1" s="1"/>
  <c r="U428" i="1"/>
  <c r="AF428" i="1" s="1"/>
  <c r="T428" i="1"/>
  <c r="AE428" i="1" s="1"/>
  <c r="S428" i="1"/>
  <c r="AD428" i="1" s="1"/>
  <c r="R428" i="1"/>
  <c r="AC428" i="1" s="1"/>
  <c r="Q428" i="1"/>
  <c r="AB428" i="1" s="1"/>
  <c r="P428" i="1"/>
  <c r="AA428" i="1" s="1"/>
  <c r="O428" i="1"/>
  <c r="Z428" i="1" s="1"/>
  <c r="W427" i="1"/>
  <c r="AH427" i="1" s="1"/>
  <c r="V427" i="1"/>
  <c r="AG427" i="1" s="1"/>
  <c r="U427" i="1"/>
  <c r="AF427" i="1" s="1"/>
  <c r="T427" i="1"/>
  <c r="AE427" i="1" s="1"/>
  <c r="S427" i="1"/>
  <c r="AD427" i="1" s="1"/>
  <c r="R427" i="1"/>
  <c r="AC427" i="1" s="1"/>
  <c r="Q427" i="1"/>
  <c r="AB427" i="1" s="1"/>
  <c r="P427" i="1"/>
  <c r="AA427" i="1" s="1"/>
  <c r="O427" i="1"/>
  <c r="Z427" i="1" s="1"/>
  <c r="W426" i="1"/>
  <c r="AH426" i="1" s="1"/>
  <c r="V426" i="1"/>
  <c r="AG426" i="1" s="1"/>
  <c r="U426" i="1"/>
  <c r="AF426" i="1" s="1"/>
  <c r="T426" i="1"/>
  <c r="AE426" i="1" s="1"/>
  <c r="S426" i="1"/>
  <c r="AD426" i="1" s="1"/>
  <c r="R426" i="1"/>
  <c r="AC426" i="1" s="1"/>
  <c r="Q426" i="1"/>
  <c r="AB426" i="1" s="1"/>
  <c r="P426" i="1"/>
  <c r="AA426" i="1" s="1"/>
  <c r="O426" i="1"/>
  <c r="Z426" i="1" s="1"/>
  <c r="W425" i="1"/>
  <c r="AH425" i="1" s="1"/>
  <c r="V425" i="1"/>
  <c r="AG425" i="1" s="1"/>
  <c r="U425" i="1"/>
  <c r="AF425" i="1" s="1"/>
  <c r="T425" i="1"/>
  <c r="AE425" i="1" s="1"/>
  <c r="S425" i="1"/>
  <c r="AD425" i="1" s="1"/>
  <c r="R425" i="1"/>
  <c r="AC425" i="1" s="1"/>
  <c r="Q425" i="1"/>
  <c r="AB425" i="1" s="1"/>
  <c r="P425" i="1"/>
  <c r="AA425" i="1" s="1"/>
  <c r="O425" i="1"/>
  <c r="Z425" i="1" s="1"/>
  <c r="W424" i="1"/>
  <c r="AH424" i="1" s="1"/>
  <c r="V424" i="1"/>
  <c r="AG424" i="1" s="1"/>
  <c r="U424" i="1"/>
  <c r="AF424" i="1" s="1"/>
  <c r="T424" i="1"/>
  <c r="AE424" i="1" s="1"/>
  <c r="S424" i="1"/>
  <c r="AD424" i="1" s="1"/>
  <c r="R424" i="1"/>
  <c r="AC424" i="1" s="1"/>
  <c r="Q424" i="1"/>
  <c r="AB424" i="1" s="1"/>
  <c r="P424" i="1"/>
  <c r="AA424" i="1" s="1"/>
  <c r="O424" i="1"/>
  <c r="Z424" i="1" s="1"/>
  <c r="W423" i="1"/>
  <c r="AH423" i="1" s="1"/>
  <c r="V423" i="1"/>
  <c r="AG423" i="1" s="1"/>
  <c r="U423" i="1"/>
  <c r="AF423" i="1" s="1"/>
  <c r="T423" i="1"/>
  <c r="AE423" i="1" s="1"/>
  <c r="S423" i="1"/>
  <c r="AD423" i="1" s="1"/>
  <c r="R423" i="1"/>
  <c r="AC423" i="1" s="1"/>
  <c r="Q423" i="1"/>
  <c r="AB423" i="1" s="1"/>
  <c r="P423" i="1"/>
  <c r="AA423" i="1" s="1"/>
  <c r="O423" i="1"/>
  <c r="Z423" i="1" s="1"/>
  <c r="W422" i="1"/>
  <c r="AH422" i="1" s="1"/>
  <c r="V422" i="1"/>
  <c r="AG422" i="1" s="1"/>
  <c r="U422" i="1"/>
  <c r="AF422" i="1" s="1"/>
  <c r="T422" i="1"/>
  <c r="AE422" i="1" s="1"/>
  <c r="S422" i="1"/>
  <c r="AD422" i="1" s="1"/>
  <c r="R422" i="1"/>
  <c r="AC422" i="1" s="1"/>
  <c r="Q422" i="1"/>
  <c r="AB422" i="1" s="1"/>
  <c r="P422" i="1"/>
  <c r="AA422" i="1" s="1"/>
  <c r="O422" i="1"/>
  <c r="Z422" i="1" s="1"/>
  <c r="W421" i="1"/>
  <c r="AH421" i="1" s="1"/>
  <c r="V421" i="1"/>
  <c r="AG421" i="1" s="1"/>
  <c r="U421" i="1"/>
  <c r="AF421" i="1" s="1"/>
  <c r="T421" i="1"/>
  <c r="AE421" i="1" s="1"/>
  <c r="S421" i="1"/>
  <c r="AD421" i="1" s="1"/>
  <c r="R421" i="1"/>
  <c r="AC421" i="1" s="1"/>
  <c r="Q421" i="1"/>
  <c r="AB421" i="1" s="1"/>
  <c r="P421" i="1"/>
  <c r="AA421" i="1" s="1"/>
  <c r="O421" i="1"/>
  <c r="Z421" i="1" s="1"/>
  <c r="W420" i="1"/>
  <c r="AH420" i="1" s="1"/>
  <c r="V420" i="1"/>
  <c r="AG420" i="1" s="1"/>
  <c r="U420" i="1"/>
  <c r="AF420" i="1" s="1"/>
  <c r="T420" i="1"/>
  <c r="AE420" i="1" s="1"/>
  <c r="S420" i="1"/>
  <c r="AD420" i="1" s="1"/>
  <c r="R420" i="1"/>
  <c r="AC420" i="1" s="1"/>
  <c r="Q420" i="1"/>
  <c r="AB420" i="1" s="1"/>
  <c r="P420" i="1"/>
  <c r="AA420" i="1" s="1"/>
  <c r="O420" i="1"/>
  <c r="Z420" i="1" s="1"/>
  <c r="W419" i="1"/>
  <c r="AH419" i="1" s="1"/>
  <c r="V419" i="1"/>
  <c r="AG419" i="1" s="1"/>
  <c r="U419" i="1"/>
  <c r="AF419" i="1" s="1"/>
  <c r="T419" i="1"/>
  <c r="AE419" i="1" s="1"/>
  <c r="S419" i="1"/>
  <c r="AD419" i="1" s="1"/>
  <c r="R419" i="1"/>
  <c r="AC419" i="1" s="1"/>
  <c r="Q419" i="1"/>
  <c r="AB419" i="1" s="1"/>
  <c r="P419" i="1"/>
  <c r="AA419" i="1" s="1"/>
  <c r="O419" i="1"/>
  <c r="Z419" i="1" s="1"/>
  <c r="W418" i="1"/>
  <c r="AH418" i="1" s="1"/>
  <c r="V418" i="1"/>
  <c r="AG418" i="1" s="1"/>
  <c r="U418" i="1"/>
  <c r="AF418" i="1" s="1"/>
  <c r="T418" i="1"/>
  <c r="AE418" i="1" s="1"/>
  <c r="S418" i="1"/>
  <c r="AD418" i="1" s="1"/>
  <c r="R418" i="1"/>
  <c r="AC418" i="1" s="1"/>
  <c r="Q418" i="1"/>
  <c r="AB418" i="1" s="1"/>
  <c r="P418" i="1"/>
  <c r="AA418" i="1" s="1"/>
  <c r="O418" i="1"/>
  <c r="Z418" i="1" s="1"/>
  <c r="W417" i="1"/>
  <c r="AH417" i="1" s="1"/>
  <c r="V417" i="1"/>
  <c r="AG417" i="1" s="1"/>
  <c r="U417" i="1"/>
  <c r="AF417" i="1" s="1"/>
  <c r="T417" i="1"/>
  <c r="AE417" i="1" s="1"/>
  <c r="S417" i="1"/>
  <c r="AD417" i="1" s="1"/>
  <c r="R417" i="1"/>
  <c r="AC417" i="1" s="1"/>
  <c r="Q417" i="1"/>
  <c r="AB417" i="1" s="1"/>
  <c r="P417" i="1"/>
  <c r="AA417" i="1" s="1"/>
  <c r="O417" i="1"/>
  <c r="Z417" i="1" s="1"/>
  <c r="W416" i="1"/>
  <c r="AH416" i="1" s="1"/>
  <c r="V416" i="1"/>
  <c r="AG416" i="1" s="1"/>
  <c r="U416" i="1"/>
  <c r="AF416" i="1" s="1"/>
  <c r="T416" i="1"/>
  <c r="AE416" i="1" s="1"/>
  <c r="S416" i="1"/>
  <c r="AD416" i="1" s="1"/>
  <c r="R416" i="1"/>
  <c r="AC416" i="1" s="1"/>
  <c r="Q416" i="1"/>
  <c r="AB416" i="1" s="1"/>
  <c r="P416" i="1"/>
  <c r="AA416" i="1" s="1"/>
  <c r="O416" i="1"/>
  <c r="Z416" i="1" s="1"/>
  <c r="W415" i="1"/>
  <c r="AH415" i="1" s="1"/>
  <c r="V415" i="1"/>
  <c r="AG415" i="1" s="1"/>
  <c r="U415" i="1"/>
  <c r="AF415" i="1" s="1"/>
  <c r="T415" i="1"/>
  <c r="AE415" i="1" s="1"/>
  <c r="S415" i="1"/>
  <c r="AD415" i="1" s="1"/>
  <c r="R415" i="1"/>
  <c r="AC415" i="1" s="1"/>
  <c r="Q415" i="1"/>
  <c r="AB415" i="1" s="1"/>
  <c r="P415" i="1"/>
  <c r="AA415" i="1" s="1"/>
  <c r="O415" i="1"/>
  <c r="Z415" i="1" s="1"/>
  <c r="W414" i="1"/>
  <c r="AH414" i="1" s="1"/>
  <c r="V414" i="1"/>
  <c r="AG414" i="1" s="1"/>
  <c r="U414" i="1"/>
  <c r="AF414" i="1" s="1"/>
  <c r="T414" i="1"/>
  <c r="AE414" i="1" s="1"/>
  <c r="S414" i="1"/>
  <c r="AD414" i="1" s="1"/>
  <c r="R414" i="1"/>
  <c r="AC414" i="1" s="1"/>
  <c r="Q414" i="1"/>
  <c r="AB414" i="1" s="1"/>
  <c r="P414" i="1"/>
  <c r="AA414" i="1" s="1"/>
  <c r="O414" i="1"/>
  <c r="Z414" i="1" s="1"/>
  <c r="W413" i="1"/>
  <c r="AH413" i="1" s="1"/>
  <c r="V413" i="1"/>
  <c r="AG413" i="1" s="1"/>
  <c r="U413" i="1"/>
  <c r="AF413" i="1" s="1"/>
  <c r="T413" i="1"/>
  <c r="AE413" i="1" s="1"/>
  <c r="S413" i="1"/>
  <c r="AD413" i="1" s="1"/>
  <c r="R413" i="1"/>
  <c r="AC413" i="1" s="1"/>
  <c r="Q413" i="1"/>
  <c r="AB413" i="1" s="1"/>
  <c r="P413" i="1"/>
  <c r="AA413" i="1" s="1"/>
  <c r="O413" i="1"/>
  <c r="Z413" i="1" s="1"/>
  <c r="W412" i="1"/>
  <c r="AH412" i="1" s="1"/>
  <c r="V412" i="1"/>
  <c r="AG412" i="1" s="1"/>
  <c r="U412" i="1"/>
  <c r="AF412" i="1" s="1"/>
  <c r="T412" i="1"/>
  <c r="AE412" i="1" s="1"/>
  <c r="S412" i="1"/>
  <c r="AD412" i="1" s="1"/>
  <c r="R412" i="1"/>
  <c r="AC412" i="1" s="1"/>
  <c r="Q412" i="1"/>
  <c r="AB412" i="1" s="1"/>
  <c r="P412" i="1"/>
  <c r="AA412" i="1" s="1"/>
  <c r="O412" i="1"/>
  <c r="Z412" i="1" s="1"/>
  <c r="W411" i="1"/>
  <c r="AH411" i="1" s="1"/>
  <c r="V411" i="1"/>
  <c r="AG411" i="1" s="1"/>
  <c r="U411" i="1"/>
  <c r="AF411" i="1" s="1"/>
  <c r="T411" i="1"/>
  <c r="AE411" i="1" s="1"/>
  <c r="S411" i="1"/>
  <c r="AD411" i="1" s="1"/>
  <c r="R411" i="1"/>
  <c r="AC411" i="1" s="1"/>
  <c r="Q411" i="1"/>
  <c r="AB411" i="1" s="1"/>
  <c r="P411" i="1"/>
  <c r="AA411" i="1" s="1"/>
  <c r="O411" i="1"/>
  <c r="Z411" i="1" s="1"/>
  <c r="W410" i="1"/>
  <c r="AH410" i="1" s="1"/>
  <c r="V410" i="1"/>
  <c r="AG410" i="1" s="1"/>
  <c r="U410" i="1"/>
  <c r="AF410" i="1" s="1"/>
  <c r="T410" i="1"/>
  <c r="AE410" i="1" s="1"/>
  <c r="S410" i="1"/>
  <c r="AD410" i="1" s="1"/>
  <c r="R410" i="1"/>
  <c r="AC410" i="1" s="1"/>
  <c r="Q410" i="1"/>
  <c r="AB410" i="1" s="1"/>
  <c r="P410" i="1"/>
  <c r="AA410" i="1" s="1"/>
  <c r="O410" i="1"/>
  <c r="Z410" i="1" s="1"/>
  <c r="W409" i="1"/>
  <c r="AH409" i="1" s="1"/>
  <c r="V409" i="1"/>
  <c r="AG409" i="1" s="1"/>
  <c r="U409" i="1"/>
  <c r="AF409" i="1" s="1"/>
  <c r="T409" i="1"/>
  <c r="AE409" i="1" s="1"/>
  <c r="S409" i="1"/>
  <c r="AD409" i="1" s="1"/>
  <c r="R409" i="1"/>
  <c r="AC409" i="1" s="1"/>
  <c r="Q409" i="1"/>
  <c r="AB409" i="1" s="1"/>
  <c r="P409" i="1"/>
  <c r="AA409" i="1" s="1"/>
  <c r="O409" i="1"/>
  <c r="Z409" i="1" s="1"/>
  <c r="W408" i="1"/>
  <c r="AH408" i="1" s="1"/>
  <c r="V408" i="1"/>
  <c r="AG408" i="1" s="1"/>
  <c r="U408" i="1"/>
  <c r="AF408" i="1" s="1"/>
  <c r="T408" i="1"/>
  <c r="AE408" i="1" s="1"/>
  <c r="S408" i="1"/>
  <c r="AD408" i="1" s="1"/>
  <c r="R408" i="1"/>
  <c r="AC408" i="1" s="1"/>
  <c r="Q408" i="1"/>
  <c r="AB408" i="1" s="1"/>
  <c r="P408" i="1"/>
  <c r="AA408" i="1" s="1"/>
  <c r="O408" i="1"/>
  <c r="Z408" i="1" s="1"/>
  <c r="W407" i="1"/>
  <c r="AH407" i="1" s="1"/>
  <c r="V407" i="1"/>
  <c r="AG407" i="1" s="1"/>
  <c r="U407" i="1"/>
  <c r="AF407" i="1" s="1"/>
  <c r="T407" i="1"/>
  <c r="AE407" i="1" s="1"/>
  <c r="S407" i="1"/>
  <c r="AD407" i="1" s="1"/>
  <c r="R407" i="1"/>
  <c r="AC407" i="1" s="1"/>
  <c r="Q407" i="1"/>
  <c r="AB407" i="1" s="1"/>
  <c r="P407" i="1"/>
  <c r="AA407" i="1" s="1"/>
  <c r="O407" i="1"/>
  <c r="Z407" i="1" s="1"/>
  <c r="W406" i="1"/>
  <c r="AH406" i="1" s="1"/>
  <c r="V406" i="1"/>
  <c r="AG406" i="1" s="1"/>
  <c r="U406" i="1"/>
  <c r="AF406" i="1" s="1"/>
  <c r="T406" i="1"/>
  <c r="AE406" i="1" s="1"/>
  <c r="S406" i="1"/>
  <c r="AD406" i="1" s="1"/>
  <c r="R406" i="1"/>
  <c r="AC406" i="1" s="1"/>
  <c r="Q406" i="1"/>
  <c r="AB406" i="1" s="1"/>
  <c r="P406" i="1"/>
  <c r="AA406" i="1" s="1"/>
  <c r="O406" i="1"/>
  <c r="Z406" i="1" s="1"/>
  <c r="W405" i="1"/>
  <c r="AH405" i="1" s="1"/>
  <c r="V405" i="1"/>
  <c r="AG405" i="1" s="1"/>
  <c r="U405" i="1"/>
  <c r="AF405" i="1" s="1"/>
  <c r="T405" i="1"/>
  <c r="AE405" i="1" s="1"/>
  <c r="S405" i="1"/>
  <c r="AD405" i="1" s="1"/>
  <c r="R405" i="1"/>
  <c r="AC405" i="1" s="1"/>
  <c r="Q405" i="1"/>
  <c r="AB405" i="1" s="1"/>
  <c r="P405" i="1"/>
  <c r="AA405" i="1" s="1"/>
  <c r="O405" i="1"/>
  <c r="Z405" i="1" s="1"/>
  <c r="W404" i="1"/>
  <c r="AH404" i="1" s="1"/>
  <c r="V404" i="1"/>
  <c r="AG404" i="1" s="1"/>
  <c r="U404" i="1"/>
  <c r="AF404" i="1" s="1"/>
  <c r="T404" i="1"/>
  <c r="AE404" i="1" s="1"/>
  <c r="S404" i="1"/>
  <c r="AD404" i="1" s="1"/>
  <c r="R404" i="1"/>
  <c r="AC404" i="1" s="1"/>
  <c r="Q404" i="1"/>
  <c r="AB404" i="1" s="1"/>
  <c r="P404" i="1"/>
  <c r="AA404" i="1" s="1"/>
  <c r="O404" i="1"/>
  <c r="Z404" i="1" s="1"/>
  <c r="W403" i="1"/>
  <c r="AH403" i="1" s="1"/>
  <c r="V403" i="1"/>
  <c r="AG403" i="1" s="1"/>
  <c r="U403" i="1"/>
  <c r="AF403" i="1" s="1"/>
  <c r="T403" i="1"/>
  <c r="AE403" i="1" s="1"/>
  <c r="S403" i="1"/>
  <c r="AD403" i="1" s="1"/>
  <c r="R403" i="1"/>
  <c r="AC403" i="1" s="1"/>
  <c r="Q403" i="1"/>
  <c r="AB403" i="1" s="1"/>
  <c r="P403" i="1"/>
  <c r="AA403" i="1" s="1"/>
  <c r="O403" i="1"/>
  <c r="Z403" i="1" s="1"/>
  <c r="W402" i="1"/>
  <c r="AH402" i="1" s="1"/>
  <c r="V402" i="1"/>
  <c r="AG402" i="1" s="1"/>
  <c r="U402" i="1"/>
  <c r="AF402" i="1" s="1"/>
  <c r="T402" i="1"/>
  <c r="AE402" i="1" s="1"/>
  <c r="S402" i="1"/>
  <c r="AD402" i="1" s="1"/>
  <c r="R402" i="1"/>
  <c r="AC402" i="1" s="1"/>
  <c r="Q402" i="1"/>
  <c r="AB402" i="1" s="1"/>
  <c r="P402" i="1"/>
  <c r="AA402" i="1" s="1"/>
  <c r="O402" i="1"/>
  <c r="Z402" i="1" s="1"/>
  <c r="W401" i="1"/>
  <c r="AH401" i="1" s="1"/>
  <c r="V401" i="1"/>
  <c r="AG401" i="1" s="1"/>
  <c r="U401" i="1"/>
  <c r="AF401" i="1" s="1"/>
  <c r="T401" i="1"/>
  <c r="AE401" i="1" s="1"/>
  <c r="S401" i="1"/>
  <c r="AD401" i="1" s="1"/>
  <c r="R401" i="1"/>
  <c r="AC401" i="1" s="1"/>
  <c r="Q401" i="1"/>
  <c r="AB401" i="1" s="1"/>
  <c r="P401" i="1"/>
  <c r="AA401" i="1" s="1"/>
  <c r="O401" i="1"/>
  <c r="Z401" i="1" s="1"/>
  <c r="W400" i="1"/>
  <c r="AH400" i="1" s="1"/>
  <c r="V400" i="1"/>
  <c r="AG400" i="1" s="1"/>
  <c r="U400" i="1"/>
  <c r="AF400" i="1" s="1"/>
  <c r="T400" i="1"/>
  <c r="AE400" i="1" s="1"/>
  <c r="S400" i="1"/>
  <c r="AD400" i="1" s="1"/>
  <c r="R400" i="1"/>
  <c r="AC400" i="1" s="1"/>
  <c r="Q400" i="1"/>
  <c r="AB400" i="1" s="1"/>
  <c r="P400" i="1"/>
  <c r="AA400" i="1" s="1"/>
  <c r="O400" i="1"/>
  <c r="Z400" i="1" s="1"/>
  <c r="W399" i="1"/>
  <c r="AH399" i="1" s="1"/>
  <c r="V399" i="1"/>
  <c r="AG399" i="1" s="1"/>
  <c r="U399" i="1"/>
  <c r="AF399" i="1" s="1"/>
  <c r="T399" i="1"/>
  <c r="AE399" i="1" s="1"/>
  <c r="S399" i="1"/>
  <c r="AD399" i="1" s="1"/>
  <c r="R399" i="1"/>
  <c r="AC399" i="1" s="1"/>
  <c r="Q399" i="1"/>
  <c r="AB399" i="1" s="1"/>
  <c r="P399" i="1"/>
  <c r="AA399" i="1" s="1"/>
  <c r="O399" i="1"/>
  <c r="Z399" i="1" s="1"/>
  <c r="W398" i="1"/>
  <c r="AH398" i="1" s="1"/>
  <c r="V398" i="1"/>
  <c r="AG398" i="1" s="1"/>
  <c r="U398" i="1"/>
  <c r="AF398" i="1" s="1"/>
  <c r="T398" i="1"/>
  <c r="AE398" i="1" s="1"/>
  <c r="S398" i="1"/>
  <c r="AD398" i="1" s="1"/>
  <c r="R398" i="1"/>
  <c r="AC398" i="1" s="1"/>
  <c r="Q398" i="1"/>
  <c r="AB398" i="1" s="1"/>
  <c r="P398" i="1"/>
  <c r="AA398" i="1" s="1"/>
  <c r="O398" i="1"/>
  <c r="Z398" i="1" s="1"/>
  <c r="W397" i="1"/>
  <c r="AH397" i="1" s="1"/>
  <c r="V397" i="1"/>
  <c r="AG397" i="1" s="1"/>
  <c r="U397" i="1"/>
  <c r="AF397" i="1" s="1"/>
  <c r="T397" i="1"/>
  <c r="AE397" i="1" s="1"/>
  <c r="S397" i="1"/>
  <c r="AD397" i="1" s="1"/>
  <c r="R397" i="1"/>
  <c r="AC397" i="1" s="1"/>
  <c r="Q397" i="1"/>
  <c r="AB397" i="1" s="1"/>
  <c r="P397" i="1"/>
  <c r="AA397" i="1" s="1"/>
  <c r="O397" i="1"/>
  <c r="Z397" i="1" s="1"/>
  <c r="W396" i="1"/>
  <c r="AH396" i="1" s="1"/>
  <c r="V396" i="1"/>
  <c r="AG396" i="1" s="1"/>
  <c r="U396" i="1"/>
  <c r="AF396" i="1" s="1"/>
  <c r="T396" i="1"/>
  <c r="AE396" i="1" s="1"/>
  <c r="S396" i="1"/>
  <c r="AD396" i="1" s="1"/>
  <c r="R396" i="1"/>
  <c r="AC396" i="1" s="1"/>
  <c r="Q396" i="1"/>
  <c r="AB396" i="1" s="1"/>
  <c r="P396" i="1"/>
  <c r="AA396" i="1" s="1"/>
  <c r="O396" i="1"/>
  <c r="Z396" i="1" s="1"/>
  <c r="W395" i="1"/>
  <c r="AH395" i="1" s="1"/>
  <c r="V395" i="1"/>
  <c r="AG395" i="1" s="1"/>
  <c r="U395" i="1"/>
  <c r="AF395" i="1" s="1"/>
  <c r="T395" i="1"/>
  <c r="AE395" i="1" s="1"/>
  <c r="S395" i="1"/>
  <c r="AD395" i="1" s="1"/>
  <c r="R395" i="1"/>
  <c r="AC395" i="1" s="1"/>
  <c r="Q395" i="1"/>
  <c r="AB395" i="1" s="1"/>
  <c r="P395" i="1"/>
  <c r="AA395" i="1" s="1"/>
  <c r="O395" i="1"/>
  <c r="Z395" i="1" s="1"/>
  <c r="W394" i="1"/>
  <c r="AH394" i="1" s="1"/>
  <c r="V394" i="1"/>
  <c r="AG394" i="1" s="1"/>
  <c r="U394" i="1"/>
  <c r="AF394" i="1" s="1"/>
  <c r="T394" i="1"/>
  <c r="AE394" i="1" s="1"/>
  <c r="S394" i="1"/>
  <c r="AD394" i="1" s="1"/>
  <c r="R394" i="1"/>
  <c r="AC394" i="1" s="1"/>
  <c r="Q394" i="1"/>
  <c r="AB394" i="1" s="1"/>
  <c r="P394" i="1"/>
  <c r="AA394" i="1" s="1"/>
  <c r="O394" i="1"/>
  <c r="Z394" i="1" s="1"/>
  <c r="W393" i="1"/>
  <c r="AH393" i="1" s="1"/>
  <c r="V393" i="1"/>
  <c r="AG393" i="1" s="1"/>
  <c r="U393" i="1"/>
  <c r="AF393" i="1" s="1"/>
  <c r="T393" i="1"/>
  <c r="AE393" i="1" s="1"/>
  <c r="S393" i="1"/>
  <c r="AD393" i="1" s="1"/>
  <c r="R393" i="1"/>
  <c r="AC393" i="1" s="1"/>
  <c r="Q393" i="1"/>
  <c r="AB393" i="1" s="1"/>
  <c r="P393" i="1"/>
  <c r="AA393" i="1" s="1"/>
  <c r="O393" i="1"/>
  <c r="Z393" i="1" s="1"/>
  <c r="W392" i="1"/>
  <c r="AH392" i="1" s="1"/>
  <c r="V392" i="1"/>
  <c r="AG392" i="1" s="1"/>
  <c r="U392" i="1"/>
  <c r="AF392" i="1" s="1"/>
  <c r="T392" i="1"/>
  <c r="AE392" i="1" s="1"/>
  <c r="S392" i="1"/>
  <c r="AD392" i="1" s="1"/>
  <c r="R392" i="1"/>
  <c r="AC392" i="1" s="1"/>
  <c r="Q392" i="1"/>
  <c r="AB392" i="1" s="1"/>
  <c r="P392" i="1"/>
  <c r="AA392" i="1" s="1"/>
  <c r="O392" i="1"/>
  <c r="Z392" i="1" s="1"/>
  <c r="W391" i="1"/>
  <c r="AH391" i="1" s="1"/>
  <c r="V391" i="1"/>
  <c r="AG391" i="1" s="1"/>
  <c r="U391" i="1"/>
  <c r="AF391" i="1" s="1"/>
  <c r="T391" i="1"/>
  <c r="AE391" i="1" s="1"/>
  <c r="S391" i="1"/>
  <c r="AD391" i="1" s="1"/>
  <c r="R391" i="1"/>
  <c r="AC391" i="1" s="1"/>
  <c r="Q391" i="1"/>
  <c r="AB391" i="1" s="1"/>
  <c r="P391" i="1"/>
  <c r="AA391" i="1" s="1"/>
  <c r="O391" i="1"/>
  <c r="Z391" i="1" s="1"/>
  <c r="W390" i="1"/>
  <c r="AH390" i="1" s="1"/>
  <c r="V390" i="1"/>
  <c r="AG390" i="1" s="1"/>
  <c r="U390" i="1"/>
  <c r="AF390" i="1" s="1"/>
  <c r="T390" i="1"/>
  <c r="AE390" i="1" s="1"/>
  <c r="S390" i="1"/>
  <c r="AD390" i="1" s="1"/>
  <c r="R390" i="1"/>
  <c r="AC390" i="1" s="1"/>
  <c r="Q390" i="1"/>
  <c r="AB390" i="1" s="1"/>
  <c r="P390" i="1"/>
  <c r="AA390" i="1" s="1"/>
  <c r="O390" i="1"/>
  <c r="Z390" i="1" s="1"/>
  <c r="W389" i="1"/>
  <c r="AH389" i="1" s="1"/>
  <c r="V389" i="1"/>
  <c r="AG389" i="1" s="1"/>
  <c r="U389" i="1"/>
  <c r="AF389" i="1" s="1"/>
  <c r="T389" i="1"/>
  <c r="AE389" i="1" s="1"/>
  <c r="S389" i="1"/>
  <c r="AD389" i="1" s="1"/>
  <c r="R389" i="1"/>
  <c r="AC389" i="1" s="1"/>
  <c r="Q389" i="1"/>
  <c r="AB389" i="1" s="1"/>
  <c r="P389" i="1"/>
  <c r="AA389" i="1" s="1"/>
  <c r="O389" i="1"/>
  <c r="Z389" i="1" s="1"/>
  <c r="W388" i="1"/>
  <c r="AH388" i="1" s="1"/>
  <c r="V388" i="1"/>
  <c r="AG388" i="1" s="1"/>
  <c r="U388" i="1"/>
  <c r="AF388" i="1" s="1"/>
  <c r="T388" i="1"/>
  <c r="AE388" i="1" s="1"/>
  <c r="S388" i="1"/>
  <c r="AD388" i="1" s="1"/>
  <c r="R388" i="1"/>
  <c r="AC388" i="1" s="1"/>
  <c r="Q388" i="1"/>
  <c r="AB388" i="1" s="1"/>
  <c r="P388" i="1"/>
  <c r="AA388" i="1" s="1"/>
  <c r="O388" i="1"/>
  <c r="Z388" i="1" s="1"/>
  <c r="W387" i="1"/>
  <c r="AH387" i="1" s="1"/>
  <c r="V387" i="1"/>
  <c r="AG387" i="1" s="1"/>
  <c r="U387" i="1"/>
  <c r="AF387" i="1" s="1"/>
  <c r="T387" i="1"/>
  <c r="AE387" i="1" s="1"/>
  <c r="S387" i="1"/>
  <c r="AD387" i="1" s="1"/>
  <c r="R387" i="1"/>
  <c r="AC387" i="1" s="1"/>
  <c r="Q387" i="1"/>
  <c r="AB387" i="1" s="1"/>
  <c r="P387" i="1"/>
  <c r="AA387" i="1" s="1"/>
  <c r="O387" i="1"/>
  <c r="Z387" i="1" s="1"/>
  <c r="W386" i="1"/>
  <c r="AH386" i="1" s="1"/>
  <c r="V386" i="1"/>
  <c r="AG386" i="1" s="1"/>
  <c r="U386" i="1"/>
  <c r="AF386" i="1" s="1"/>
  <c r="T386" i="1"/>
  <c r="AE386" i="1" s="1"/>
  <c r="S386" i="1"/>
  <c r="AD386" i="1" s="1"/>
  <c r="R386" i="1"/>
  <c r="AC386" i="1" s="1"/>
  <c r="Q386" i="1"/>
  <c r="AB386" i="1" s="1"/>
  <c r="P386" i="1"/>
  <c r="AA386" i="1" s="1"/>
  <c r="O386" i="1"/>
  <c r="Z386" i="1" s="1"/>
  <c r="W385" i="1"/>
  <c r="AH385" i="1" s="1"/>
  <c r="V385" i="1"/>
  <c r="AG385" i="1" s="1"/>
  <c r="U385" i="1"/>
  <c r="AF385" i="1" s="1"/>
  <c r="T385" i="1"/>
  <c r="AE385" i="1" s="1"/>
  <c r="S385" i="1"/>
  <c r="AD385" i="1" s="1"/>
  <c r="R385" i="1"/>
  <c r="AC385" i="1" s="1"/>
  <c r="Q385" i="1"/>
  <c r="AB385" i="1" s="1"/>
  <c r="P385" i="1"/>
  <c r="AA385" i="1" s="1"/>
  <c r="O385" i="1"/>
  <c r="Z385" i="1" s="1"/>
  <c r="W384" i="1"/>
  <c r="AH384" i="1" s="1"/>
  <c r="V384" i="1"/>
  <c r="AG384" i="1" s="1"/>
  <c r="U384" i="1"/>
  <c r="AF384" i="1" s="1"/>
  <c r="T384" i="1"/>
  <c r="AE384" i="1" s="1"/>
  <c r="S384" i="1"/>
  <c r="AD384" i="1" s="1"/>
  <c r="R384" i="1"/>
  <c r="AC384" i="1" s="1"/>
  <c r="Q384" i="1"/>
  <c r="AB384" i="1" s="1"/>
  <c r="P384" i="1"/>
  <c r="AA384" i="1" s="1"/>
  <c r="O384" i="1"/>
  <c r="Z384" i="1" s="1"/>
  <c r="W383" i="1"/>
  <c r="AH383" i="1" s="1"/>
  <c r="V383" i="1"/>
  <c r="AG383" i="1" s="1"/>
  <c r="U383" i="1"/>
  <c r="AF383" i="1" s="1"/>
  <c r="T383" i="1"/>
  <c r="AE383" i="1" s="1"/>
  <c r="S383" i="1"/>
  <c r="AD383" i="1" s="1"/>
  <c r="R383" i="1"/>
  <c r="AC383" i="1" s="1"/>
  <c r="Q383" i="1"/>
  <c r="AB383" i="1" s="1"/>
  <c r="P383" i="1"/>
  <c r="AA383" i="1" s="1"/>
  <c r="O383" i="1"/>
  <c r="Z383" i="1" s="1"/>
  <c r="W382" i="1"/>
  <c r="AH382" i="1" s="1"/>
  <c r="V382" i="1"/>
  <c r="AG382" i="1" s="1"/>
  <c r="U382" i="1"/>
  <c r="AF382" i="1" s="1"/>
  <c r="T382" i="1"/>
  <c r="AE382" i="1" s="1"/>
  <c r="S382" i="1"/>
  <c r="AD382" i="1" s="1"/>
  <c r="R382" i="1"/>
  <c r="AC382" i="1" s="1"/>
  <c r="Q382" i="1"/>
  <c r="AB382" i="1" s="1"/>
  <c r="P382" i="1"/>
  <c r="AA382" i="1" s="1"/>
  <c r="O382" i="1"/>
  <c r="Z382" i="1" s="1"/>
  <c r="W381" i="1"/>
  <c r="AH381" i="1" s="1"/>
  <c r="V381" i="1"/>
  <c r="AG381" i="1" s="1"/>
  <c r="U381" i="1"/>
  <c r="AF381" i="1" s="1"/>
  <c r="T381" i="1"/>
  <c r="AE381" i="1" s="1"/>
  <c r="S381" i="1"/>
  <c r="AD381" i="1" s="1"/>
  <c r="R381" i="1"/>
  <c r="AC381" i="1" s="1"/>
  <c r="Q381" i="1"/>
  <c r="AB381" i="1" s="1"/>
  <c r="P381" i="1"/>
  <c r="AA381" i="1" s="1"/>
  <c r="O381" i="1"/>
  <c r="Z381" i="1" s="1"/>
  <c r="W380" i="1"/>
  <c r="AH380" i="1" s="1"/>
  <c r="V380" i="1"/>
  <c r="AG380" i="1" s="1"/>
  <c r="U380" i="1"/>
  <c r="AF380" i="1" s="1"/>
  <c r="T380" i="1"/>
  <c r="AE380" i="1" s="1"/>
  <c r="S380" i="1"/>
  <c r="AD380" i="1" s="1"/>
  <c r="R380" i="1"/>
  <c r="AC380" i="1" s="1"/>
  <c r="Q380" i="1"/>
  <c r="AB380" i="1" s="1"/>
  <c r="P380" i="1"/>
  <c r="AA380" i="1" s="1"/>
  <c r="O380" i="1"/>
  <c r="Z380" i="1" s="1"/>
  <c r="W379" i="1"/>
  <c r="AH379" i="1" s="1"/>
  <c r="V379" i="1"/>
  <c r="AG379" i="1" s="1"/>
  <c r="U379" i="1"/>
  <c r="AF379" i="1" s="1"/>
  <c r="T379" i="1"/>
  <c r="AE379" i="1" s="1"/>
  <c r="S379" i="1"/>
  <c r="AD379" i="1" s="1"/>
  <c r="R379" i="1"/>
  <c r="AC379" i="1" s="1"/>
  <c r="Q379" i="1"/>
  <c r="AB379" i="1" s="1"/>
  <c r="P379" i="1"/>
  <c r="AA379" i="1" s="1"/>
  <c r="O379" i="1"/>
  <c r="Z379" i="1" s="1"/>
  <c r="W378" i="1"/>
  <c r="AH378" i="1" s="1"/>
  <c r="V378" i="1"/>
  <c r="AG378" i="1" s="1"/>
  <c r="U378" i="1"/>
  <c r="AF378" i="1" s="1"/>
  <c r="T378" i="1"/>
  <c r="AE378" i="1" s="1"/>
  <c r="S378" i="1"/>
  <c r="AD378" i="1" s="1"/>
  <c r="R378" i="1"/>
  <c r="AC378" i="1" s="1"/>
  <c r="Q378" i="1"/>
  <c r="AB378" i="1" s="1"/>
  <c r="P378" i="1"/>
  <c r="AA378" i="1" s="1"/>
  <c r="O378" i="1"/>
  <c r="Z378" i="1" s="1"/>
  <c r="W377" i="1"/>
  <c r="AH377" i="1" s="1"/>
  <c r="V377" i="1"/>
  <c r="AG377" i="1" s="1"/>
  <c r="U377" i="1"/>
  <c r="AF377" i="1" s="1"/>
  <c r="T377" i="1"/>
  <c r="AE377" i="1" s="1"/>
  <c r="S377" i="1"/>
  <c r="AD377" i="1" s="1"/>
  <c r="R377" i="1"/>
  <c r="AC377" i="1" s="1"/>
  <c r="Q377" i="1"/>
  <c r="AB377" i="1" s="1"/>
  <c r="P377" i="1"/>
  <c r="AA377" i="1" s="1"/>
  <c r="O377" i="1"/>
  <c r="Z377" i="1" s="1"/>
  <c r="W376" i="1"/>
  <c r="AH376" i="1" s="1"/>
  <c r="V376" i="1"/>
  <c r="AG376" i="1" s="1"/>
  <c r="U376" i="1"/>
  <c r="AF376" i="1" s="1"/>
  <c r="T376" i="1"/>
  <c r="AE376" i="1" s="1"/>
  <c r="S376" i="1"/>
  <c r="AD376" i="1" s="1"/>
  <c r="R376" i="1"/>
  <c r="AC376" i="1" s="1"/>
  <c r="Q376" i="1"/>
  <c r="AB376" i="1" s="1"/>
  <c r="P376" i="1"/>
  <c r="AA376" i="1" s="1"/>
  <c r="O376" i="1"/>
  <c r="Z376" i="1" s="1"/>
  <c r="W375" i="1"/>
  <c r="AH375" i="1" s="1"/>
  <c r="V375" i="1"/>
  <c r="AG375" i="1" s="1"/>
  <c r="U375" i="1"/>
  <c r="AF375" i="1" s="1"/>
  <c r="T375" i="1"/>
  <c r="AE375" i="1" s="1"/>
  <c r="S375" i="1"/>
  <c r="AD375" i="1" s="1"/>
  <c r="R375" i="1"/>
  <c r="AC375" i="1" s="1"/>
  <c r="Q375" i="1"/>
  <c r="AB375" i="1" s="1"/>
  <c r="P375" i="1"/>
  <c r="AA375" i="1" s="1"/>
  <c r="O375" i="1"/>
  <c r="Z375" i="1" s="1"/>
  <c r="W374" i="1"/>
  <c r="AH374" i="1" s="1"/>
  <c r="V374" i="1"/>
  <c r="AG374" i="1" s="1"/>
  <c r="U374" i="1"/>
  <c r="AF374" i="1" s="1"/>
  <c r="T374" i="1"/>
  <c r="AE374" i="1" s="1"/>
  <c r="S374" i="1"/>
  <c r="AD374" i="1" s="1"/>
  <c r="R374" i="1"/>
  <c r="AC374" i="1" s="1"/>
  <c r="Q374" i="1"/>
  <c r="AB374" i="1" s="1"/>
  <c r="P374" i="1"/>
  <c r="AA374" i="1" s="1"/>
  <c r="O374" i="1"/>
  <c r="Z374" i="1" s="1"/>
  <c r="W373" i="1"/>
  <c r="AH373" i="1" s="1"/>
  <c r="V373" i="1"/>
  <c r="AG373" i="1" s="1"/>
  <c r="U373" i="1"/>
  <c r="AF373" i="1" s="1"/>
  <c r="T373" i="1"/>
  <c r="AE373" i="1" s="1"/>
  <c r="S373" i="1"/>
  <c r="AD373" i="1" s="1"/>
  <c r="R373" i="1"/>
  <c r="AC373" i="1" s="1"/>
  <c r="Q373" i="1"/>
  <c r="AB373" i="1" s="1"/>
  <c r="P373" i="1"/>
  <c r="AA373" i="1" s="1"/>
  <c r="O373" i="1"/>
  <c r="Z373" i="1" s="1"/>
  <c r="W372" i="1"/>
  <c r="AH372" i="1" s="1"/>
  <c r="V372" i="1"/>
  <c r="AG372" i="1" s="1"/>
  <c r="U372" i="1"/>
  <c r="AF372" i="1" s="1"/>
  <c r="T372" i="1"/>
  <c r="AE372" i="1" s="1"/>
  <c r="S372" i="1"/>
  <c r="AD372" i="1" s="1"/>
  <c r="R372" i="1"/>
  <c r="AC372" i="1" s="1"/>
  <c r="Q372" i="1"/>
  <c r="AB372" i="1" s="1"/>
  <c r="P372" i="1"/>
  <c r="AA372" i="1" s="1"/>
  <c r="O372" i="1"/>
  <c r="Z372" i="1" s="1"/>
  <c r="W371" i="1"/>
  <c r="AH371" i="1" s="1"/>
  <c r="V371" i="1"/>
  <c r="AG371" i="1" s="1"/>
  <c r="U371" i="1"/>
  <c r="AF371" i="1" s="1"/>
  <c r="T371" i="1"/>
  <c r="AE371" i="1" s="1"/>
  <c r="S371" i="1"/>
  <c r="AD371" i="1" s="1"/>
  <c r="R371" i="1"/>
  <c r="AC371" i="1" s="1"/>
  <c r="Q371" i="1"/>
  <c r="AB371" i="1" s="1"/>
  <c r="P371" i="1"/>
  <c r="AA371" i="1" s="1"/>
  <c r="O371" i="1"/>
  <c r="Z371" i="1" s="1"/>
  <c r="W370" i="1"/>
  <c r="AH370" i="1" s="1"/>
  <c r="V370" i="1"/>
  <c r="AG370" i="1" s="1"/>
  <c r="U370" i="1"/>
  <c r="AF370" i="1" s="1"/>
  <c r="T370" i="1"/>
  <c r="AE370" i="1" s="1"/>
  <c r="S370" i="1"/>
  <c r="AD370" i="1" s="1"/>
  <c r="R370" i="1"/>
  <c r="AC370" i="1" s="1"/>
  <c r="Q370" i="1"/>
  <c r="AB370" i="1" s="1"/>
  <c r="P370" i="1"/>
  <c r="AA370" i="1" s="1"/>
  <c r="O370" i="1"/>
  <c r="Z370" i="1" s="1"/>
  <c r="W369" i="1"/>
  <c r="AH369" i="1" s="1"/>
  <c r="V369" i="1"/>
  <c r="AG369" i="1" s="1"/>
  <c r="U369" i="1"/>
  <c r="AF369" i="1" s="1"/>
  <c r="T369" i="1"/>
  <c r="AE369" i="1" s="1"/>
  <c r="S369" i="1"/>
  <c r="AD369" i="1" s="1"/>
  <c r="R369" i="1"/>
  <c r="AC369" i="1" s="1"/>
  <c r="Q369" i="1"/>
  <c r="AB369" i="1" s="1"/>
  <c r="P369" i="1"/>
  <c r="AA369" i="1" s="1"/>
  <c r="O369" i="1"/>
  <c r="Z369" i="1" s="1"/>
  <c r="W368" i="1"/>
  <c r="AH368" i="1" s="1"/>
  <c r="V368" i="1"/>
  <c r="AG368" i="1" s="1"/>
  <c r="U368" i="1"/>
  <c r="AF368" i="1" s="1"/>
  <c r="T368" i="1"/>
  <c r="AE368" i="1" s="1"/>
  <c r="S368" i="1"/>
  <c r="AD368" i="1" s="1"/>
  <c r="R368" i="1"/>
  <c r="AC368" i="1" s="1"/>
  <c r="Q368" i="1"/>
  <c r="AB368" i="1" s="1"/>
  <c r="P368" i="1"/>
  <c r="AA368" i="1" s="1"/>
  <c r="O368" i="1"/>
  <c r="Z368" i="1" s="1"/>
  <c r="W367" i="1"/>
  <c r="AH367" i="1" s="1"/>
  <c r="V367" i="1"/>
  <c r="AG367" i="1" s="1"/>
  <c r="U367" i="1"/>
  <c r="AF367" i="1" s="1"/>
  <c r="T367" i="1"/>
  <c r="AE367" i="1" s="1"/>
  <c r="S367" i="1"/>
  <c r="AD367" i="1" s="1"/>
  <c r="R367" i="1"/>
  <c r="AC367" i="1" s="1"/>
  <c r="Q367" i="1"/>
  <c r="AB367" i="1" s="1"/>
  <c r="P367" i="1"/>
  <c r="AA367" i="1" s="1"/>
  <c r="O367" i="1"/>
  <c r="Z367" i="1" s="1"/>
  <c r="W366" i="1"/>
  <c r="AH366" i="1" s="1"/>
  <c r="V366" i="1"/>
  <c r="AG366" i="1" s="1"/>
  <c r="U366" i="1"/>
  <c r="AF366" i="1" s="1"/>
  <c r="T366" i="1"/>
  <c r="AE366" i="1" s="1"/>
  <c r="S366" i="1"/>
  <c r="AD366" i="1" s="1"/>
  <c r="R366" i="1"/>
  <c r="AC366" i="1" s="1"/>
  <c r="Q366" i="1"/>
  <c r="AB366" i="1" s="1"/>
  <c r="P366" i="1"/>
  <c r="AA366" i="1" s="1"/>
  <c r="O366" i="1"/>
  <c r="Z366" i="1" s="1"/>
  <c r="W365" i="1"/>
  <c r="AH365" i="1" s="1"/>
  <c r="V365" i="1"/>
  <c r="AG365" i="1" s="1"/>
  <c r="U365" i="1"/>
  <c r="AF365" i="1" s="1"/>
  <c r="T365" i="1"/>
  <c r="AE365" i="1" s="1"/>
  <c r="S365" i="1"/>
  <c r="AD365" i="1" s="1"/>
  <c r="R365" i="1"/>
  <c r="AC365" i="1" s="1"/>
  <c r="Q365" i="1"/>
  <c r="AB365" i="1" s="1"/>
  <c r="P365" i="1"/>
  <c r="AA365" i="1" s="1"/>
  <c r="O365" i="1"/>
  <c r="Z365" i="1" s="1"/>
  <c r="W364" i="1"/>
  <c r="AH364" i="1" s="1"/>
  <c r="V364" i="1"/>
  <c r="AG364" i="1" s="1"/>
  <c r="U364" i="1"/>
  <c r="AF364" i="1" s="1"/>
  <c r="T364" i="1"/>
  <c r="AE364" i="1" s="1"/>
  <c r="S364" i="1"/>
  <c r="AD364" i="1" s="1"/>
  <c r="R364" i="1"/>
  <c r="AC364" i="1" s="1"/>
  <c r="Q364" i="1"/>
  <c r="AB364" i="1" s="1"/>
  <c r="P364" i="1"/>
  <c r="AA364" i="1" s="1"/>
  <c r="O364" i="1"/>
  <c r="Z364" i="1" s="1"/>
  <c r="W363" i="1"/>
  <c r="AH363" i="1" s="1"/>
  <c r="V363" i="1"/>
  <c r="AG363" i="1" s="1"/>
  <c r="U363" i="1"/>
  <c r="AF363" i="1" s="1"/>
  <c r="T363" i="1"/>
  <c r="AE363" i="1" s="1"/>
  <c r="S363" i="1"/>
  <c r="AD363" i="1" s="1"/>
  <c r="R363" i="1"/>
  <c r="AC363" i="1" s="1"/>
  <c r="Q363" i="1"/>
  <c r="AB363" i="1" s="1"/>
  <c r="P363" i="1"/>
  <c r="AA363" i="1" s="1"/>
  <c r="O363" i="1"/>
  <c r="Z363" i="1" s="1"/>
  <c r="W362" i="1"/>
  <c r="AH362" i="1" s="1"/>
  <c r="V362" i="1"/>
  <c r="AG362" i="1" s="1"/>
  <c r="U362" i="1"/>
  <c r="AF362" i="1" s="1"/>
  <c r="T362" i="1"/>
  <c r="AE362" i="1" s="1"/>
  <c r="S362" i="1"/>
  <c r="AD362" i="1" s="1"/>
  <c r="R362" i="1"/>
  <c r="AC362" i="1" s="1"/>
  <c r="Q362" i="1"/>
  <c r="AB362" i="1" s="1"/>
  <c r="P362" i="1"/>
  <c r="AA362" i="1" s="1"/>
  <c r="O362" i="1"/>
  <c r="Z362" i="1" s="1"/>
  <c r="W361" i="1"/>
  <c r="AH361" i="1" s="1"/>
  <c r="V361" i="1"/>
  <c r="AG361" i="1" s="1"/>
  <c r="U361" i="1"/>
  <c r="AF361" i="1" s="1"/>
  <c r="T361" i="1"/>
  <c r="AE361" i="1" s="1"/>
  <c r="S361" i="1"/>
  <c r="AD361" i="1" s="1"/>
  <c r="R361" i="1"/>
  <c r="AC361" i="1" s="1"/>
  <c r="Q361" i="1"/>
  <c r="AB361" i="1" s="1"/>
  <c r="P361" i="1"/>
  <c r="AA361" i="1" s="1"/>
  <c r="O361" i="1"/>
  <c r="Z361" i="1" s="1"/>
  <c r="W360" i="1"/>
  <c r="AH360" i="1" s="1"/>
  <c r="V360" i="1"/>
  <c r="AG360" i="1" s="1"/>
  <c r="U360" i="1"/>
  <c r="AF360" i="1" s="1"/>
  <c r="T360" i="1"/>
  <c r="AE360" i="1" s="1"/>
  <c r="S360" i="1"/>
  <c r="AD360" i="1" s="1"/>
  <c r="R360" i="1"/>
  <c r="AC360" i="1" s="1"/>
  <c r="Q360" i="1"/>
  <c r="AB360" i="1" s="1"/>
  <c r="P360" i="1"/>
  <c r="AA360" i="1" s="1"/>
  <c r="O360" i="1"/>
  <c r="Z360" i="1" s="1"/>
  <c r="W359" i="1"/>
  <c r="AH359" i="1" s="1"/>
  <c r="V359" i="1"/>
  <c r="AG359" i="1" s="1"/>
  <c r="U359" i="1"/>
  <c r="AF359" i="1" s="1"/>
  <c r="T359" i="1"/>
  <c r="AE359" i="1" s="1"/>
  <c r="S359" i="1"/>
  <c r="AD359" i="1" s="1"/>
  <c r="R359" i="1"/>
  <c r="AC359" i="1" s="1"/>
  <c r="Q359" i="1"/>
  <c r="AB359" i="1" s="1"/>
  <c r="P359" i="1"/>
  <c r="AA359" i="1" s="1"/>
  <c r="O359" i="1"/>
  <c r="Z359" i="1" s="1"/>
  <c r="W358" i="1"/>
  <c r="AH358" i="1" s="1"/>
  <c r="V358" i="1"/>
  <c r="AG358" i="1" s="1"/>
  <c r="U358" i="1"/>
  <c r="AF358" i="1" s="1"/>
  <c r="T358" i="1"/>
  <c r="AE358" i="1" s="1"/>
  <c r="S358" i="1"/>
  <c r="AD358" i="1" s="1"/>
  <c r="R358" i="1"/>
  <c r="AC358" i="1" s="1"/>
  <c r="Q358" i="1"/>
  <c r="AB358" i="1" s="1"/>
  <c r="P358" i="1"/>
  <c r="AA358" i="1" s="1"/>
  <c r="O358" i="1"/>
  <c r="Z358" i="1" s="1"/>
  <c r="W357" i="1"/>
  <c r="AH357" i="1" s="1"/>
  <c r="V357" i="1"/>
  <c r="AG357" i="1" s="1"/>
  <c r="U357" i="1"/>
  <c r="AF357" i="1" s="1"/>
  <c r="T357" i="1"/>
  <c r="AE357" i="1" s="1"/>
  <c r="S357" i="1"/>
  <c r="AD357" i="1" s="1"/>
  <c r="R357" i="1"/>
  <c r="AC357" i="1" s="1"/>
  <c r="Q357" i="1"/>
  <c r="AB357" i="1" s="1"/>
  <c r="P357" i="1"/>
  <c r="AA357" i="1" s="1"/>
  <c r="O357" i="1"/>
  <c r="Z357" i="1" s="1"/>
  <c r="W356" i="1"/>
  <c r="AH356" i="1" s="1"/>
  <c r="V356" i="1"/>
  <c r="AG356" i="1" s="1"/>
  <c r="U356" i="1"/>
  <c r="AF356" i="1" s="1"/>
  <c r="T356" i="1"/>
  <c r="AE356" i="1" s="1"/>
  <c r="S356" i="1"/>
  <c r="AD356" i="1" s="1"/>
  <c r="R356" i="1"/>
  <c r="AC356" i="1" s="1"/>
  <c r="Q356" i="1"/>
  <c r="AB356" i="1" s="1"/>
  <c r="P356" i="1"/>
  <c r="AA356" i="1" s="1"/>
  <c r="O356" i="1"/>
  <c r="Z356" i="1" s="1"/>
  <c r="W355" i="1"/>
  <c r="AH355" i="1" s="1"/>
  <c r="V355" i="1"/>
  <c r="AG355" i="1" s="1"/>
  <c r="U355" i="1"/>
  <c r="AF355" i="1" s="1"/>
  <c r="T355" i="1"/>
  <c r="AE355" i="1" s="1"/>
  <c r="S355" i="1"/>
  <c r="AD355" i="1" s="1"/>
  <c r="R355" i="1"/>
  <c r="AC355" i="1" s="1"/>
  <c r="Q355" i="1"/>
  <c r="AB355" i="1" s="1"/>
  <c r="P355" i="1"/>
  <c r="AA355" i="1" s="1"/>
  <c r="O355" i="1"/>
  <c r="Z355" i="1" s="1"/>
  <c r="W354" i="1"/>
  <c r="AH354" i="1" s="1"/>
  <c r="V354" i="1"/>
  <c r="AG354" i="1" s="1"/>
  <c r="U354" i="1"/>
  <c r="AF354" i="1" s="1"/>
  <c r="T354" i="1"/>
  <c r="AE354" i="1" s="1"/>
  <c r="S354" i="1"/>
  <c r="AD354" i="1" s="1"/>
  <c r="R354" i="1"/>
  <c r="AC354" i="1" s="1"/>
  <c r="Q354" i="1"/>
  <c r="AB354" i="1" s="1"/>
  <c r="P354" i="1"/>
  <c r="AA354" i="1" s="1"/>
  <c r="O354" i="1"/>
  <c r="Z354" i="1" s="1"/>
  <c r="W353" i="1"/>
  <c r="AH353" i="1" s="1"/>
  <c r="V353" i="1"/>
  <c r="AG353" i="1" s="1"/>
  <c r="U353" i="1"/>
  <c r="AF353" i="1" s="1"/>
  <c r="T353" i="1"/>
  <c r="AE353" i="1" s="1"/>
  <c r="S353" i="1"/>
  <c r="AD353" i="1" s="1"/>
  <c r="R353" i="1"/>
  <c r="AC353" i="1" s="1"/>
  <c r="Q353" i="1"/>
  <c r="AB353" i="1" s="1"/>
  <c r="P353" i="1"/>
  <c r="AA353" i="1" s="1"/>
  <c r="O353" i="1"/>
  <c r="Z353" i="1" s="1"/>
  <c r="W352" i="1"/>
  <c r="AH352" i="1" s="1"/>
  <c r="V352" i="1"/>
  <c r="AG352" i="1" s="1"/>
  <c r="U352" i="1"/>
  <c r="AF352" i="1" s="1"/>
  <c r="T352" i="1"/>
  <c r="AE352" i="1" s="1"/>
  <c r="S352" i="1"/>
  <c r="AD352" i="1" s="1"/>
  <c r="R352" i="1"/>
  <c r="AC352" i="1" s="1"/>
  <c r="Q352" i="1"/>
  <c r="AB352" i="1" s="1"/>
  <c r="P352" i="1"/>
  <c r="AA352" i="1" s="1"/>
  <c r="O352" i="1"/>
  <c r="Z352" i="1" s="1"/>
  <c r="W351" i="1"/>
  <c r="AH351" i="1" s="1"/>
  <c r="V351" i="1"/>
  <c r="AG351" i="1" s="1"/>
  <c r="U351" i="1"/>
  <c r="AF351" i="1" s="1"/>
  <c r="T351" i="1"/>
  <c r="AE351" i="1" s="1"/>
  <c r="S351" i="1"/>
  <c r="AD351" i="1" s="1"/>
  <c r="R351" i="1"/>
  <c r="AC351" i="1" s="1"/>
  <c r="Q351" i="1"/>
  <c r="AB351" i="1" s="1"/>
  <c r="P351" i="1"/>
  <c r="AA351" i="1" s="1"/>
  <c r="O351" i="1"/>
  <c r="Z351" i="1" s="1"/>
  <c r="W350" i="1"/>
  <c r="AH350" i="1" s="1"/>
  <c r="V350" i="1"/>
  <c r="AG350" i="1" s="1"/>
  <c r="U350" i="1"/>
  <c r="AF350" i="1" s="1"/>
  <c r="T350" i="1"/>
  <c r="AE350" i="1" s="1"/>
  <c r="S350" i="1"/>
  <c r="AD350" i="1" s="1"/>
  <c r="R350" i="1"/>
  <c r="AC350" i="1" s="1"/>
  <c r="Q350" i="1"/>
  <c r="AB350" i="1" s="1"/>
  <c r="P350" i="1"/>
  <c r="AA350" i="1" s="1"/>
  <c r="O350" i="1"/>
  <c r="Z350" i="1" s="1"/>
  <c r="W349" i="1"/>
  <c r="AH349" i="1" s="1"/>
  <c r="V349" i="1"/>
  <c r="AG349" i="1" s="1"/>
  <c r="U349" i="1"/>
  <c r="AF349" i="1" s="1"/>
  <c r="T349" i="1"/>
  <c r="AE349" i="1" s="1"/>
  <c r="S349" i="1"/>
  <c r="AD349" i="1" s="1"/>
  <c r="R349" i="1"/>
  <c r="AC349" i="1" s="1"/>
  <c r="Q349" i="1"/>
  <c r="AB349" i="1" s="1"/>
  <c r="P349" i="1"/>
  <c r="AA349" i="1" s="1"/>
  <c r="O349" i="1"/>
  <c r="Z349" i="1" s="1"/>
  <c r="W348" i="1"/>
  <c r="AH348" i="1" s="1"/>
  <c r="V348" i="1"/>
  <c r="AG348" i="1" s="1"/>
  <c r="U348" i="1"/>
  <c r="AF348" i="1" s="1"/>
  <c r="T348" i="1"/>
  <c r="AE348" i="1" s="1"/>
  <c r="S348" i="1"/>
  <c r="AD348" i="1" s="1"/>
  <c r="R348" i="1"/>
  <c r="AC348" i="1" s="1"/>
  <c r="Q348" i="1"/>
  <c r="AB348" i="1" s="1"/>
  <c r="P348" i="1"/>
  <c r="AA348" i="1" s="1"/>
  <c r="O348" i="1"/>
  <c r="Z348" i="1" s="1"/>
  <c r="W347" i="1"/>
  <c r="AH347" i="1" s="1"/>
  <c r="V347" i="1"/>
  <c r="AG347" i="1" s="1"/>
  <c r="U347" i="1"/>
  <c r="AF347" i="1" s="1"/>
  <c r="T347" i="1"/>
  <c r="AE347" i="1" s="1"/>
  <c r="S347" i="1"/>
  <c r="AD347" i="1" s="1"/>
  <c r="R347" i="1"/>
  <c r="AC347" i="1" s="1"/>
  <c r="Q347" i="1"/>
  <c r="AB347" i="1" s="1"/>
  <c r="P347" i="1"/>
  <c r="AA347" i="1" s="1"/>
  <c r="O347" i="1"/>
  <c r="Z347" i="1" s="1"/>
  <c r="W346" i="1"/>
  <c r="AH346" i="1" s="1"/>
  <c r="V346" i="1"/>
  <c r="AG346" i="1" s="1"/>
  <c r="U346" i="1"/>
  <c r="AF346" i="1" s="1"/>
  <c r="T346" i="1"/>
  <c r="AE346" i="1" s="1"/>
  <c r="S346" i="1"/>
  <c r="AD346" i="1" s="1"/>
  <c r="R346" i="1"/>
  <c r="AC346" i="1" s="1"/>
  <c r="Q346" i="1"/>
  <c r="AB346" i="1" s="1"/>
  <c r="P346" i="1"/>
  <c r="AA346" i="1" s="1"/>
  <c r="O346" i="1"/>
  <c r="Z346" i="1" s="1"/>
  <c r="W345" i="1"/>
  <c r="AH345" i="1" s="1"/>
  <c r="V345" i="1"/>
  <c r="AG345" i="1" s="1"/>
  <c r="U345" i="1"/>
  <c r="AF345" i="1" s="1"/>
  <c r="T345" i="1"/>
  <c r="AE345" i="1" s="1"/>
  <c r="S345" i="1"/>
  <c r="AD345" i="1" s="1"/>
  <c r="R345" i="1"/>
  <c r="AC345" i="1" s="1"/>
  <c r="Q345" i="1"/>
  <c r="AB345" i="1" s="1"/>
  <c r="P345" i="1"/>
  <c r="AA345" i="1" s="1"/>
  <c r="O345" i="1"/>
  <c r="Z345" i="1" s="1"/>
  <c r="W344" i="1"/>
  <c r="AH344" i="1" s="1"/>
  <c r="V344" i="1"/>
  <c r="AG344" i="1" s="1"/>
  <c r="U344" i="1"/>
  <c r="AF344" i="1" s="1"/>
  <c r="T344" i="1"/>
  <c r="AE344" i="1" s="1"/>
  <c r="S344" i="1"/>
  <c r="AD344" i="1" s="1"/>
  <c r="R344" i="1"/>
  <c r="AC344" i="1" s="1"/>
  <c r="Q344" i="1"/>
  <c r="AB344" i="1" s="1"/>
  <c r="P344" i="1"/>
  <c r="AA344" i="1" s="1"/>
  <c r="O344" i="1"/>
  <c r="Z344" i="1" s="1"/>
  <c r="W343" i="1"/>
  <c r="AH343" i="1" s="1"/>
  <c r="V343" i="1"/>
  <c r="AG343" i="1" s="1"/>
  <c r="U343" i="1"/>
  <c r="AF343" i="1" s="1"/>
  <c r="T343" i="1"/>
  <c r="AE343" i="1" s="1"/>
  <c r="S343" i="1"/>
  <c r="AD343" i="1" s="1"/>
  <c r="R343" i="1"/>
  <c r="AC343" i="1" s="1"/>
  <c r="Q343" i="1"/>
  <c r="AB343" i="1" s="1"/>
  <c r="P343" i="1"/>
  <c r="AA343" i="1" s="1"/>
  <c r="O343" i="1"/>
  <c r="Z343" i="1" s="1"/>
  <c r="W342" i="1"/>
  <c r="AH342" i="1" s="1"/>
  <c r="V342" i="1"/>
  <c r="AG342" i="1" s="1"/>
  <c r="U342" i="1"/>
  <c r="AF342" i="1" s="1"/>
  <c r="T342" i="1"/>
  <c r="AE342" i="1" s="1"/>
  <c r="S342" i="1"/>
  <c r="AD342" i="1" s="1"/>
  <c r="R342" i="1"/>
  <c r="AC342" i="1" s="1"/>
  <c r="Q342" i="1"/>
  <c r="AB342" i="1" s="1"/>
  <c r="P342" i="1"/>
  <c r="AA342" i="1" s="1"/>
  <c r="O342" i="1"/>
  <c r="Z342" i="1" s="1"/>
  <c r="W341" i="1"/>
  <c r="AH341" i="1" s="1"/>
  <c r="V341" i="1"/>
  <c r="AG341" i="1" s="1"/>
  <c r="U341" i="1"/>
  <c r="AF341" i="1" s="1"/>
  <c r="T341" i="1"/>
  <c r="AE341" i="1" s="1"/>
  <c r="S341" i="1"/>
  <c r="AD341" i="1" s="1"/>
  <c r="R341" i="1"/>
  <c r="AC341" i="1" s="1"/>
  <c r="Q341" i="1"/>
  <c r="AB341" i="1" s="1"/>
  <c r="P341" i="1"/>
  <c r="AA341" i="1" s="1"/>
  <c r="O341" i="1"/>
  <c r="Z341" i="1" s="1"/>
  <c r="W340" i="1"/>
  <c r="AH340" i="1" s="1"/>
  <c r="V340" i="1"/>
  <c r="AG340" i="1" s="1"/>
  <c r="U340" i="1"/>
  <c r="AF340" i="1" s="1"/>
  <c r="T340" i="1"/>
  <c r="AE340" i="1" s="1"/>
  <c r="S340" i="1"/>
  <c r="AD340" i="1" s="1"/>
  <c r="R340" i="1"/>
  <c r="AC340" i="1" s="1"/>
  <c r="Q340" i="1"/>
  <c r="AB340" i="1" s="1"/>
  <c r="P340" i="1"/>
  <c r="AA340" i="1" s="1"/>
  <c r="O340" i="1"/>
  <c r="Z340" i="1" s="1"/>
  <c r="W339" i="1"/>
  <c r="AH339" i="1" s="1"/>
  <c r="V339" i="1"/>
  <c r="AG339" i="1" s="1"/>
  <c r="U339" i="1"/>
  <c r="AF339" i="1" s="1"/>
  <c r="T339" i="1"/>
  <c r="AE339" i="1" s="1"/>
  <c r="S339" i="1"/>
  <c r="AD339" i="1" s="1"/>
  <c r="R339" i="1"/>
  <c r="AC339" i="1" s="1"/>
  <c r="Q339" i="1"/>
  <c r="AB339" i="1" s="1"/>
  <c r="P339" i="1"/>
  <c r="AA339" i="1" s="1"/>
  <c r="O339" i="1"/>
  <c r="Z339" i="1" s="1"/>
  <c r="W338" i="1"/>
  <c r="AH338" i="1" s="1"/>
  <c r="V338" i="1"/>
  <c r="AG338" i="1" s="1"/>
  <c r="U338" i="1"/>
  <c r="AF338" i="1" s="1"/>
  <c r="T338" i="1"/>
  <c r="AE338" i="1" s="1"/>
  <c r="S338" i="1"/>
  <c r="AD338" i="1" s="1"/>
  <c r="R338" i="1"/>
  <c r="AC338" i="1" s="1"/>
  <c r="Q338" i="1"/>
  <c r="AB338" i="1" s="1"/>
  <c r="P338" i="1"/>
  <c r="AA338" i="1" s="1"/>
  <c r="O338" i="1"/>
  <c r="Z338" i="1" s="1"/>
  <c r="W337" i="1"/>
  <c r="AH337" i="1" s="1"/>
  <c r="V337" i="1"/>
  <c r="AG337" i="1" s="1"/>
  <c r="U337" i="1"/>
  <c r="AF337" i="1" s="1"/>
  <c r="T337" i="1"/>
  <c r="AE337" i="1" s="1"/>
  <c r="S337" i="1"/>
  <c r="AD337" i="1" s="1"/>
  <c r="R337" i="1"/>
  <c r="AC337" i="1" s="1"/>
  <c r="Q337" i="1"/>
  <c r="AB337" i="1" s="1"/>
  <c r="P337" i="1"/>
  <c r="AA337" i="1" s="1"/>
  <c r="O337" i="1"/>
  <c r="Z337" i="1" s="1"/>
  <c r="W336" i="1"/>
  <c r="AH336" i="1" s="1"/>
  <c r="V336" i="1"/>
  <c r="AG336" i="1" s="1"/>
  <c r="U336" i="1"/>
  <c r="AF336" i="1" s="1"/>
  <c r="T336" i="1"/>
  <c r="AE336" i="1" s="1"/>
  <c r="S336" i="1"/>
  <c r="AD336" i="1" s="1"/>
  <c r="R336" i="1"/>
  <c r="AC336" i="1" s="1"/>
  <c r="Q336" i="1"/>
  <c r="AB336" i="1" s="1"/>
  <c r="P336" i="1"/>
  <c r="AA336" i="1" s="1"/>
  <c r="O336" i="1"/>
  <c r="Z336" i="1" s="1"/>
  <c r="W335" i="1"/>
  <c r="AH335" i="1" s="1"/>
  <c r="V335" i="1"/>
  <c r="AG335" i="1" s="1"/>
  <c r="U335" i="1"/>
  <c r="AF335" i="1" s="1"/>
  <c r="T335" i="1"/>
  <c r="AE335" i="1" s="1"/>
  <c r="S335" i="1"/>
  <c r="AD335" i="1" s="1"/>
  <c r="R335" i="1"/>
  <c r="AC335" i="1" s="1"/>
  <c r="Q335" i="1"/>
  <c r="AB335" i="1" s="1"/>
  <c r="P335" i="1"/>
  <c r="AA335" i="1" s="1"/>
  <c r="O335" i="1"/>
  <c r="Z335" i="1" s="1"/>
  <c r="W334" i="1"/>
  <c r="AH334" i="1" s="1"/>
  <c r="V334" i="1"/>
  <c r="AG334" i="1" s="1"/>
  <c r="U334" i="1"/>
  <c r="AF334" i="1" s="1"/>
  <c r="T334" i="1"/>
  <c r="AE334" i="1" s="1"/>
  <c r="S334" i="1"/>
  <c r="AD334" i="1" s="1"/>
  <c r="R334" i="1"/>
  <c r="AC334" i="1" s="1"/>
  <c r="Q334" i="1"/>
  <c r="AB334" i="1" s="1"/>
  <c r="P334" i="1"/>
  <c r="AA334" i="1" s="1"/>
  <c r="O334" i="1"/>
  <c r="Z334" i="1" s="1"/>
  <c r="W333" i="1"/>
  <c r="AH333" i="1" s="1"/>
  <c r="V333" i="1"/>
  <c r="AG333" i="1" s="1"/>
  <c r="U333" i="1"/>
  <c r="AF333" i="1" s="1"/>
  <c r="T333" i="1"/>
  <c r="AE333" i="1" s="1"/>
  <c r="S333" i="1"/>
  <c r="AD333" i="1" s="1"/>
  <c r="R333" i="1"/>
  <c r="AC333" i="1" s="1"/>
  <c r="Q333" i="1"/>
  <c r="AB333" i="1" s="1"/>
  <c r="P333" i="1"/>
  <c r="AA333" i="1" s="1"/>
  <c r="O333" i="1"/>
  <c r="Z333" i="1" s="1"/>
  <c r="W332" i="1"/>
  <c r="AH332" i="1" s="1"/>
  <c r="V332" i="1"/>
  <c r="AG332" i="1" s="1"/>
  <c r="U332" i="1"/>
  <c r="AF332" i="1" s="1"/>
  <c r="T332" i="1"/>
  <c r="AE332" i="1" s="1"/>
  <c r="S332" i="1"/>
  <c r="AD332" i="1" s="1"/>
  <c r="R332" i="1"/>
  <c r="AC332" i="1" s="1"/>
  <c r="Q332" i="1"/>
  <c r="AB332" i="1" s="1"/>
  <c r="P332" i="1"/>
  <c r="AA332" i="1" s="1"/>
  <c r="O332" i="1"/>
  <c r="Z332" i="1" s="1"/>
  <c r="W331" i="1"/>
  <c r="AH331" i="1" s="1"/>
  <c r="V331" i="1"/>
  <c r="AG331" i="1" s="1"/>
  <c r="U331" i="1"/>
  <c r="AF331" i="1" s="1"/>
  <c r="T331" i="1"/>
  <c r="AE331" i="1" s="1"/>
  <c r="S331" i="1"/>
  <c r="AD331" i="1" s="1"/>
  <c r="R331" i="1"/>
  <c r="AC331" i="1" s="1"/>
  <c r="Q331" i="1"/>
  <c r="AB331" i="1" s="1"/>
  <c r="P331" i="1"/>
  <c r="AA331" i="1" s="1"/>
  <c r="O331" i="1"/>
  <c r="Z331" i="1" s="1"/>
  <c r="W330" i="1"/>
  <c r="AH330" i="1" s="1"/>
  <c r="V330" i="1"/>
  <c r="AG330" i="1" s="1"/>
  <c r="U330" i="1"/>
  <c r="AF330" i="1" s="1"/>
  <c r="T330" i="1"/>
  <c r="AE330" i="1" s="1"/>
  <c r="S330" i="1"/>
  <c r="AD330" i="1" s="1"/>
  <c r="R330" i="1"/>
  <c r="AC330" i="1" s="1"/>
  <c r="Q330" i="1"/>
  <c r="AB330" i="1" s="1"/>
  <c r="P330" i="1"/>
  <c r="AA330" i="1" s="1"/>
  <c r="O330" i="1"/>
  <c r="Z330" i="1" s="1"/>
  <c r="W329" i="1"/>
  <c r="AH329" i="1" s="1"/>
  <c r="V329" i="1"/>
  <c r="AG329" i="1" s="1"/>
  <c r="U329" i="1"/>
  <c r="AF329" i="1" s="1"/>
  <c r="T329" i="1"/>
  <c r="AE329" i="1" s="1"/>
  <c r="S329" i="1"/>
  <c r="AD329" i="1" s="1"/>
  <c r="R329" i="1"/>
  <c r="AC329" i="1" s="1"/>
  <c r="Q329" i="1"/>
  <c r="AB329" i="1" s="1"/>
  <c r="P329" i="1"/>
  <c r="AA329" i="1" s="1"/>
  <c r="O329" i="1"/>
  <c r="Z329" i="1" s="1"/>
  <c r="W328" i="1"/>
  <c r="AH328" i="1" s="1"/>
  <c r="V328" i="1"/>
  <c r="AG328" i="1" s="1"/>
  <c r="U328" i="1"/>
  <c r="AF328" i="1" s="1"/>
  <c r="T328" i="1"/>
  <c r="AE328" i="1" s="1"/>
  <c r="S328" i="1"/>
  <c r="AD328" i="1" s="1"/>
  <c r="R328" i="1"/>
  <c r="AC328" i="1" s="1"/>
  <c r="Q328" i="1"/>
  <c r="AB328" i="1" s="1"/>
  <c r="P328" i="1"/>
  <c r="AA328" i="1" s="1"/>
  <c r="O328" i="1"/>
  <c r="Z328" i="1" s="1"/>
  <c r="W327" i="1"/>
  <c r="AH327" i="1" s="1"/>
  <c r="V327" i="1"/>
  <c r="AG327" i="1" s="1"/>
  <c r="U327" i="1"/>
  <c r="AF327" i="1" s="1"/>
  <c r="T327" i="1"/>
  <c r="AE327" i="1" s="1"/>
  <c r="S327" i="1"/>
  <c r="AD327" i="1" s="1"/>
  <c r="R327" i="1"/>
  <c r="AC327" i="1" s="1"/>
  <c r="Q327" i="1"/>
  <c r="AB327" i="1" s="1"/>
  <c r="P327" i="1"/>
  <c r="AA327" i="1" s="1"/>
  <c r="O327" i="1"/>
  <c r="Z327" i="1" s="1"/>
  <c r="W326" i="1"/>
  <c r="AH326" i="1" s="1"/>
  <c r="V326" i="1"/>
  <c r="AG326" i="1" s="1"/>
  <c r="U326" i="1"/>
  <c r="AF326" i="1" s="1"/>
  <c r="T326" i="1"/>
  <c r="AE326" i="1" s="1"/>
  <c r="S326" i="1"/>
  <c r="AD326" i="1" s="1"/>
  <c r="R326" i="1"/>
  <c r="AC326" i="1" s="1"/>
  <c r="Q326" i="1"/>
  <c r="AB326" i="1" s="1"/>
  <c r="P326" i="1"/>
  <c r="AA326" i="1" s="1"/>
  <c r="O326" i="1"/>
  <c r="Z326" i="1" s="1"/>
  <c r="W325" i="1"/>
  <c r="AH325" i="1" s="1"/>
  <c r="V325" i="1"/>
  <c r="AG325" i="1" s="1"/>
  <c r="U325" i="1"/>
  <c r="AF325" i="1" s="1"/>
  <c r="T325" i="1"/>
  <c r="AE325" i="1" s="1"/>
  <c r="S325" i="1"/>
  <c r="AD325" i="1" s="1"/>
  <c r="R325" i="1"/>
  <c r="AC325" i="1" s="1"/>
  <c r="Q325" i="1"/>
  <c r="AB325" i="1" s="1"/>
  <c r="P325" i="1"/>
  <c r="AA325" i="1" s="1"/>
  <c r="O325" i="1"/>
  <c r="Z325" i="1" s="1"/>
  <c r="W324" i="1"/>
  <c r="AH324" i="1" s="1"/>
  <c r="V324" i="1"/>
  <c r="AG324" i="1" s="1"/>
  <c r="U324" i="1"/>
  <c r="AF324" i="1" s="1"/>
  <c r="T324" i="1"/>
  <c r="AE324" i="1" s="1"/>
  <c r="S324" i="1"/>
  <c r="AD324" i="1" s="1"/>
  <c r="R324" i="1"/>
  <c r="AC324" i="1" s="1"/>
  <c r="Q324" i="1"/>
  <c r="AB324" i="1" s="1"/>
  <c r="P324" i="1"/>
  <c r="AA324" i="1" s="1"/>
  <c r="O324" i="1"/>
  <c r="Z324" i="1" s="1"/>
  <c r="W323" i="1"/>
  <c r="AH323" i="1" s="1"/>
  <c r="V323" i="1"/>
  <c r="AG323" i="1" s="1"/>
  <c r="U323" i="1"/>
  <c r="AF323" i="1" s="1"/>
  <c r="T323" i="1"/>
  <c r="AE323" i="1" s="1"/>
  <c r="S323" i="1"/>
  <c r="AD323" i="1" s="1"/>
  <c r="R323" i="1"/>
  <c r="AC323" i="1" s="1"/>
  <c r="Q323" i="1"/>
  <c r="AB323" i="1" s="1"/>
  <c r="P323" i="1"/>
  <c r="AA323" i="1" s="1"/>
  <c r="O323" i="1"/>
  <c r="Z323" i="1" s="1"/>
  <c r="W322" i="1"/>
  <c r="AH322" i="1" s="1"/>
  <c r="V322" i="1"/>
  <c r="AG322" i="1" s="1"/>
  <c r="U322" i="1"/>
  <c r="AF322" i="1" s="1"/>
  <c r="T322" i="1"/>
  <c r="AE322" i="1" s="1"/>
  <c r="S322" i="1"/>
  <c r="AD322" i="1" s="1"/>
  <c r="R322" i="1"/>
  <c r="AC322" i="1" s="1"/>
  <c r="Q322" i="1"/>
  <c r="AB322" i="1" s="1"/>
  <c r="P322" i="1"/>
  <c r="AA322" i="1" s="1"/>
  <c r="O322" i="1"/>
  <c r="Z322" i="1" s="1"/>
  <c r="W321" i="1"/>
  <c r="AH321" i="1" s="1"/>
  <c r="V321" i="1"/>
  <c r="AG321" i="1" s="1"/>
  <c r="U321" i="1"/>
  <c r="AF321" i="1" s="1"/>
  <c r="T321" i="1"/>
  <c r="AE321" i="1" s="1"/>
  <c r="S321" i="1"/>
  <c r="AD321" i="1" s="1"/>
  <c r="R321" i="1"/>
  <c r="AC321" i="1" s="1"/>
  <c r="Q321" i="1"/>
  <c r="AB321" i="1" s="1"/>
  <c r="P321" i="1"/>
  <c r="AA321" i="1" s="1"/>
  <c r="O321" i="1"/>
  <c r="Z321" i="1" s="1"/>
  <c r="W320" i="1"/>
  <c r="AH320" i="1" s="1"/>
  <c r="V320" i="1"/>
  <c r="AG320" i="1" s="1"/>
  <c r="U320" i="1"/>
  <c r="AF320" i="1" s="1"/>
  <c r="T320" i="1"/>
  <c r="AE320" i="1" s="1"/>
  <c r="S320" i="1"/>
  <c r="AD320" i="1" s="1"/>
  <c r="R320" i="1"/>
  <c r="AC320" i="1" s="1"/>
  <c r="Q320" i="1"/>
  <c r="AB320" i="1" s="1"/>
  <c r="P320" i="1"/>
  <c r="AA320" i="1" s="1"/>
  <c r="O320" i="1"/>
  <c r="Z320" i="1" s="1"/>
  <c r="W319" i="1"/>
  <c r="AH319" i="1" s="1"/>
  <c r="V319" i="1"/>
  <c r="AG319" i="1" s="1"/>
  <c r="U319" i="1"/>
  <c r="AF319" i="1" s="1"/>
  <c r="T319" i="1"/>
  <c r="AE319" i="1" s="1"/>
  <c r="S319" i="1"/>
  <c r="AD319" i="1" s="1"/>
  <c r="R319" i="1"/>
  <c r="AC319" i="1" s="1"/>
  <c r="Q319" i="1"/>
  <c r="AB319" i="1" s="1"/>
  <c r="P319" i="1"/>
  <c r="AA319" i="1" s="1"/>
  <c r="O319" i="1"/>
  <c r="Z319" i="1" s="1"/>
  <c r="W318" i="1"/>
  <c r="AH318" i="1" s="1"/>
  <c r="V318" i="1"/>
  <c r="AG318" i="1" s="1"/>
  <c r="U318" i="1"/>
  <c r="AF318" i="1" s="1"/>
  <c r="T318" i="1"/>
  <c r="AE318" i="1" s="1"/>
  <c r="S318" i="1"/>
  <c r="AD318" i="1" s="1"/>
  <c r="R318" i="1"/>
  <c r="AC318" i="1" s="1"/>
  <c r="Q318" i="1"/>
  <c r="AB318" i="1" s="1"/>
  <c r="P318" i="1"/>
  <c r="AA318" i="1" s="1"/>
  <c r="O318" i="1"/>
  <c r="Z318" i="1" s="1"/>
  <c r="W317" i="1"/>
  <c r="AH317" i="1" s="1"/>
  <c r="V317" i="1"/>
  <c r="AG317" i="1" s="1"/>
  <c r="U317" i="1"/>
  <c r="AF317" i="1" s="1"/>
  <c r="T317" i="1"/>
  <c r="AE317" i="1" s="1"/>
  <c r="S317" i="1"/>
  <c r="AD317" i="1" s="1"/>
  <c r="R317" i="1"/>
  <c r="AC317" i="1" s="1"/>
  <c r="Q317" i="1"/>
  <c r="AB317" i="1" s="1"/>
  <c r="P317" i="1"/>
  <c r="AA317" i="1" s="1"/>
  <c r="O317" i="1"/>
  <c r="Z317" i="1" s="1"/>
  <c r="W316" i="1"/>
  <c r="AH316" i="1" s="1"/>
  <c r="V316" i="1"/>
  <c r="AG316" i="1" s="1"/>
  <c r="U316" i="1"/>
  <c r="AF316" i="1" s="1"/>
  <c r="T316" i="1"/>
  <c r="AE316" i="1" s="1"/>
  <c r="S316" i="1"/>
  <c r="AD316" i="1" s="1"/>
  <c r="R316" i="1"/>
  <c r="AC316" i="1" s="1"/>
  <c r="Q316" i="1"/>
  <c r="AB316" i="1" s="1"/>
  <c r="P316" i="1"/>
  <c r="AA316" i="1" s="1"/>
  <c r="O316" i="1"/>
  <c r="Z316" i="1" s="1"/>
  <c r="W315" i="1"/>
  <c r="AH315" i="1" s="1"/>
  <c r="V315" i="1"/>
  <c r="AG315" i="1" s="1"/>
  <c r="U315" i="1"/>
  <c r="AF315" i="1" s="1"/>
  <c r="T315" i="1"/>
  <c r="AE315" i="1" s="1"/>
  <c r="S315" i="1"/>
  <c r="AD315" i="1" s="1"/>
  <c r="R315" i="1"/>
  <c r="AC315" i="1" s="1"/>
  <c r="Q315" i="1"/>
  <c r="AB315" i="1" s="1"/>
  <c r="P315" i="1"/>
  <c r="AA315" i="1" s="1"/>
  <c r="O315" i="1"/>
  <c r="Z315" i="1" s="1"/>
  <c r="W314" i="1"/>
  <c r="AH314" i="1" s="1"/>
  <c r="V314" i="1"/>
  <c r="AG314" i="1" s="1"/>
  <c r="U314" i="1"/>
  <c r="AF314" i="1" s="1"/>
  <c r="T314" i="1"/>
  <c r="AE314" i="1" s="1"/>
  <c r="S314" i="1"/>
  <c r="AD314" i="1" s="1"/>
  <c r="R314" i="1"/>
  <c r="AC314" i="1" s="1"/>
  <c r="Q314" i="1"/>
  <c r="AB314" i="1" s="1"/>
  <c r="P314" i="1"/>
  <c r="AA314" i="1" s="1"/>
  <c r="O314" i="1"/>
  <c r="Z314" i="1" s="1"/>
  <c r="W313" i="1"/>
  <c r="AH313" i="1" s="1"/>
  <c r="V313" i="1"/>
  <c r="AG313" i="1" s="1"/>
  <c r="U313" i="1"/>
  <c r="AF313" i="1" s="1"/>
  <c r="T313" i="1"/>
  <c r="AE313" i="1" s="1"/>
  <c r="S313" i="1"/>
  <c r="AD313" i="1" s="1"/>
  <c r="R313" i="1"/>
  <c r="AC313" i="1" s="1"/>
  <c r="Q313" i="1"/>
  <c r="AB313" i="1" s="1"/>
  <c r="P313" i="1"/>
  <c r="AA313" i="1" s="1"/>
  <c r="O313" i="1"/>
  <c r="Z313" i="1" s="1"/>
  <c r="W312" i="1"/>
  <c r="AH312" i="1" s="1"/>
  <c r="V312" i="1"/>
  <c r="AG312" i="1" s="1"/>
  <c r="U312" i="1"/>
  <c r="AF312" i="1" s="1"/>
  <c r="T312" i="1"/>
  <c r="AE312" i="1" s="1"/>
  <c r="S312" i="1"/>
  <c r="AD312" i="1" s="1"/>
  <c r="R312" i="1"/>
  <c r="AC312" i="1" s="1"/>
  <c r="Q312" i="1"/>
  <c r="AB312" i="1" s="1"/>
  <c r="P312" i="1"/>
  <c r="AA312" i="1" s="1"/>
  <c r="O312" i="1"/>
  <c r="Z312" i="1" s="1"/>
  <c r="W311" i="1"/>
  <c r="AH311" i="1" s="1"/>
  <c r="V311" i="1"/>
  <c r="AG311" i="1" s="1"/>
  <c r="U311" i="1"/>
  <c r="AF311" i="1" s="1"/>
  <c r="T311" i="1"/>
  <c r="AE311" i="1" s="1"/>
  <c r="S311" i="1"/>
  <c r="AD311" i="1" s="1"/>
  <c r="R311" i="1"/>
  <c r="AC311" i="1" s="1"/>
  <c r="Q311" i="1"/>
  <c r="AB311" i="1" s="1"/>
  <c r="P311" i="1"/>
  <c r="AA311" i="1" s="1"/>
  <c r="O311" i="1"/>
  <c r="Z311" i="1" s="1"/>
  <c r="W310" i="1"/>
  <c r="AH310" i="1" s="1"/>
  <c r="V310" i="1"/>
  <c r="AG310" i="1" s="1"/>
  <c r="U310" i="1"/>
  <c r="AF310" i="1" s="1"/>
  <c r="T310" i="1"/>
  <c r="AE310" i="1" s="1"/>
  <c r="S310" i="1"/>
  <c r="AD310" i="1" s="1"/>
  <c r="R310" i="1"/>
  <c r="AC310" i="1" s="1"/>
  <c r="Q310" i="1"/>
  <c r="AB310" i="1" s="1"/>
  <c r="P310" i="1"/>
  <c r="AA310" i="1" s="1"/>
  <c r="O310" i="1"/>
  <c r="Z310" i="1" s="1"/>
  <c r="W309" i="1"/>
  <c r="AH309" i="1" s="1"/>
  <c r="V309" i="1"/>
  <c r="AG309" i="1" s="1"/>
  <c r="U309" i="1"/>
  <c r="AF309" i="1" s="1"/>
  <c r="T309" i="1"/>
  <c r="AE309" i="1" s="1"/>
  <c r="S309" i="1"/>
  <c r="AD309" i="1" s="1"/>
  <c r="R309" i="1"/>
  <c r="AC309" i="1" s="1"/>
  <c r="Q309" i="1"/>
  <c r="AB309" i="1" s="1"/>
  <c r="P309" i="1"/>
  <c r="AA309" i="1" s="1"/>
  <c r="O309" i="1"/>
  <c r="Z309" i="1" s="1"/>
  <c r="W308" i="1"/>
  <c r="AH308" i="1" s="1"/>
  <c r="V308" i="1"/>
  <c r="AG308" i="1" s="1"/>
  <c r="U308" i="1"/>
  <c r="AF308" i="1" s="1"/>
  <c r="T308" i="1"/>
  <c r="AE308" i="1" s="1"/>
  <c r="S308" i="1"/>
  <c r="AD308" i="1" s="1"/>
  <c r="R308" i="1"/>
  <c r="AC308" i="1" s="1"/>
  <c r="Q308" i="1"/>
  <c r="AB308" i="1" s="1"/>
  <c r="P308" i="1"/>
  <c r="AA308" i="1" s="1"/>
  <c r="O308" i="1"/>
  <c r="Z308" i="1" s="1"/>
  <c r="W307" i="1"/>
  <c r="AH307" i="1" s="1"/>
  <c r="V307" i="1"/>
  <c r="AG307" i="1" s="1"/>
  <c r="U307" i="1"/>
  <c r="AF307" i="1" s="1"/>
  <c r="T307" i="1"/>
  <c r="AE307" i="1" s="1"/>
  <c r="S307" i="1"/>
  <c r="AD307" i="1" s="1"/>
  <c r="R307" i="1"/>
  <c r="AC307" i="1" s="1"/>
  <c r="Q307" i="1"/>
  <c r="AB307" i="1" s="1"/>
  <c r="P307" i="1"/>
  <c r="AA307" i="1" s="1"/>
  <c r="O307" i="1"/>
  <c r="Z307" i="1" s="1"/>
  <c r="W306" i="1"/>
  <c r="AH306" i="1" s="1"/>
  <c r="V306" i="1"/>
  <c r="AG306" i="1" s="1"/>
  <c r="U306" i="1"/>
  <c r="AF306" i="1" s="1"/>
  <c r="T306" i="1"/>
  <c r="AE306" i="1" s="1"/>
  <c r="S306" i="1"/>
  <c r="AD306" i="1" s="1"/>
  <c r="R306" i="1"/>
  <c r="AC306" i="1" s="1"/>
  <c r="Q306" i="1"/>
  <c r="AB306" i="1" s="1"/>
  <c r="P306" i="1"/>
  <c r="AA306" i="1" s="1"/>
  <c r="O306" i="1"/>
  <c r="Z306" i="1" s="1"/>
  <c r="W305" i="1"/>
  <c r="AH305" i="1" s="1"/>
  <c r="V305" i="1"/>
  <c r="AG305" i="1" s="1"/>
  <c r="U305" i="1"/>
  <c r="AF305" i="1" s="1"/>
  <c r="T305" i="1"/>
  <c r="AE305" i="1" s="1"/>
  <c r="S305" i="1"/>
  <c r="AD305" i="1" s="1"/>
  <c r="R305" i="1"/>
  <c r="AC305" i="1" s="1"/>
  <c r="Q305" i="1"/>
  <c r="AB305" i="1" s="1"/>
  <c r="P305" i="1"/>
  <c r="AA305" i="1" s="1"/>
  <c r="O305" i="1"/>
  <c r="Z305" i="1" s="1"/>
  <c r="W304" i="1"/>
  <c r="AH304" i="1" s="1"/>
  <c r="V304" i="1"/>
  <c r="AG304" i="1" s="1"/>
  <c r="U304" i="1"/>
  <c r="AF304" i="1" s="1"/>
  <c r="T304" i="1"/>
  <c r="AE304" i="1" s="1"/>
  <c r="S304" i="1"/>
  <c r="AD304" i="1" s="1"/>
  <c r="R304" i="1"/>
  <c r="AC304" i="1" s="1"/>
  <c r="Q304" i="1"/>
  <c r="AB304" i="1" s="1"/>
  <c r="P304" i="1"/>
  <c r="AA304" i="1" s="1"/>
  <c r="O304" i="1"/>
  <c r="Z304" i="1" s="1"/>
  <c r="W303" i="1"/>
  <c r="AH303" i="1" s="1"/>
  <c r="V303" i="1"/>
  <c r="AG303" i="1" s="1"/>
  <c r="U303" i="1"/>
  <c r="AF303" i="1" s="1"/>
  <c r="T303" i="1"/>
  <c r="AE303" i="1" s="1"/>
  <c r="S303" i="1"/>
  <c r="AD303" i="1" s="1"/>
  <c r="R303" i="1"/>
  <c r="AC303" i="1" s="1"/>
  <c r="Q303" i="1"/>
  <c r="AB303" i="1" s="1"/>
  <c r="P303" i="1"/>
  <c r="AA303" i="1" s="1"/>
  <c r="O303" i="1"/>
  <c r="Z303" i="1" s="1"/>
  <c r="W302" i="1"/>
  <c r="AH302" i="1" s="1"/>
  <c r="V302" i="1"/>
  <c r="AG302" i="1" s="1"/>
  <c r="U302" i="1"/>
  <c r="AF302" i="1" s="1"/>
  <c r="T302" i="1"/>
  <c r="AE302" i="1" s="1"/>
  <c r="S302" i="1"/>
  <c r="AD302" i="1" s="1"/>
  <c r="R302" i="1"/>
  <c r="AC302" i="1" s="1"/>
  <c r="Q302" i="1"/>
  <c r="AB302" i="1" s="1"/>
  <c r="P302" i="1"/>
  <c r="AA302" i="1" s="1"/>
  <c r="O302" i="1"/>
  <c r="Z302" i="1" s="1"/>
  <c r="W301" i="1"/>
  <c r="AH301" i="1" s="1"/>
  <c r="V301" i="1"/>
  <c r="AG301" i="1" s="1"/>
  <c r="U301" i="1"/>
  <c r="AF301" i="1" s="1"/>
  <c r="T301" i="1"/>
  <c r="AE301" i="1" s="1"/>
  <c r="S301" i="1"/>
  <c r="AD301" i="1" s="1"/>
  <c r="R301" i="1"/>
  <c r="AC301" i="1" s="1"/>
  <c r="Q301" i="1"/>
  <c r="AB301" i="1" s="1"/>
  <c r="P301" i="1"/>
  <c r="AA301" i="1" s="1"/>
  <c r="O301" i="1"/>
  <c r="Z301" i="1" s="1"/>
  <c r="W300" i="1"/>
  <c r="AH300" i="1" s="1"/>
  <c r="V300" i="1"/>
  <c r="AG300" i="1" s="1"/>
  <c r="U300" i="1"/>
  <c r="AF300" i="1" s="1"/>
  <c r="T300" i="1"/>
  <c r="AE300" i="1" s="1"/>
  <c r="S300" i="1"/>
  <c r="AD300" i="1" s="1"/>
  <c r="R300" i="1"/>
  <c r="AC300" i="1" s="1"/>
  <c r="Q300" i="1"/>
  <c r="AB300" i="1" s="1"/>
  <c r="P300" i="1"/>
  <c r="AA300" i="1" s="1"/>
  <c r="O300" i="1"/>
  <c r="Z300" i="1" s="1"/>
  <c r="W299" i="1"/>
  <c r="AH299" i="1" s="1"/>
  <c r="V299" i="1"/>
  <c r="AG299" i="1" s="1"/>
  <c r="U299" i="1"/>
  <c r="AF299" i="1" s="1"/>
  <c r="T299" i="1"/>
  <c r="AE299" i="1" s="1"/>
  <c r="S299" i="1"/>
  <c r="AD299" i="1" s="1"/>
  <c r="R299" i="1"/>
  <c r="AC299" i="1" s="1"/>
  <c r="Q299" i="1"/>
  <c r="AB299" i="1" s="1"/>
  <c r="P299" i="1"/>
  <c r="AA299" i="1" s="1"/>
  <c r="O299" i="1"/>
  <c r="Z299" i="1" s="1"/>
  <c r="W298" i="1"/>
  <c r="AH298" i="1" s="1"/>
  <c r="V298" i="1"/>
  <c r="AG298" i="1" s="1"/>
  <c r="U298" i="1"/>
  <c r="AF298" i="1" s="1"/>
  <c r="T298" i="1"/>
  <c r="AE298" i="1" s="1"/>
  <c r="S298" i="1"/>
  <c r="AD298" i="1" s="1"/>
  <c r="R298" i="1"/>
  <c r="AC298" i="1" s="1"/>
  <c r="Q298" i="1"/>
  <c r="AB298" i="1" s="1"/>
  <c r="P298" i="1"/>
  <c r="AA298" i="1" s="1"/>
  <c r="O298" i="1"/>
  <c r="Z298" i="1" s="1"/>
  <c r="W297" i="1"/>
  <c r="AH297" i="1" s="1"/>
  <c r="V297" i="1"/>
  <c r="AG297" i="1" s="1"/>
  <c r="U297" i="1"/>
  <c r="AF297" i="1" s="1"/>
  <c r="T297" i="1"/>
  <c r="AE297" i="1" s="1"/>
  <c r="S297" i="1"/>
  <c r="AD297" i="1" s="1"/>
  <c r="R297" i="1"/>
  <c r="AC297" i="1" s="1"/>
  <c r="Q297" i="1"/>
  <c r="AB297" i="1" s="1"/>
  <c r="P297" i="1"/>
  <c r="AA297" i="1" s="1"/>
  <c r="O297" i="1"/>
  <c r="Z297" i="1" s="1"/>
  <c r="W296" i="1"/>
  <c r="AH296" i="1" s="1"/>
  <c r="V296" i="1"/>
  <c r="AG296" i="1" s="1"/>
  <c r="U296" i="1"/>
  <c r="AF296" i="1" s="1"/>
  <c r="T296" i="1"/>
  <c r="AE296" i="1" s="1"/>
  <c r="S296" i="1"/>
  <c r="AD296" i="1" s="1"/>
  <c r="R296" i="1"/>
  <c r="AC296" i="1" s="1"/>
  <c r="Q296" i="1"/>
  <c r="AB296" i="1" s="1"/>
  <c r="P296" i="1"/>
  <c r="AA296" i="1" s="1"/>
  <c r="O296" i="1"/>
  <c r="Z296" i="1" s="1"/>
  <c r="W295" i="1"/>
  <c r="AH295" i="1" s="1"/>
  <c r="V295" i="1"/>
  <c r="AG295" i="1" s="1"/>
  <c r="U295" i="1"/>
  <c r="AF295" i="1" s="1"/>
  <c r="T295" i="1"/>
  <c r="AE295" i="1" s="1"/>
  <c r="S295" i="1"/>
  <c r="AD295" i="1" s="1"/>
  <c r="R295" i="1"/>
  <c r="AC295" i="1" s="1"/>
  <c r="Q295" i="1"/>
  <c r="AB295" i="1" s="1"/>
  <c r="P295" i="1"/>
  <c r="AA295" i="1" s="1"/>
  <c r="O295" i="1"/>
  <c r="Z295" i="1" s="1"/>
  <c r="W294" i="1"/>
  <c r="AH294" i="1" s="1"/>
  <c r="V294" i="1"/>
  <c r="AG294" i="1" s="1"/>
  <c r="U294" i="1"/>
  <c r="AF294" i="1" s="1"/>
  <c r="T294" i="1"/>
  <c r="AE294" i="1" s="1"/>
  <c r="S294" i="1"/>
  <c r="AD294" i="1" s="1"/>
  <c r="R294" i="1"/>
  <c r="AC294" i="1" s="1"/>
  <c r="Q294" i="1"/>
  <c r="AB294" i="1" s="1"/>
  <c r="P294" i="1"/>
  <c r="AA294" i="1" s="1"/>
  <c r="O294" i="1"/>
  <c r="Z294" i="1" s="1"/>
  <c r="W293" i="1"/>
  <c r="AH293" i="1" s="1"/>
  <c r="V293" i="1"/>
  <c r="AG293" i="1" s="1"/>
  <c r="U293" i="1"/>
  <c r="AF293" i="1" s="1"/>
  <c r="T293" i="1"/>
  <c r="AE293" i="1" s="1"/>
  <c r="S293" i="1"/>
  <c r="AD293" i="1" s="1"/>
  <c r="R293" i="1"/>
  <c r="AC293" i="1" s="1"/>
  <c r="Q293" i="1"/>
  <c r="AB293" i="1" s="1"/>
  <c r="P293" i="1"/>
  <c r="AA293" i="1" s="1"/>
  <c r="O293" i="1"/>
  <c r="Z293" i="1" s="1"/>
  <c r="W292" i="1"/>
  <c r="AH292" i="1" s="1"/>
  <c r="V292" i="1"/>
  <c r="AG292" i="1" s="1"/>
  <c r="U292" i="1"/>
  <c r="AF292" i="1" s="1"/>
  <c r="T292" i="1"/>
  <c r="AE292" i="1" s="1"/>
  <c r="S292" i="1"/>
  <c r="AD292" i="1" s="1"/>
  <c r="R292" i="1"/>
  <c r="AC292" i="1" s="1"/>
  <c r="Q292" i="1"/>
  <c r="AB292" i="1" s="1"/>
  <c r="P292" i="1"/>
  <c r="AA292" i="1" s="1"/>
  <c r="O292" i="1"/>
  <c r="Z292" i="1" s="1"/>
  <c r="W291" i="1"/>
  <c r="AH291" i="1" s="1"/>
  <c r="V291" i="1"/>
  <c r="AG291" i="1" s="1"/>
  <c r="U291" i="1"/>
  <c r="AF291" i="1" s="1"/>
  <c r="T291" i="1"/>
  <c r="AE291" i="1" s="1"/>
  <c r="S291" i="1"/>
  <c r="AD291" i="1" s="1"/>
  <c r="R291" i="1"/>
  <c r="AC291" i="1" s="1"/>
  <c r="Q291" i="1"/>
  <c r="AB291" i="1" s="1"/>
  <c r="P291" i="1"/>
  <c r="AA291" i="1" s="1"/>
  <c r="O291" i="1"/>
  <c r="Z291" i="1" s="1"/>
  <c r="W290" i="1"/>
  <c r="AH290" i="1" s="1"/>
  <c r="V290" i="1"/>
  <c r="AG290" i="1" s="1"/>
  <c r="U290" i="1"/>
  <c r="AF290" i="1" s="1"/>
  <c r="T290" i="1"/>
  <c r="AE290" i="1" s="1"/>
  <c r="S290" i="1"/>
  <c r="AD290" i="1" s="1"/>
  <c r="R290" i="1"/>
  <c r="AC290" i="1" s="1"/>
  <c r="Q290" i="1"/>
  <c r="AB290" i="1" s="1"/>
  <c r="P290" i="1"/>
  <c r="AA290" i="1" s="1"/>
  <c r="O290" i="1"/>
  <c r="Z290" i="1" s="1"/>
  <c r="W289" i="1"/>
  <c r="AH289" i="1" s="1"/>
  <c r="V289" i="1"/>
  <c r="AG289" i="1" s="1"/>
  <c r="U289" i="1"/>
  <c r="AF289" i="1" s="1"/>
  <c r="T289" i="1"/>
  <c r="AE289" i="1" s="1"/>
  <c r="S289" i="1"/>
  <c r="AD289" i="1" s="1"/>
  <c r="R289" i="1"/>
  <c r="AC289" i="1" s="1"/>
  <c r="Q289" i="1"/>
  <c r="AB289" i="1" s="1"/>
  <c r="P289" i="1"/>
  <c r="AA289" i="1" s="1"/>
  <c r="O289" i="1"/>
  <c r="Z289" i="1" s="1"/>
  <c r="W288" i="1"/>
  <c r="AH288" i="1" s="1"/>
  <c r="V288" i="1"/>
  <c r="AG288" i="1" s="1"/>
  <c r="U288" i="1"/>
  <c r="AF288" i="1" s="1"/>
  <c r="T288" i="1"/>
  <c r="AE288" i="1" s="1"/>
  <c r="S288" i="1"/>
  <c r="AD288" i="1" s="1"/>
  <c r="R288" i="1"/>
  <c r="AC288" i="1" s="1"/>
  <c r="Q288" i="1"/>
  <c r="AB288" i="1" s="1"/>
  <c r="P288" i="1"/>
  <c r="AA288" i="1" s="1"/>
  <c r="O288" i="1"/>
  <c r="Z288" i="1" s="1"/>
  <c r="W287" i="1"/>
  <c r="AH287" i="1" s="1"/>
  <c r="V287" i="1"/>
  <c r="AG287" i="1" s="1"/>
  <c r="U287" i="1"/>
  <c r="AF287" i="1" s="1"/>
  <c r="T287" i="1"/>
  <c r="AE287" i="1" s="1"/>
  <c r="S287" i="1"/>
  <c r="AD287" i="1" s="1"/>
  <c r="R287" i="1"/>
  <c r="AC287" i="1" s="1"/>
  <c r="Q287" i="1"/>
  <c r="AB287" i="1" s="1"/>
  <c r="P287" i="1"/>
  <c r="AA287" i="1" s="1"/>
  <c r="O287" i="1"/>
  <c r="Z287" i="1" s="1"/>
  <c r="W286" i="1"/>
  <c r="AH286" i="1" s="1"/>
  <c r="V286" i="1"/>
  <c r="AG286" i="1" s="1"/>
  <c r="U286" i="1"/>
  <c r="AF286" i="1" s="1"/>
  <c r="T286" i="1"/>
  <c r="AE286" i="1" s="1"/>
  <c r="S286" i="1"/>
  <c r="AD286" i="1" s="1"/>
  <c r="R286" i="1"/>
  <c r="AC286" i="1" s="1"/>
  <c r="Q286" i="1"/>
  <c r="AB286" i="1" s="1"/>
  <c r="P286" i="1"/>
  <c r="AA286" i="1" s="1"/>
  <c r="O286" i="1"/>
  <c r="Z286" i="1" s="1"/>
  <c r="W285" i="1"/>
  <c r="AH285" i="1" s="1"/>
  <c r="V285" i="1"/>
  <c r="AG285" i="1" s="1"/>
  <c r="U285" i="1"/>
  <c r="AF285" i="1" s="1"/>
  <c r="T285" i="1"/>
  <c r="AE285" i="1" s="1"/>
  <c r="S285" i="1"/>
  <c r="AD285" i="1" s="1"/>
  <c r="R285" i="1"/>
  <c r="AC285" i="1" s="1"/>
  <c r="Q285" i="1"/>
  <c r="AB285" i="1" s="1"/>
  <c r="P285" i="1"/>
  <c r="AA285" i="1" s="1"/>
  <c r="O285" i="1"/>
  <c r="Z285" i="1" s="1"/>
  <c r="W284" i="1"/>
  <c r="AH284" i="1" s="1"/>
  <c r="V284" i="1"/>
  <c r="AG284" i="1" s="1"/>
  <c r="U284" i="1"/>
  <c r="AF284" i="1" s="1"/>
  <c r="T284" i="1"/>
  <c r="AE284" i="1" s="1"/>
  <c r="S284" i="1"/>
  <c r="AD284" i="1" s="1"/>
  <c r="R284" i="1"/>
  <c r="AC284" i="1" s="1"/>
  <c r="Q284" i="1"/>
  <c r="AB284" i="1" s="1"/>
  <c r="P284" i="1"/>
  <c r="AA284" i="1" s="1"/>
  <c r="O284" i="1"/>
  <c r="Z284" i="1" s="1"/>
  <c r="W283" i="1"/>
  <c r="AH283" i="1" s="1"/>
  <c r="V283" i="1"/>
  <c r="AG283" i="1" s="1"/>
  <c r="U283" i="1"/>
  <c r="AF283" i="1" s="1"/>
  <c r="T283" i="1"/>
  <c r="AE283" i="1" s="1"/>
  <c r="S283" i="1"/>
  <c r="AD283" i="1" s="1"/>
  <c r="R283" i="1"/>
  <c r="AC283" i="1" s="1"/>
  <c r="Q283" i="1"/>
  <c r="AB283" i="1" s="1"/>
  <c r="P283" i="1"/>
  <c r="AA283" i="1" s="1"/>
  <c r="O283" i="1"/>
  <c r="Z283" i="1" s="1"/>
  <c r="W282" i="1"/>
  <c r="AH282" i="1" s="1"/>
  <c r="V282" i="1"/>
  <c r="AG282" i="1" s="1"/>
  <c r="U282" i="1"/>
  <c r="AF282" i="1" s="1"/>
  <c r="T282" i="1"/>
  <c r="AE282" i="1" s="1"/>
  <c r="S282" i="1"/>
  <c r="AD282" i="1" s="1"/>
  <c r="R282" i="1"/>
  <c r="AC282" i="1" s="1"/>
  <c r="Q282" i="1"/>
  <c r="AB282" i="1" s="1"/>
  <c r="P282" i="1"/>
  <c r="AA282" i="1" s="1"/>
  <c r="O282" i="1"/>
  <c r="Z282" i="1" s="1"/>
  <c r="W281" i="1"/>
  <c r="AH281" i="1" s="1"/>
  <c r="V281" i="1"/>
  <c r="AG281" i="1" s="1"/>
  <c r="U281" i="1"/>
  <c r="AF281" i="1" s="1"/>
  <c r="T281" i="1"/>
  <c r="AE281" i="1" s="1"/>
  <c r="S281" i="1"/>
  <c r="AD281" i="1" s="1"/>
  <c r="R281" i="1"/>
  <c r="AC281" i="1" s="1"/>
  <c r="Q281" i="1"/>
  <c r="AB281" i="1" s="1"/>
  <c r="P281" i="1"/>
  <c r="AA281" i="1" s="1"/>
  <c r="O281" i="1"/>
  <c r="Z281" i="1" s="1"/>
  <c r="W280" i="1"/>
  <c r="AH280" i="1" s="1"/>
  <c r="V280" i="1"/>
  <c r="AG280" i="1" s="1"/>
  <c r="U280" i="1"/>
  <c r="AF280" i="1" s="1"/>
  <c r="T280" i="1"/>
  <c r="AE280" i="1" s="1"/>
  <c r="S280" i="1"/>
  <c r="AD280" i="1" s="1"/>
  <c r="R280" i="1"/>
  <c r="AC280" i="1" s="1"/>
  <c r="Q280" i="1"/>
  <c r="AB280" i="1" s="1"/>
  <c r="P280" i="1"/>
  <c r="AA280" i="1" s="1"/>
  <c r="O280" i="1"/>
  <c r="Z280" i="1" s="1"/>
  <c r="W279" i="1"/>
  <c r="AH279" i="1" s="1"/>
  <c r="V279" i="1"/>
  <c r="AG279" i="1" s="1"/>
  <c r="U279" i="1"/>
  <c r="AF279" i="1" s="1"/>
  <c r="T279" i="1"/>
  <c r="AE279" i="1" s="1"/>
  <c r="S279" i="1"/>
  <c r="AD279" i="1" s="1"/>
  <c r="R279" i="1"/>
  <c r="AC279" i="1" s="1"/>
  <c r="Q279" i="1"/>
  <c r="AB279" i="1" s="1"/>
  <c r="P279" i="1"/>
  <c r="AA279" i="1" s="1"/>
  <c r="O279" i="1"/>
  <c r="Z279" i="1" s="1"/>
  <c r="W278" i="1"/>
  <c r="AH278" i="1" s="1"/>
  <c r="V278" i="1"/>
  <c r="AG278" i="1" s="1"/>
  <c r="U278" i="1"/>
  <c r="AF278" i="1" s="1"/>
  <c r="T278" i="1"/>
  <c r="AE278" i="1" s="1"/>
  <c r="S278" i="1"/>
  <c r="AD278" i="1" s="1"/>
  <c r="R278" i="1"/>
  <c r="AC278" i="1" s="1"/>
  <c r="Q278" i="1"/>
  <c r="AB278" i="1" s="1"/>
  <c r="P278" i="1"/>
  <c r="AA278" i="1" s="1"/>
  <c r="O278" i="1"/>
  <c r="Z278" i="1" s="1"/>
  <c r="W277" i="1"/>
  <c r="AH277" i="1" s="1"/>
  <c r="V277" i="1"/>
  <c r="AG277" i="1" s="1"/>
  <c r="U277" i="1"/>
  <c r="AF277" i="1" s="1"/>
  <c r="T277" i="1"/>
  <c r="AE277" i="1" s="1"/>
  <c r="S277" i="1"/>
  <c r="AD277" i="1" s="1"/>
  <c r="R277" i="1"/>
  <c r="AC277" i="1" s="1"/>
  <c r="Q277" i="1"/>
  <c r="AB277" i="1" s="1"/>
  <c r="P277" i="1"/>
  <c r="AA277" i="1" s="1"/>
  <c r="O277" i="1"/>
  <c r="Z277" i="1" s="1"/>
  <c r="W276" i="1"/>
  <c r="AH276" i="1" s="1"/>
  <c r="V276" i="1"/>
  <c r="AG276" i="1" s="1"/>
  <c r="U276" i="1"/>
  <c r="AF276" i="1" s="1"/>
  <c r="T276" i="1"/>
  <c r="AE276" i="1" s="1"/>
  <c r="S276" i="1"/>
  <c r="AD276" i="1" s="1"/>
  <c r="R276" i="1"/>
  <c r="AC276" i="1" s="1"/>
  <c r="Q276" i="1"/>
  <c r="AB276" i="1" s="1"/>
  <c r="P276" i="1"/>
  <c r="AA276" i="1" s="1"/>
  <c r="O276" i="1"/>
  <c r="Z276" i="1" s="1"/>
  <c r="W275" i="1"/>
  <c r="AH275" i="1" s="1"/>
  <c r="V275" i="1"/>
  <c r="AG275" i="1" s="1"/>
  <c r="U275" i="1"/>
  <c r="AF275" i="1" s="1"/>
  <c r="T275" i="1"/>
  <c r="AE275" i="1" s="1"/>
  <c r="S275" i="1"/>
  <c r="AD275" i="1" s="1"/>
  <c r="R275" i="1"/>
  <c r="AC275" i="1" s="1"/>
  <c r="Q275" i="1"/>
  <c r="AB275" i="1" s="1"/>
  <c r="P275" i="1"/>
  <c r="AA275" i="1" s="1"/>
  <c r="O275" i="1"/>
  <c r="Z275" i="1" s="1"/>
  <c r="W274" i="1"/>
  <c r="AH274" i="1" s="1"/>
  <c r="V274" i="1"/>
  <c r="AG274" i="1" s="1"/>
  <c r="U274" i="1"/>
  <c r="AF274" i="1" s="1"/>
  <c r="T274" i="1"/>
  <c r="AE274" i="1" s="1"/>
  <c r="S274" i="1"/>
  <c r="AD274" i="1" s="1"/>
  <c r="R274" i="1"/>
  <c r="AC274" i="1" s="1"/>
  <c r="Q274" i="1"/>
  <c r="AB274" i="1" s="1"/>
  <c r="P274" i="1"/>
  <c r="AA274" i="1" s="1"/>
  <c r="O274" i="1"/>
  <c r="Z274" i="1" s="1"/>
  <c r="W273" i="1"/>
  <c r="AH273" i="1" s="1"/>
  <c r="V273" i="1"/>
  <c r="AG273" i="1" s="1"/>
  <c r="U273" i="1"/>
  <c r="AF273" i="1" s="1"/>
  <c r="T273" i="1"/>
  <c r="AE273" i="1" s="1"/>
  <c r="S273" i="1"/>
  <c r="AD273" i="1" s="1"/>
  <c r="R273" i="1"/>
  <c r="AC273" i="1" s="1"/>
  <c r="Q273" i="1"/>
  <c r="AB273" i="1" s="1"/>
  <c r="P273" i="1"/>
  <c r="AA273" i="1" s="1"/>
  <c r="O273" i="1"/>
  <c r="Z273" i="1" s="1"/>
  <c r="W272" i="1"/>
  <c r="AH272" i="1" s="1"/>
  <c r="V272" i="1"/>
  <c r="AG272" i="1" s="1"/>
  <c r="U272" i="1"/>
  <c r="AF272" i="1" s="1"/>
  <c r="T272" i="1"/>
  <c r="AE272" i="1" s="1"/>
  <c r="S272" i="1"/>
  <c r="AD272" i="1" s="1"/>
  <c r="R272" i="1"/>
  <c r="AC272" i="1" s="1"/>
  <c r="Q272" i="1"/>
  <c r="AB272" i="1" s="1"/>
  <c r="P272" i="1"/>
  <c r="AA272" i="1" s="1"/>
  <c r="O272" i="1"/>
  <c r="Z272" i="1" s="1"/>
  <c r="W271" i="1"/>
  <c r="AH271" i="1" s="1"/>
  <c r="V271" i="1"/>
  <c r="AG271" i="1" s="1"/>
  <c r="U271" i="1"/>
  <c r="AF271" i="1" s="1"/>
  <c r="T271" i="1"/>
  <c r="AE271" i="1" s="1"/>
  <c r="S271" i="1"/>
  <c r="AD271" i="1" s="1"/>
  <c r="R271" i="1"/>
  <c r="AC271" i="1" s="1"/>
  <c r="Q271" i="1"/>
  <c r="AB271" i="1" s="1"/>
  <c r="P271" i="1"/>
  <c r="AA271" i="1" s="1"/>
  <c r="O271" i="1"/>
  <c r="Z271" i="1" s="1"/>
  <c r="W270" i="1"/>
  <c r="AH270" i="1" s="1"/>
  <c r="V270" i="1"/>
  <c r="AG270" i="1" s="1"/>
  <c r="U270" i="1"/>
  <c r="AF270" i="1" s="1"/>
  <c r="T270" i="1"/>
  <c r="AE270" i="1" s="1"/>
  <c r="S270" i="1"/>
  <c r="AD270" i="1" s="1"/>
  <c r="R270" i="1"/>
  <c r="AC270" i="1" s="1"/>
  <c r="Q270" i="1"/>
  <c r="AB270" i="1" s="1"/>
  <c r="P270" i="1"/>
  <c r="AA270" i="1" s="1"/>
  <c r="O270" i="1"/>
  <c r="Z270" i="1" s="1"/>
  <c r="W269" i="1"/>
  <c r="AH269" i="1" s="1"/>
  <c r="V269" i="1"/>
  <c r="AG269" i="1" s="1"/>
  <c r="U269" i="1"/>
  <c r="AF269" i="1" s="1"/>
  <c r="T269" i="1"/>
  <c r="AE269" i="1" s="1"/>
  <c r="S269" i="1"/>
  <c r="AD269" i="1" s="1"/>
  <c r="R269" i="1"/>
  <c r="AC269" i="1" s="1"/>
  <c r="Q269" i="1"/>
  <c r="AB269" i="1" s="1"/>
  <c r="P269" i="1"/>
  <c r="AA269" i="1" s="1"/>
  <c r="O269" i="1"/>
  <c r="Z269" i="1" s="1"/>
  <c r="W268" i="1"/>
  <c r="AH268" i="1" s="1"/>
  <c r="V268" i="1"/>
  <c r="AG268" i="1" s="1"/>
  <c r="U268" i="1"/>
  <c r="AF268" i="1" s="1"/>
  <c r="T268" i="1"/>
  <c r="AE268" i="1" s="1"/>
  <c r="S268" i="1"/>
  <c r="AD268" i="1" s="1"/>
  <c r="R268" i="1"/>
  <c r="AC268" i="1" s="1"/>
  <c r="Q268" i="1"/>
  <c r="AB268" i="1" s="1"/>
  <c r="P268" i="1"/>
  <c r="AA268" i="1" s="1"/>
  <c r="O268" i="1"/>
  <c r="Z268" i="1" s="1"/>
  <c r="W267" i="1"/>
  <c r="AH267" i="1" s="1"/>
  <c r="V267" i="1"/>
  <c r="AG267" i="1" s="1"/>
  <c r="U267" i="1"/>
  <c r="AF267" i="1" s="1"/>
  <c r="T267" i="1"/>
  <c r="AE267" i="1" s="1"/>
  <c r="S267" i="1"/>
  <c r="AD267" i="1" s="1"/>
  <c r="R267" i="1"/>
  <c r="AC267" i="1" s="1"/>
  <c r="Q267" i="1"/>
  <c r="AB267" i="1" s="1"/>
  <c r="P267" i="1"/>
  <c r="AA267" i="1" s="1"/>
  <c r="O267" i="1"/>
  <c r="Z267" i="1" s="1"/>
  <c r="W266" i="1"/>
  <c r="AH266" i="1" s="1"/>
  <c r="V266" i="1"/>
  <c r="AG266" i="1" s="1"/>
  <c r="U266" i="1"/>
  <c r="AF266" i="1" s="1"/>
  <c r="T266" i="1"/>
  <c r="AE266" i="1" s="1"/>
  <c r="S266" i="1"/>
  <c r="AD266" i="1" s="1"/>
  <c r="R266" i="1"/>
  <c r="AC266" i="1" s="1"/>
  <c r="Q266" i="1"/>
  <c r="AB266" i="1" s="1"/>
  <c r="P266" i="1"/>
  <c r="AA266" i="1" s="1"/>
  <c r="O266" i="1"/>
  <c r="Z266" i="1" s="1"/>
  <c r="W265" i="1"/>
  <c r="AH265" i="1" s="1"/>
  <c r="V265" i="1"/>
  <c r="AG265" i="1" s="1"/>
  <c r="U265" i="1"/>
  <c r="AF265" i="1" s="1"/>
  <c r="T265" i="1"/>
  <c r="AE265" i="1" s="1"/>
  <c r="S265" i="1"/>
  <c r="AD265" i="1" s="1"/>
  <c r="R265" i="1"/>
  <c r="AC265" i="1" s="1"/>
  <c r="Q265" i="1"/>
  <c r="AB265" i="1" s="1"/>
  <c r="P265" i="1"/>
  <c r="AA265" i="1" s="1"/>
  <c r="O265" i="1"/>
  <c r="Z265" i="1" s="1"/>
  <c r="W264" i="1"/>
  <c r="AH264" i="1" s="1"/>
  <c r="V264" i="1"/>
  <c r="AG264" i="1" s="1"/>
  <c r="U264" i="1"/>
  <c r="AF264" i="1" s="1"/>
  <c r="T264" i="1"/>
  <c r="AE264" i="1" s="1"/>
  <c r="S264" i="1"/>
  <c r="AD264" i="1" s="1"/>
  <c r="R264" i="1"/>
  <c r="AC264" i="1" s="1"/>
  <c r="Q264" i="1"/>
  <c r="AB264" i="1" s="1"/>
  <c r="P264" i="1"/>
  <c r="AA264" i="1" s="1"/>
  <c r="O264" i="1"/>
  <c r="Z264" i="1" s="1"/>
  <c r="W263" i="1"/>
  <c r="AH263" i="1" s="1"/>
  <c r="V263" i="1"/>
  <c r="AG263" i="1" s="1"/>
  <c r="U263" i="1"/>
  <c r="AF263" i="1" s="1"/>
  <c r="T263" i="1"/>
  <c r="AE263" i="1" s="1"/>
  <c r="S263" i="1"/>
  <c r="AD263" i="1" s="1"/>
  <c r="R263" i="1"/>
  <c r="AC263" i="1" s="1"/>
  <c r="Q263" i="1"/>
  <c r="AB263" i="1" s="1"/>
  <c r="P263" i="1"/>
  <c r="AA263" i="1" s="1"/>
  <c r="O263" i="1"/>
  <c r="Z263" i="1" s="1"/>
  <c r="W262" i="1"/>
  <c r="AH262" i="1" s="1"/>
  <c r="V262" i="1"/>
  <c r="AG262" i="1" s="1"/>
  <c r="U262" i="1"/>
  <c r="AF262" i="1" s="1"/>
  <c r="T262" i="1"/>
  <c r="AE262" i="1" s="1"/>
  <c r="S262" i="1"/>
  <c r="AD262" i="1" s="1"/>
  <c r="R262" i="1"/>
  <c r="AC262" i="1" s="1"/>
  <c r="Q262" i="1"/>
  <c r="AB262" i="1" s="1"/>
  <c r="P262" i="1"/>
  <c r="AA262" i="1" s="1"/>
  <c r="O262" i="1"/>
  <c r="Z262" i="1" s="1"/>
  <c r="W261" i="1"/>
  <c r="AH261" i="1" s="1"/>
  <c r="V261" i="1"/>
  <c r="AG261" i="1" s="1"/>
  <c r="U261" i="1"/>
  <c r="AF261" i="1" s="1"/>
  <c r="T261" i="1"/>
  <c r="AE261" i="1" s="1"/>
  <c r="S261" i="1"/>
  <c r="AD261" i="1" s="1"/>
  <c r="R261" i="1"/>
  <c r="AC261" i="1" s="1"/>
  <c r="Q261" i="1"/>
  <c r="AB261" i="1" s="1"/>
  <c r="P261" i="1"/>
  <c r="AA261" i="1" s="1"/>
  <c r="O261" i="1"/>
  <c r="Z261" i="1" s="1"/>
  <c r="W260" i="1"/>
  <c r="AH260" i="1" s="1"/>
  <c r="V260" i="1"/>
  <c r="AG260" i="1" s="1"/>
  <c r="U260" i="1"/>
  <c r="AF260" i="1" s="1"/>
  <c r="T260" i="1"/>
  <c r="AE260" i="1" s="1"/>
  <c r="S260" i="1"/>
  <c r="AD260" i="1" s="1"/>
  <c r="R260" i="1"/>
  <c r="AC260" i="1" s="1"/>
  <c r="Q260" i="1"/>
  <c r="AB260" i="1" s="1"/>
  <c r="P260" i="1"/>
  <c r="AA260" i="1" s="1"/>
  <c r="O260" i="1"/>
  <c r="Z260" i="1" s="1"/>
  <c r="W259" i="1"/>
  <c r="AH259" i="1" s="1"/>
  <c r="V259" i="1"/>
  <c r="AG259" i="1" s="1"/>
  <c r="U259" i="1"/>
  <c r="AF259" i="1" s="1"/>
  <c r="T259" i="1"/>
  <c r="AE259" i="1" s="1"/>
  <c r="S259" i="1"/>
  <c r="AD259" i="1" s="1"/>
  <c r="R259" i="1"/>
  <c r="AC259" i="1" s="1"/>
  <c r="Q259" i="1"/>
  <c r="AB259" i="1" s="1"/>
  <c r="P259" i="1"/>
  <c r="AA259" i="1" s="1"/>
  <c r="O259" i="1"/>
  <c r="Z259" i="1" s="1"/>
  <c r="W258" i="1"/>
  <c r="AH258" i="1" s="1"/>
  <c r="V258" i="1"/>
  <c r="AG258" i="1" s="1"/>
  <c r="U258" i="1"/>
  <c r="AF258" i="1" s="1"/>
  <c r="T258" i="1"/>
  <c r="AE258" i="1" s="1"/>
  <c r="S258" i="1"/>
  <c r="AD258" i="1" s="1"/>
  <c r="R258" i="1"/>
  <c r="AC258" i="1" s="1"/>
  <c r="Q258" i="1"/>
  <c r="AB258" i="1" s="1"/>
  <c r="P258" i="1"/>
  <c r="AA258" i="1" s="1"/>
  <c r="O258" i="1"/>
  <c r="Z258" i="1" s="1"/>
  <c r="W257" i="1"/>
  <c r="AH257" i="1" s="1"/>
  <c r="V257" i="1"/>
  <c r="AG257" i="1" s="1"/>
  <c r="U257" i="1"/>
  <c r="AF257" i="1" s="1"/>
  <c r="T257" i="1"/>
  <c r="AE257" i="1" s="1"/>
  <c r="S257" i="1"/>
  <c r="AD257" i="1" s="1"/>
  <c r="R257" i="1"/>
  <c r="AC257" i="1" s="1"/>
  <c r="Q257" i="1"/>
  <c r="AB257" i="1" s="1"/>
  <c r="P257" i="1"/>
  <c r="AA257" i="1" s="1"/>
  <c r="O257" i="1"/>
  <c r="Z257" i="1" s="1"/>
  <c r="W256" i="1"/>
  <c r="AH256" i="1" s="1"/>
  <c r="V256" i="1"/>
  <c r="AG256" i="1" s="1"/>
  <c r="U256" i="1"/>
  <c r="AF256" i="1" s="1"/>
  <c r="T256" i="1"/>
  <c r="AE256" i="1" s="1"/>
  <c r="S256" i="1"/>
  <c r="AD256" i="1" s="1"/>
  <c r="R256" i="1"/>
  <c r="AC256" i="1" s="1"/>
  <c r="Q256" i="1"/>
  <c r="AB256" i="1" s="1"/>
  <c r="P256" i="1"/>
  <c r="AA256" i="1" s="1"/>
  <c r="O256" i="1"/>
  <c r="Z256" i="1" s="1"/>
  <c r="W255" i="1"/>
  <c r="AH255" i="1" s="1"/>
  <c r="V255" i="1"/>
  <c r="AG255" i="1" s="1"/>
  <c r="U255" i="1"/>
  <c r="AF255" i="1" s="1"/>
  <c r="T255" i="1"/>
  <c r="AE255" i="1" s="1"/>
  <c r="S255" i="1"/>
  <c r="AD255" i="1" s="1"/>
  <c r="R255" i="1"/>
  <c r="AC255" i="1" s="1"/>
  <c r="Q255" i="1"/>
  <c r="AB255" i="1" s="1"/>
  <c r="P255" i="1"/>
  <c r="AA255" i="1" s="1"/>
  <c r="O255" i="1"/>
  <c r="Z255" i="1" s="1"/>
  <c r="W254" i="1"/>
  <c r="AH254" i="1" s="1"/>
  <c r="V254" i="1"/>
  <c r="AG254" i="1" s="1"/>
  <c r="U254" i="1"/>
  <c r="AF254" i="1" s="1"/>
  <c r="T254" i="1"/>
  <c r="AE254" i="1" s="1"/>
  <c r="S254" i="1"/>
  <c r="AD254" i="1" s="1"/>
  <c r="R254" i="1"/>
  <c r="AC254" i="1" s="1"/>
  <c r="Q254" i="1"/>
  <c r="AB254" i="1" s="1"/>
  <c r="P254" i="1"/>
  <c r="AA254" i="1" s="1"/>
  <c r="O254" i="1"/>
  <c r="Z254" i="1" s="1"/>
  <c r="W253" i="1"/>
  <c r="AH253" i="1" s="1"/>
  <c r="V253" i="1"/>
  <c r="AG253" i="1" s="1"/>
  <c r="U253" i="1"/>
  <c r="AF253" i="1" s="1"/>
  <c r="T253" i="1"/>
  <c r="AE253" i="1" s="1"/>
  <c r="S253" i="1"/>
  <c r="AD253" i="1" s="1"/>
  <c r="R253" i="1"/>
  <c r="AC253" i="1" s="1"/>
  <c r="Q253" i="1"/>
  <c r="AB253" i="1" s="1"/>
  <c r="P253" i="1"/>
  <c r="AA253" i="1" s="1"/>
  <c r="O253" i="1"/>
  <c r="Z253" i="1" s="1"/>
  <c r="W252" i="1"/>
  <c r="AH252" i="1" s="1"/>
  <c r="V252" i="1"/>
  <c r="AG252" i="1" s="1"/>
  <c r="U252" i="1"/>
  <c r="AF252" i="1" s="1"/>
  <c r="T252" i="1"/>
  <c r="AE252" i="1" s="1"/>
  <c r="S252" i="1"/>
  <c r="AD252" i="1" s="1"/>
  <c r="R252" i="1"/>
  <c r="AC252" i="1" s="1"/>
  <c r="Q252" i="1"/>
  <c r="AB252" i="1" s="1"/>
  <c r="P252" i="1"/>
  <c r="AA252" i="1" s="1"/>
  <c r="O252" i="1"/>
  <c r="Z252" i="1" s="1"/>
  <c r="W251" i="1"/>
  <c r="AH251" i="1" s="1"/>
  <c r="V251" i="1"/>
  <c r="AG251" i="1" s="1"/>
  <c r="U251" i="1"/>
  <c r="AF251" i="1" s="1"/>
  <c r="T251" i="1"/>
  <c r="AE251" i="1" s="1"/>
  <c r="S251" i="1"/>
  <c r="AD251" i="1" s="1"/>
  <c r="R251" i="1"/>
  <c r="AC251" i="1" s="1"/>
  <c r="Q251" i="1"/>
  <c r="AB251" i="1" s="1"/>
  <c r="P251" i="1"/>
  <c r="AA251" i="1" s="1"/>
  <c r="O251" i="1"/>
  <c r="Z251" i="1" s="1"/>
  <c r="W250" i="1"/>
  <c r="AH250" i="1" s="1"/>
  <c r="V250" i="1"/>
  <c r="AG250" i="1" s="1"/>
  <c r="U250" i="1"/>
  <c r="AF250" i="1" s="1"/>
  <c r="T250" i="1"/>
  <c r="AE250" i="1" s="1"/>
  <c r="S250" i="1"/>
  <c r="AD250" i="1" s="1"/>
  <c r="R250" i="1"/>
  <c r="AC250" i="1" s="1"/>
  <c r="Q250" i="1"/>
  <c r="AB250" i="1" s="1"/>
  <c r="P250" i="1"/>
  <c r="AA250" i="1" s="1"/>
  <c r="O250" i="1"/>
  <c r="Z250" i="1" s="1"/>
  <c r="W249" i="1"/>
  <c r="AH249" i="1" s="1"/>
  <c r="V249" i="1"/>
  <c r="AG249" i="1" s="1"/>
  <c r="U249" i="1"/>
  <c r="AF249" i="1" s="1"/>
  <c r="T249" i="1"/>
  <c r="AE249" i="1" s="1"/>
  <c r="S249" i="1"/>
  <c r="AD249" i="1" s="1"/>
  <c r="R249" i="1"/>
  <c r="AC249" i="1" s="1"/>
  <c r="Q249" i="1"/>
  <c r="AB249" i="1" s="1"/>
  <c r="P249" i="1"/>
  <c r="AA249" i="1" s="1"/>
  <c r="O249" i="1"/>
  <c r="Z249" i="1" s="1"/>
  <c r="W248" i="1"/>
  <c r="AH248" i="1" s="1"/>
  <c r="V248" i="1"/>
  <c r="AG248" i="1" s="1"/>
  <c r="U248" i="1"/>
  <c r="AF248" i="1" s="1"/>
  <c r="T248" i="1"/>
  <c r="AE248" i="1" s="1"/>
  <c r="S248" i="1"/>
  <c r="AD248" i="1" s="1"/>
  <c r="R248" i="1"/>
  <c r="AC248" i="1" s="1"/>
  <c r="Q248" i="1"/>
  <c r="AB248" i="1" s="1"/>
  <c r="P248" i="1"/>
  <c r="AA248" i="1" s="1"/>
  <c r="O248" i="1"/>
  <c r="Z248" i="1" s="1"/>
  <c r="W247" i="1"/>
  <c r="AH247" i="1" s="1"/>
  <c r="V247" i="1"/>
  <c r="AG247" i="1" s="1"/>
  <c r="U247" i="1"/>
  <c r="AF247" i="1" s="1"/>
  <c r="T247" i="1"/>
  <c r="AE247" i="1" s="1"/>
  <c r="S247" i="1"/>
  <c r="AD247" i="1" s="1"/>
  <c r="R247" i="1"/>
  <c r="AC247" i="1" s="1"/>
  <c r="Q247" i="1"/>
  <c r="AB247" i="1" s="1"/>
  <c r="P247" i="1"/>
  <c r="AA247" i="1" s="1"/>
  <c r="O247" i="1"/>
  <c r="Z247" i="1" s="1"/>
  <c r="W246" i="1"/>
  <c r="AH246" i="1" s="1"/>
  <c r="V246" i="1"/>
  <c r="AG246" i="1" s="1"/>
  <c r="U246" i="1"/>
  <c r="AF246" i="1" s="1"/>
  <c r="T246" i="1"/>
  <c r="AE246" i="1" s="1"/>
  <c r="S246" i="1"/>
  <c r="AD246" i="1" s="1"/>
  <c r="R246" i="1"/>
  <c r="AC246" i="1" s="1"/>
  <c r="Q246" i="1"/>
  <c r="AB246" i="1" s="1"/>
  <c r="P246" i="1"/>
  <c r="AA246" i="1" s="1"/>
  <c r="O246" i="1"/>
  <c r="Z246" i="1" s="1"/>
  <c r="W245" i="1"/>
  <c r="AH245" i="1" s="1"/>
  <c r="V245" i="1"/>
  <c r="AG245" i="1" s="1"/>
  <c r="U245" i="1"/>
  <c r="AF245" i="1" s="1"/>
  <c r="T245" i="1"/>
  <c r="AE245" i="1" s="1"/>
  <c r="S245" i="1"/>
  <c r="AD245" i="1" s="1"/>
  <c r="R245" i="1"/>
  <c r="AC245" i="1" s="1"/>
  <c r="Q245" i="1"/>
  <c r="AB245" i="1" s="1"/>
  <c r="P245" i="1"/>
  <c r="AA245" i="1" s="1"/>
  <c r="O245" i="1"/>
  <c r="Z245" i="1" s="1"/>
  <c r="W244" i="1"/>
  <c r="AH244" i="1" s="1"/>
  <c r="V244" i="1"/>
  <c r="AG244" i="1" s="1"/>
  <c r="U244" i="1"/>
  <c r="AF244" i="1" s="1"/>
  <c r="T244" i="1"/>
  <c r="AE244" i="1" s="1"/>
  <c r="S244" i="1"/>
  <c r="AD244" i="1" s="1"/>
  <c r="R244" i="1"/>
  <c r="AC244" i="1" s="1"/>
  <c r="Q244" i="1"/>
  <c r="AB244" i="1" s="1"/>
  <c r="P244" i="1"/>
  <c r="AA244" i="1" s="1"/>
  <c r="O244" i="1"/>
  <c r="Z244" i="1" s="1"/>
  <c r="W243" i="1"/>
  <c r="AH243" i="1" s="1"/>
  <c r="V243" i="1"/>
  <c r="AG243" i="1" s="1"/>
  <c r="U243" i="1"/>
  <c r="AF243" i="1" s="1"/>
  <c r="T243" i="1"/>
  <c r="AE243" i="1" s="1"/>
  <c r="S243" i="1"/>
  <c r="AD243" i="1" s="1"/>
  <c r="R243" i="1"/>
  <c r="AC243" i="1" s="1"/>
  <c r="Q243" i="1"/>
  <c r="AB243" i="1" s="1"/>
  <c r="P243" i="1"/>
  <c r="AA243" i="1" s="1"/>
  <c r="O243" i="1"/>
  <c r="Z243" i="1" s="1"/>
  <c r="W242" i="1"/>
  <c r="AH242" i="1" s="1"/>
  <c r="V242" i="1"/>
  <c r="AG242" i="1" s="1"/>
  <c r="U242" i="1"/>
  <c r="AF242" i="1" s="1"/>
  <c r="T242" i="1"/>
  <c r="AE242" i="1" s="1"/>
  <c r="S242" i="1"/>
  <c r="AD242" i="1" s="1"/>
  <c r="R242" i="1"/>
  <c r="AC242" i="1" s="1"/>
  <c r="Q242" i="1"/>
  <c r="AB242" i="1" s="1"/>
  <c r="P242" i="1"/>
  <c r="AA242" i="1" s="1"/>
  <c r="O242" i="1"/>
  <c r="Z242" i="1" s="1"/>
  <c r="W241" i="1"/>
  <c r="AH241" i="1" s="1"/>
  <c r="V241" i="1"/>
  <c r="AG241" i="1" s="1"/>
  <c r="U241" i="1"/>
  <c r="AF241" i="1" s="1"/>
  <c r="T241" i="1"/>
  <c r="AE241" i="1" s="1"/>
  <c r="S241" i="1"/>
  <c r="AD241" i="1" s="1"/>
  <c r="R241" i="1"/>
  <c r="AC241" i="1" s="1"/>
  <c r="Q241" i="1"/>
  <c r="AB241" i="1" s="1"/>
  <c r="P241" i="1"/>
  <c r="AA241" i="1" s="1"/>
  <c r="O241" i="1"/>
  <c r="Z241" i="1" s="1"/>
  <c r="W240" i="1"/>
  <c r="AH240" i="1" s="1"/>
  <c r="V240" i="1"/>
  <c r="AG240" i="1" s="1"/>
  <c r="U240" i="1"/>
  <c r="AF240" i="1" s="1"/>
  <c r="T240" i="1"/>
  <c r="AE240" i="1" s="1"/>
  <c r="S240" i="1"/>
  <c r="AD240" i="1" s="1"/>
  <c r="R240" i="1"/>
  <c r="AC240" i="1" s="1"/>
  <c r="Q240" i="1"/>
  <c r="AB240" i="1" s="1"/>
  <c r="P240" i="1"/>
  <c r="AA240" i="1" s="1"/>
  <c r="O240" i="1"/>
  <c r="Z240" i="1" s="1"/>
  <c r="W239" i="1"/>
  <c r="AH239" i="1" s="1"/>
  <c r="V239" i="1"/>
  <c r="AG239" i="1" s="1"/>
  <c r="U239" i="1"/>
  <c r="AF239" i="1" s="1"/>
  <c r="T239" i="1"/>
  <c r="AE239" i="1" s="1"/>
  <c r="S239" i="1"/>
  <c r="AD239" i="1" s="1"/>
  <c r="R239" i="1"/>
  <c r="AC239" i="1" s="1"/>
  <c r="Q239" i="1"/>
  <c r="AB239" i="1" s="1"/>
  <c r="P239" i="1"/>
  <c r="AA239" i="1" s="1"/>
  <c r="O239" i="1"/>
  <c r="Z239" i="1" s="1"/>
  <c r="W238" i="1"/>
  <c r="AH238" i="1" s="1"/>
  <c r="V238" i="1"/>
  <c r="AG238" i="1" s="1"/>
  <c r="U238" i="1"/>
  <c r="AF238" i="1" s="1"/>
  <c r="T238" i="1"/>
  <c r="AE238" i="1" s="1"/>
  <c r="S238" i="1"/>
  <c r="AD238" i="1" s="1"/>
  <c r="R238" i="1"/>
  <c r="AC238" i="1" s="1"/>
  <c r="Q238" i="1"/>
  <c r="AB238" i="1" s="1"/>
  <c r="P238" i="1"/>
  <c r="AA238" i="1" s="1"/>
  <c r="O238" i="1"/>
  <c r="Z238" i="1" s="1"/>
  <c r="W237" i="1"/>
  <c r="AH237" i="1" s="1"/>
  <c r="V237" i="1"/>
  <c r="AG237" i="1" s="1"/>
  <c r="U237" i="1"/>
  <c r="AF237" i="1" s="1"/>
  <c r="T237" i="1"/>
  <c r="AE237" i="1" s="1"/>
  <c r="S237" i="1"/>
  <c r="AD237" i="1" s="1"/>
  <c r="R237" i="1"/>
  <c r="AC237" i="1" s="1"/>
  <c r="Q237" i="1"/>
  <c r="AB237" i="1" s="1"/>
  <c r="P237" i="1"/>
  <c r="AA237" i="1" s="1"/>
  <c r="O237" i="1"/>
  <c r="Z237" i="1" s="1"/>
  <c r="W236" i="1"/>
  <c r="AH236" i="1" s="1"/>
  <c r="V236" i="1"/>
  <c r="AG236" i="1" s="1"/>
  <c r="U236" i="1"/>
  <c r="AF236" i="1" s="1"/>
  <c r="T236" i="1"/>
  <c r="AE236" i="1" s="1"/>
  <c r="S236" i="1"/>
  <c r="AD236" i="1" s="1"/>
  <c r="R236" i="1"/>
  <c r="AC236" i="1" s="1"/>
  <c r="Q236" i="1"/>
  <c r="AB236" i="1" s="1"/>
  <c r="P236" i="1"/>
  <c r="AA236" i="1" s="1"/>
  <c r="O236" i="1"/>
  <c r="Z236" i="1" s="1"/>
  <c r="W235" i="1"/>
  <c r="AH235" i="1" s="1"/>
  <c r="V235" i="1"/>
  <c r="AG235" i="1" s="1"/>
  <c r="U235" i="1"/>
  <c r="AF235" i="1" s="1"/>
  <c r="T235" i="1"/>
  <c r="AE235" i="1" s="1"/>
  <c r="S235" i="1"/>
  <c r="AD235" i="1" s="1"/>
  <c r="R235" i="1"/>
  <c r="AC235" i="1" s="1"/>
  <c r="Q235" i="1"/>
  <c r="AB235" i="1" s="1"/>
  <c r="P235" i="1"/>
  <c r="AA235" i="1" s="1"/>
  <c r="O235" i="1"/>
  <c r="Z235" i="1" s="1"/>
  <c r="W234" i="1"/>
  <c r="AH234" i="1" s="1"/>
  <c r="V234" i="1"/>
  <c r="AG234" i="1" s="1"/>
  <c r="U234" i="1"/>
  <c r="AF234" i="1" s="1"/>
  <c r="T234" i="1"/>
  <c r="AE234" i="1" s="1"/>
  <c r="S234" i="1"/>
  <c r="AD234" i="1" s="1"/>
  <c r="R234" i="1"/>
  <c r="AC234" i="1" s="1"/>
  <c r="Q234" i="1"/>
  <c r="AB234" i="1" s="1"/>
  <c r="P234" i="1"/>
  <c r="AA234" i="1" s="1"/>
  <c r="O234" i="1"/>
  <c r="Z234" i="1" s="1"/>
  <c r="W233" i="1"/>
  <c r="AH233" i="1" s="1"/>
  <c r="V233" i="1"/>
  <c r="AG233" i="1" s="1"/>
  <c r="U233" i="1"/>
  <c r="AF233" i="1" s="1"/>
  <c r="T233" i="1"/>
  <c r="AE233" i="1" s="1"/>
  <c r="S233" i="1"/>
  <c r="AD233" i="1" s="1"/>
  <c r="R233" i="1"/>
  <c r="AC233" i="1" s="1"/>
  <c r="Q233" i="1"/>
  <c r="AB233" i="1" s="1"/>
  <c r="P233" i="1"/>
  <c r="AA233" i="1" s="1"/>
  <c r="O233" i="1"/>
  <c r="Z233" i="1" s="1"/>
  <c r="W232" i="1"/>
  <c r="AH232" i="1" s="1"/>
  <c r="V232" i="1"/>
  <c r="AG232" i="1" s="1"/>
  <c r="U232" i="1"/>
  <c r="AF232" i="1" s="1"/>
  <c r="T232" i="1"/>
  <c r="AE232" i="1" s="1"/>
  <c r="S232" i="1"/>
  <c r="AD232" i="1" s="1"/>
  <c r="R232" i="1"/>
  <c r="AC232" i="1" s="1"/>
  <c r="Q232" i="1"/>
  <c r="AB232" i="1" s="1"/>
  <c r="P232" i="1"/>
  <c r="AA232" i="1" s="1"/>
  <c r="O232" i="1"/>
  <c r="Z232" i="1" s="1"/>
  <c r="W231" i="1"/>
  <c r="AH231" i="1" s="1"/>
  <c r="V231" i="1"/>
  <c r="AG231" i="1" s="1"/>
  <c r="U231" i="1"/>
  <c r="AF231" i="1" s="1"/>
  <c r="T231" i="1"/>
  <c r="AE231" i="1" s="1"/>
  <c r="S231" i="1"/>
  <c r="AD231" i="1" s="1"/>
  <c r="R231" i="1"/>
  <c r="AC231" i="1" s="1"/>
  <c r="Q231" i="1"/>
  <c r="AB231" i="1" s="1"/>
  <c r="P231" i="1"/>
  <c r="AA231" i="1" s="1"/>
  <c r="O231" i="1"/>
  <c r="Z231" i="1" s="1"/>
  <c r="W230" i="1"/>
  <c r="AH230" i="1" s="1"/>
  <c r="V230" i="1"/>
  <c r="AG230" i="1" s="1"/>
  <c r="U230" i="1"/>
  <c r="AF230" i="1" s="1"/>
  <c r="T230" i="1"/>
  <c r="AE230" i="1" s="1"/>
  <c r="S230" i="1"/>
  <c r="AD230" i="1" s="1"/>
  <c r="R230" i="1"/>
  <c r="AC230" i="1" s="1"/>
  <c r="Q230" i="1"/>
  <c r="AB230" i="1" s="1"/>
  <c r="P230" i="1"/>
  <c r="AA230" i="1" s="1"/>
  <c r="O230" i="1"/>
  <c r="Z230" i="1" s="1"/>
  <c r="W229" i="1"/>
  <c r="AH229" i="1" s="1"/>
  <c r="V229" i="1"/>
  <c r="AG229" i="1" s="1"/>
  <c r="U229" i="1"/>
  <c r="AF229" i="1" s="1"/>
  <c r="T229" i="1"/>
  <c r="AE229" i="1" s="1"/>
  <c r="S229" i="1"/>
  <c r="AD229" i="1" s="1"/>
  <c r="R229" i="1"/>
  <c r="AC229" i="1" s="1"/>
  <c r="Q229" i="1"/>
  <c r="AB229" i="1" s="1"/>
  <c r="P229" i="1"/>
  <c r="AA229" i="1" s="1"/>
  <c r="O229" i="1"/>
  <c r="Z229" i="1" s="1"/>
  <c r="W228" i="1"/>
  <c r="AH228" i="1" s="1"/>
  <c r="V228" i="1"/>
  <c r="AG228" i="1" s="1"/>
  <c r="U228" i="1"/>
  <c r="AF228" i="1" s="1"/>
  <c r="T228" i="1"/>
  <c r="AE228" i="1" s="1"/>
  <c r="S228" i="1"/>
  <c r="AD228" i="1" s="1"/>
  <c r="R228" i="1"/>
  <c r="AC228" i="1" s="1"/>
  <c r="Q228" i="1"/>
  <c r="AB228" i="1" s="1"/>
  <c r="P228" i="1"/>
  <c r="AA228" i="1" s="1"/>
  <c r="O228" i="1"/>
  <c r="Z228" i="1" s="1"/>
  <c r="W227" i="1"/>
  <c r="AH227" i="1" s="1"/>
  <c r="V227" i="1"/>
  <c r="AG227" i="1" s="1"/>
  <c r="U227" i="1"/>
  <c r="AF227" i="1" s="1"/>
  <c r="T227" i="1"/>
  <c r="AE227" i="1" s="1"/>
  <c r="S227" i="1"/>
  <c r="AD227" i="1" s="1"/>
  <c r="R227" i="1"/>
  <c r="AC227" i="1" s="1"/>
  <c r="Q227" i="1"/>
  <c r="AB227" i="1" s="1"/>
  <c r="P227" i="1"/>
  <c r="AA227" i="1" s="1"/>
  <c r="O227" i="1"/>
  <c r="Z227" i="1" s="1"/>
  <c r="W226" i="1"/>
  <c r="AH226" i="1" s="1"/>
  <c r="V226" i="1"/>
  <c r="AG226" i="1" s="1"/>
  <c r="U226" i="1"/>
  <c r="AF226" i="1" s="1"/>
  <c r="T226" i="1"/>
  <c r="AE226" i="1" s="1"/>
  <c r="S226" i="1"/>
  <c r="AD226" i="1" s="1"/>
  <c r="R226" i="1"/>
  <c r="AC226" i="1" s="1"/>
  <c r="Q226" i="1"/>
  <c r="AB226" i="1" s="1"/>
  <c r="P226" i="1"/>
  <c r="AA226" i="1" s="1"/>
  <c r="O226" i="1"/>
  <c r="Z226" i="1" s="1"/>
  <c r="W225" i="1"/>
  <c r="AH225" i="1" s="1"/>
  <c r="V225" i="1"/>
  <c r="AG225" i="1" s="1"/>
  <c r="U225" i="1"/>
  <c r="AF225" i="1" s="1"/>
  <c r="T225" i="1"/>
  <c r="AE225" i="1" s="1"/>
  <c r="S225" i="1"/>
  <c r="AD225" i="1" s="1"/>
  <c r="R225" i="1"/>
  <c r="AC225" i="1" s="1"/>
  <c r="Q225" i="1"/>
  <c r="AB225" i="1" s="1"/>
  <c r="P225" i="1"/>
  <c r="AA225" i="1" s="1"/>
  <c r="O225" i="1"/>
  <c r="Z225" i="1" s="1"/>
  <c r="W224" i="1"/>
  <c r="AH224" i="1" s="1"/>
  <c r="V224" i="1"/>
  <c r="AG224" i="1" s="1"/>
  <c r="U224" i="1"/>
  <c r="AF224" i="1" s="1"/>
  <c r="T224" i="1"/>
  <c r="AE224" i="1" s="1"/>
  <c r="S224" i="1"/>
  <c r="AD224" i="1" s="1"/>
  <c r="R224" i="1"/>
  <c r="AC224" i="1" s="1"/>
  <c r="Q224" i="1"/>
  <c r="AB224" i="1" s="1"/>
  <c r="P224" i="1"/>
  <c r="AA224" i="1" s="1"/>
  <c r="O224" i="1"/>
  <c r="Z224" i="1" s="1"/>
  <c r="W223" i="1"/>
  <c r="AH223" i="1" s="1"/>
  <c r="V223" i="1"/>
  <c r="AG223" i="1" s="1"/>
  <c r="U223" i="1"/>
  <c r="AF223" i="1" s="1"/>
  <c r="T223" i="1"/>
  <c r="AE223" i="1" s="1"/>
  <c r="S223" i="1"/>
  <c r="AD223" i="1" s="1"/>
  <c r="R223" i="1"/>
  <c r="AC223" i="1" s="1"/>
  <c r="Q223" i="1"/>
  <c r="AB223" i="1" s="1"/>
  <c r="P223" i="1"/>
  <c r="AA223" i="1" s="1"/>
  <c r="O223" i="1"/>
  <c r="Z223" i="1" s="1"/>
  <c r="W222" i="1"/>
  <c r="AH222" i="1" s="1"/>
  <c r="V222" i="1"/>
  <c r="AG222" i="1" s="1"/>
  <c r="U222" i="1"/>
  <c r="AF222" i="1" s="1"/>
  <c r="T222" i="1"/>
  <c r="AE222" i="1" s="1"/>
  <c r="S222" i="1"/>
  <c r="AD222" i="1" s="1"/>
  <c r="R222" i="1"/>
  <c r="AC222" i="1" s="1"/>
  <c r="Q222" i="1"/>
  <c r="AB222" i="1" s="1"/>
  <c r="P222" i="1"/>
  <c r="AA222" i="1" s="1"/>
  <c r="O222" i="1"/>
  <c r="Z222" i="1" s="1"/>
  <c r="W221" i="1"/>
  <c r="AH221" i="1" s="1"/>
  <c r="V221" i="1"/>
  <c r="AG221" i="1" s="1"/>
  <c r="U221" i="1"/>
  <c r="AF221" i="1" s="1"/>
  <c r="T221" i="1"/>
  <c r="AE221" i="1" s="1"/>
  <c r="S221" i="1"/>
  <c r="AD221" i="1" s="1"/>
  <c r="R221" i="1"/>
  <c r="AC221" i="1" s="1"/>
  <c r="Q221" i="1"/>
  <c r="AB221" i="1" s="1"/>
  <c r="P221" i="1"/>
  <c r="AA221" i="1" s="1"/>
  <c r="O221" i="1"/>
  <c r="Z221" i="1" s="1"/>
  <c r="W220" i="1"/>
  <c r="AH220" i="1" s="1"/>
  <c r="V220" i="1"/>
  <c r="AG220" i="1" s="1"/>
  <c r="U220" i="1"/>
  <c r="AF220" i="1" s="1"/>
  <c r="T220" i="1"/>
  <c r="AE220" i="1" s="1"/>
  <c r="S220" i="1"/>
  <c r="AD220" i="1" s="1"/>
  <c r="R220" i="1"/>
  <c r="AC220" i="1" s="1"/>
  <c r="Q220" i="1"/>
  <c r="AB220" i="1" s="1"/>
  <c r="P220" i="1"/>
  <c r="AA220" i="1" s="1"/>
  <c r="O220" i="1"/>
  <c r="Z220" i="1" s="1"/>
  <c r="W219" i="1"/>
  <c r="AH219" i="1" s="1"/>
  <c r="V219" i="1"/>
  <c r="AG219" i="1" s="1"/>
  <c r="U219" i="1"/>
  <c r="AF219" i="1" s="1"/>
  <c r="T219" i="1"/>
  <c r="AE219" i="1" s="1"/>
  <c r="S219" i="1"/>
  <c r="AD219" i="1" s="1"/>
  <c r="R219" i="1"/>
  <c r="AC219" i="1" s="1"/>
  <c r="Q219" i="1"/>
  <c r="AB219" i="1" s="1"/>
  <c r="P219" i="1"/>
  <c r="AA219" i="1" s="1"/>
  <c r="O219" i="1"/>
  <c r="Z219" i="1" s="1"/>
  <c r="W218" i="1"/>
  <c r="AH218" i="1" s="1"/>
  <c r="V218" i="1"/>
  <c r="AG218" i="1" s="1"/>
  <c r="U218" i="1"/>
  <c r="AF218" i="1" s="1"/>
  <c r="T218" i="1"/>
  <c r="AE218" i="1" s="1"/>
  <c r="S218" i="1"/>
  <c r="AD218" i="1" s="1"/>
  <c r="R218" i="1"/>
  <c r="AC218" i="1" s="1"/>
  <c r="Q218" i="1"/>
  <c r="AB218" i="1" s="1"/>
  <c r="P218" i="1"/>
  <c r="AA218" i="1" s="1"/>
  <c r="O218" i="1"/>
  <c r="Z218" i="1" s="1"/>
  <c r="W217" i="1"/>
  <c r="AH217" i="1" s="1"/>
  <c r="V217" i="1"/>
  <c r="AG217" i="1" s="1"/>
  <c r="U217" i="1"/>
  <c r="AF217" i="1" s="1"/>
  <c r="T217" i="1"/>
  <c r="AE217" i="1" s="1"/>
  <c r="S217" i="1"/>
  <c r="AD217" i="1" s="1"/>
  <c r="R217" i="1"/>
  <c r="AC217" i="1" s="1"/>
  <c r="Q217" i="1"/>
  <c r="AB217" i="1" s="1"/>
  <c r="P217" i="1"/>
  <c r="AA217" i="1" s="1"/>
  <c r="O217" i="1"/>
  <c r="Z217" i="1" s="1"/>
  <c r="W216" i="1"/>
  <c r="AH216" i="1" s="1"/>
  <c r="V216" i="1"/>
  <c r="AG216" i="1" s="1"/>
  <c r="U216" i="1"/>
  <c r="AF216" i="1" s="1"/>
  <c r="T216" i="1"/>
  <c r="AE216" i="1" s="1"/>
  <c r="S216" i="1"/>
  <c r="AD216" i="1" s="1"/>
  <c r="R216" i="1"/>
  <c r="AC216" i="1" s="1"/>
  <c r="Q216" i="1"/>
  <c r="AB216" i="1" s="1"/>
  <c r="P216" i="1"/>
  <c r="AA216" i="1" s="1"/>
  <c r="O216" i="1"/>
  <c r="Z216" i="1" s="1"/>
  <c r="W215" i="1"/>
  <c r="AH215" i="1" s="1"/>
  <c r="V215" i="1"/>
  <c r="AG215" i="1" s="1"/>
  <c r="U215" i="1"/>
  <c r="AF215" i="1" s="1"/>
  <c r="T215" i="1"/>
  <c r="AE215" i="1" s="1"/>
  <c r="S215" i="1"/>
  <c r="AD215" i="1" s="1"/>
  <c r="R215" i="1"/>
  <c r="AC215" i="1" s="1"/>
  <c r="Q215" i="1"/>
  <c r="AB215" i="1" s="1"/>
  <c r="P215" i="1"/>
  <c r="AA215" i="1" s="1"/>
  <c r="O215" i="1"/>
  <c r="Z215" i="1" s="1"/>
  <c r="W214" i="1"/>
  <c r="AH214" i="1" s="1"/>
  <c r="V214" i="1"/>
  <c r="AG214" i="1" s="1"/>
  <c r="U214" i="1"/>
  <c r="AF214" i="1" s="1"/>
  <c r="T214" i="1"/>
  <c r="AE214" i="1" s="1"/>
  <c r="S214" i="1"/>
  <c r="AD214" i="1" s="1"/>
  <c r="R214" i="1"/>
  <c r="AC214" i="1" s="1"/>
  <c r="Q214" i="1"/>
  <c r="AB214" i="1" s="1"/>
  <c r="P214" i="1"/>
  <c r="AA214" i="1" s="1"/>
  <c r="O214" i="1"/>
  <c r="Z214" i="1" s="1"/>
  <c r="W213" i="1"/>
  <c r="AH213" i="1" s="1"/>
  <c r="V213" i="1"/>
  <c r="AG213" i="1" s="1"/>
  <c r="U213" i="1"/>
  <c r="AF213" i="1" s="1"/>
  <c r="T213" i="1"/>
  <c r="AE213" i="1" s="1"/>
  <c r="S213" i="1"/>
  <c r="AD213" i="1" s="1"/>
  <c r="R213" i="1"/>
  <c r="AC213" i="1" s="1"/>
  <c r="Q213" i="1"/>
  <c r="AB213" i="1" s="1"/>
  <c r="P213" i="1"/>
  <c r="AA213" i="1" s="1"/>
  <c r="O213" i="1"/>
  <c r="Z213" i="1" s="1"/>
  <c r="W212" i="1"/>
  <c r="AH212" i="1" s="1"/>
  <c r="V212" i="1"/>
  <c r="AG212" i="1" s="1"/>
  <c r="U212" i="1"/>
  <c r="AF212" i="1" s="1"/>
  <c r="T212" i="1"/>
  <c r="AE212" i="1" s="1"/>
  <c r="S212" i="1"/>
  <c r="AD212" i="1" s="1"/>
  <c r="R212" i="1"/>
  <c r="AC212" i="1" s="1"/>
  <c r="Q212" i="1"/>
  <c r="AB212" i="1" s="1"/>
  <c r="P212" i="1"/>
  <c r="AA212" i="1" s="1"/>
  <c r="O212" i="1"/>
  <c r="Z212" i="1" s="1"/>
  <c r="W211" i="1"/>
  <c r="AH211" i="1" s="1"/>
  <c r="V211" i="1"/>
  <c r="AG211" i="1" s="1"/>
  <c r="U211" i="1"/>
  <c r="AF211" i="1" s="1"/>
  <c r="T211" i="1"/>
  <c r="AE211" i="1" s="1"/>
  <c r="S211" i="1"/>
  <c r="AD211" i="1" s="1"/>
  <c r="R211" i="1"/>
  <c r="AC211" i="1" s="1"/>
  <c r="Q211" i="1"/>
  <c r="AB211" i="1" s="1"/>
  <c r="P211" i="1"/>
  <c r="AA211" i="1" s="1"/>
  <c r="O211" i="1"/>
  <c r="Z211" i="1" s="1"/>
  <c r="W210" i="1"/>
  <c r="AH210" i="1" s="1"/>
  <c r="V210" i="1"/>
  <c r="AG210" i="1" s="1"/>
  <c r="U210" i="1"/>
  <c r="AF210" i="1" s="1"/>
  <c r="T210" i="1"/>
  <c r="AE210" i="1" s="1"/>
  <c r="S210" i="1"/>
  <c r="AD210" i="1" s="1"/>
  <c r="R210" i="1"/>
  <c r="AC210" i="1" s="1"/>
  <c r="Q210" i="1"/>
  <c r="AB210" i="1" s="1"/>
  <c r="P210" i="1"/>
  <c r="AA210" i="1" s="1"/>
  <c r="O210" i="1"/>
  <c r="Z210" i="1" s="1"/>
  <c r="W209" i="1"/>
  <c r="AH209" i="1" s="1"/>
  <c r="V209" i="1"/>
  <c r="AG209" i="1" s="1"/>
  <c r="U209" i="1"/>
  <c r="AF209" i="1" s="1"/>
  <c r="T209" i="1"/>
  <c r="AE209" i="1" s="1"/>
  <c r="S209" i="1"/>
  <c r="AD209" i="1" s="1"/>
  <c r="R209" i="1"/>
  <c r="AC209" i="1" s="1"/>
  <c r="Q209" i="1"/>
  <c r="AB209" i="1" s="1"/>
  <c r="P209" i="1"/>
  <c r="AA209" i="1" s="1"/>
  <c r="O209" i="1"/>
  <c r="Z209" i="1" s="1"/>
  <c r="W208" i="1"/>
  <c r="AH208" i="1" s="1"/>
  <c r="V208" i="1"/>
  <c r="AG208" i="1" s="1"/>
  <c r="U208" i="1"/>
  <c r="AF208" i="1" s="1"/>
  <c r="T208" i="1"/>
  <c r="AE208" i="1" s="1"/>
  <c r="S208" i="1"/>
  <c r="AD208" i="1" s="1"/>
  <c r="R208" i="1"/>
  <c r="AC208" i="1" s="1"/>
  <c r="Q208" i="1"/>
  <c r="AB208" i="1" s="1"/>
  <c r="P208" i="1"/>
  <c r="AA208" i="1" s="1"/>
  <c r="O208" i="1"/>
  <c r="Z208" i="1" s="1"/>
  <c r="W207" i="1"/>
  <c r="AH207" i="1" s="1"/>
  <c r="V207" i="1"/>
  <c r="AG207" i="1" s="1"/>
  <c r="U207" i="1"/>
  <c r="AF207" i="1" s="1"/>
  <c r="T207" i="1"/>
  <c r="AE207" i="1" s="1"/>
  <c r="S207" i="1"/>
  <c r="AD207" i="1" s="1"/>
  <c r="R207" i="1"/>
  <c r="AC207" i="1" s="1"/>
  <c r="Q207" i="1"/>
  <c r="AB207" i="1" s="1"/>
  <c r="P207" i="1"/>
  <c r="AA207" i="1" s="1"/>
  <c r="O207" i="1"/>
  <c r="Z207" i="1" s="1"/>
  <c r="W206" i="1"/>
  <c r="AH206" i="1" s="1"/>
  <c r="V206" i="1"/>
  <c r="AG206" i="1" s="1"/>
  <c r="U206" i="1"/>
  <c r="AF206" i="1" s="1"/>
  <c r="T206" i="1"/>
  <c r="AE206" i="1" s="1"/>
  <c r="S206" i="1"/>
  <c r="AD206" i="1" s="1"/>
  <c r="R206" i="1"/>
  <c r="AC206" i="1" s="1"/>
  <c r="Q206" i="1"/>
  <c r="AB206" i="1" s="1"/>
  <c r="P206" i="1"/>
  <c r="AA206" i="1" s="1"/>
  <c r="O206" i="1"/>
  <c r="Z206" i="1" s="1"/>
  <c r="W205" i="1"/>
  <c r="AH205" i="1" s="1"/>
  <c r="V205" i="1"/>
  <c r="AG205" i="1" s="1"/>
  <c r="U205" i="1"/>
  <c r="AF205" i="1" s="1"/>
  <c r="T205" i="1"/>
  <c r="AE205" i="1" s="1"/>
  <c r="S205" i="1"/>
  <c r="AD205" i="1" s="1"/>
  <c r="R205" i="1"/>
  <c r="AC205" i="1" s="1"/>
  <c r="Q205" i="1"/>
  <c r="AB205" i="1" s="1"/>
  <c r="P205" i="1"/>
  <c r="AA205" i="1" s="1"/>
  <c r="O205" i="1"/>
  <c r="Z205" i="1" s="1"/>
  <c r="W204" i="1"/>
  <c r="AH204" i="1" s="1"/>
  <c r="V204" i="1"/>
  <c r="AG204" i="1" s="1"/>
  <c r="U204" i="1"/>
  <c r="AF204" i="1" s="1"/>
  <c r="T204" i="1"/>
  <c r="AE204" i="1" s="1"/>
  <c r="S204" i="1"/>
  <c r="AD204" i="1" s="1"/>
  <c r="R204" i="1"/>
  <c r="AC204" i="1" s="1"/>
  <c r="Q204" i="1"/>
  <c r="AB204" i="1" s="1"/>
  <c r="P204" i="1"/>
  <c r="AA204" i="1" s="1"/>
  <c r="O204" i="1"/>
  <c r="Z204" i="1" s="1"/>
  <c r="W203" i="1"/>
  <c r="AH203" i="1" s="1"/>
  <c r="V203" i="1"/>
  <c r="AG203" i="1" s="1"/>
  <c r="U203" i="1"/>
  <c r="AF203" i="1" s="1"/>
  <c r="T203" i="1"/>
  <c r="AE203" i="1" s="1"/>
  <c r="S203" i="1"/>
  <c r="AD203" i="1" s="1"/>
  <c r="R203" i="1"/>
  <c r="AC203" i="1" s="1"/>
  <c r="Q203" i="1"/>
  <c r="AB203" i="1" s="1"/>
  <c r="P203" i="1"/>
  <c r="AA203" i="1" s="1"/>
  <c r="O203" i="1"/>
  <c r="Z203" i="1" s="1"/>
  <c r="W202" i="1"/>
  <c r="AH202" i="1" s="1"/>
  <c r="V202" i="1"/>
  <c r="AG202" i="1" s="1"/>
  <c r="U202" i="1"/>
  <c r="AF202" i="1" s="1"/>
  <c r="T202" i="1"/>
  <c r="AE202" i="1" s="1"/>
  <c r="S202" i="1"/>
  <c r="AD202" i="1" s="1"/>
  <c r="R202" i="1"/>
  <c r="AC202" i="1" s="1"/>
  <c r="Q202" i="1"/>
  <c r="AB202" i="1" s="1"/>
  <c r="P202" i="1"/>
  <c r="AA202" i="1" s="1"/>
  <c r="O202" i="1"/>
  <c r="Z202" i="1" s="1"/>
  <c r="W201" i="1"/>
  <c r="AH201" i="1" s="1"/>
  <c r="V201" i="1"/>
  <c r="AG201" i="1" s="1"/>
  <c r="U201" i="1"/>
  <c r="AF201" i="1" s="1"/>
  <c r="T201" i="1"/>
  <c r="AE201" i="1" s="1"/>
  <c r="S201" i="1"/>
  <c r="AD201" i="1" s="1"/>
  <c r="R201" i="1"/>
  <c r="AC201" i="1" s="1"/>
  <c r="Q201" i="1"/>
  <c r="AB201" i="1" s="1"/>
  <c r="P201" i="1"/>
  <c r="AA201" i="1" s="1"/>
  <c r="O201" i="1"/>
  <c r="Z201" i="1" s="1"/>
  <c r="W200" i="1"/>
  <c r="AH200" i="1" s="1"/>
  <c r="V200" i="1"/>
  <c r="AG200" i="1" s="1"/>
  <c r="U200" i="1"/>
  <c r="AF200" i="1" s="1"/>
  <c r="T200" i="1"/>
  <c r="AE200" i="1" s="1"/>
  <c r="S200" i="1"/>
  <c r="AD200" i="1" s="1"/>
  <c r="R200" i="1"/>
  <c r="AC200" i="1" s="1"/>
  <c r="Q200" i="1"/>
  <c r="AB200" i="1" s="1"/>
  <c r="P200" i="1"/>
  <c r="AA200" i="1" s="1"/>
  <c r="O200" i="1"/>
  <c r="Z200" i="1" s="1"/>
  <c r="W199" i="1"/>
  <c r="AH199" i="1" s="1"/>
  <c r="V199" i="1"/>
  <c r="AG199" i="1" s="1"/>
  <c r="U199" i="1"/>
  <c r="AF199" i="1" s="1"/>
  <c r="T199" i="1"/>
  <c r="AE199" i="1" s="1"/>
  <c r="S199" i="1"/>
  <c r="AD199" i="1" s="1"/>
  <c r="R199" i="1"/>
  <c r="AC199" i="1" s="1"/>
  <c r="Q199" i="1"/>
  <c r="AB199" i="1" s="1"/>
  <c r="P199" i="1"/>
  <c r="AA199" i="1" s="1"/>
  <c r="O199" i="1"/>
  <c r="Z199" i="1" s="1"/>
  <c r="W198" i="1"/>
  <c r="AH198" i="1" s="1"/>
  <c r="V198" i="1"/>
  <c r="AG198" i="1" s="1"/>
  <c r="U198" i="1"/>
  <c r="AF198" i="1" s="1"/>
  <c r="T198" i="1"/>
  <c r="AE198" i="1" s="1"/>
  <c r="S198" i="1"/>
  <c r="AD198" i="1" s="1"/>
  <c r="R198" i="1"/>
  <c r="AC198" i="1" s="1"/>
  <c r="Q198" i="1"/>
  <c r="AB198" i="1" s="1"/>
  <c r="P198" i="1"/>
  <c r="AA198" i="1" s="1"/>
  <c r="O198" i="1"/>
  <c r="Z198" i="1" s="1"/>
  <c r="W197" i="1"/>
  <c r="AH197" i="1" s="1"/>
  <c r="V197" i="1"/>
  <c r="AG197" i="1" s="1"/>
  <c r="U197" i="1"/>
  <c r="AF197" i="1" s="1"/>
  <c r="T197" i="1"/>
  <c r="AE197" i="1" s="1"/>
  <c r="S197" i="1"/>
  <c r="AD197" i="1" s="1"/>
  <c r="R197" i="1"/>
  <c r="AC197" i="1" s="1"/>
  <c r="Q197" i="1"/>
  <c r="AB197" i="1" s="1"/>
  <c r="P197" i="1"/>
  <c r="AA197" i="1" s="1"/>
  <c r="O197" i="1"/>
  <c r="Z197" i="1" s="1"/>
  <c r="W196" i="1"/>
  <c r="AH196" i="1" s="1"/>
  <c r="V196" i="1"/>
  <c r="AG196" i="1" s="1"/>
  <c r="U196" i="1"/>
  <c r="AF196" i="1" s="1"/>
  <c r="T196" i="1"/>
  <c r="AE196" i="1" s="1"/>
  <c r="S196" i="1"/>
  <c r="AD196" i="1" s="1"/>
  <c r="R196" i="1"/>
  <c r="AC196" i="1" s="1"/>
  <c r="Q196" i="1"/>
  <c r="AB196" i="1" s="1"/>
  <c r="P196" i="1"/>
  <c r="AA196" i="1" s="1"/>
  <c r="O196" i="1"/>
  <c r="Z196" i="1" s="1"/>
  <c r="W195" i="1"/>
  <c r="AH195" i="1" s="1"/>
  <c r="V195" i="1"/>
  <c r="AG195" i="1" s="1"/>
  <c r="U195" i="1"/>
  <c r="AF195" i="1" s="1"/>
  <c r="T195" i="1"/>
  <c r="AE195" i="1" s="1"/>
  <c r="S195" i="1"/>
  <c r="AD195" i="1" s="1"/>
  <c r="R195" i="1"/>
  <c r="AC195" i="1" s="1"/>
  <c r="Q195" i="1"/>
  <c r="AB195" i="1" s="1"/>
  <c r="P195" i="1"/>
  <c r="AA195" i="1" s="1"/>
  <c r="O195" i="1"/>
  <c r="Z195" i="1" s="1"/>
  <c r="W194" i="1"/>
  <c r="AH194" i="1" s="1"/>
  <c r="V194" i="1"/>
  <c r="AG194" i="1" s="1"/>
  <c r="U194" i="1"/>
  <c r="AF194" i="1" s="1"/>
  <c r="T194" i="1"/>
  <c r="AE194" i="1" s="1"/>
  <c r="S194" i="1"/>
  <c r="AD194" i="1" s="1"/>
  <c r="R194" i="1"/>
  <c r="AC194" i="1" s="1"/>
  <c r="Q194" i="1"/>
  <c r="AB194" i="1" s="1"/>
  <c r="P194" i="1"/>
  <c r="AA194" i="1" s="1"/>
  <c r="O194" i="1"/>
  <c r="Z194" i="1" s="1"/>
  <c r="W193" i="1"/>
  <c r="AH193" i="1" s="1"/>
  <c r="V193" i="1"/>
  <c r="AG193" i="1" s="1"/>
  <c r="U193" i="1"/>
  <c r="AF193" i="1" s="1"/>
  <c r="T193" i="1"/>
  <c r="AE193" i="1" s="1"/>
  <c r="S193" i="1"/>
  <c r="AD193" i="1" s="1"/>
  <c r="R193" i="1"/>
  <c r="AC193" i="1" s="1"/>
  <c r="Q193" i="1"/>
  <c r="AB193" i="1" s="1"/>
  <c r="P193" i="1"/>
  <c r="AA193" i="1" s="1"/>
  <c r="O193" i="1"/>
  <c r="Z193" i="1" s="1"/>
  <c r="W192" i="1"/>
  <c r="AH192" i="1" s="1"/>
  <c r="V192" i="1"/>
  <c r="AG192" i="1" s="1"/>
  <c r="U192" i="1"/>
  <c r="AF192" i="1" s="1"/>
  <c r="T192" i="1"/>
  <c r="AE192" i="1" s="1"/>
  <c r="S192" i="1"/>
  <c r="AD192" i="1" s="1"/>
  <c r="R192" i="1"/>
  <c r="AC192" i="1" s="1"/>
  <c r="Q192" i="1"/>
  <c r="AB192" i="1" s="1"/>
  <c r="P192" i="1"/>
  <c r="AA192" i="1" s="1"/>
  <c r="O192" i="1"/>
  <c r="Z192" i="1" s="1"/>
  <c r="W191" i="1"/>
  <c r="AH191" i="1" s="1"/>
  <c r="V191" i="1"/>
  <c r="AG191" i="1" s="1"/>
  <c r="U191" i="1"/>
  <c r="AF191" i="1" s="1"/>
  <c r="T191" i="1"/>
  <c r="AE191" i="1" s="1"/>
  <c r="S191" i="1"/>
  <c r="AD191" i="1" s="1"/>
  <c r="R191" i="1"/>
  <c r="AC191" i="1" s="1"/>
  <c r="Q191" i="1"/>
  <c r="AB191" i="1" s="1"/>
  <c r="P191" i="1"/>
  <c r="AA191" i="1" s="1"/>
  <c r="O191" i="1"/>
  <c r="Z191" i="1" s="1"/>
  <c r="W190" i="1"/>
  <c r="AH190" i="1" s="1"/>
  <c r="V190" i="1"/>
  <c r="AG190" i="1" s="1"/>
  <c r="U190" i="1"/>
  <c r="AF190" i="1" s="1"/>
  <c r="T190" i="1"/>
  <c r="AE190" i="1" s="1"/>
  <c r="S190" i="1"/>
  <c r="AD190" i="1" s="1"/>
  <c r="R190" i="1"/>
  <c r="AC190" i="1" s="1"/>
  <c r="Q190" i="1"/>
  <c r="AB190" i="1" s="1"/>
  <c r="P190" i="1"/>
  <c r="AA190" i="1" s="1"/>
  <c r="O190" i="1"/>
  <c r="Z190" i="1" s="1"/>
  <c r="W189" i="1"/>
  <c r="AH189" i="1" s="1"/>
  <c r="V189" i="1"/>
  <c r="AG189" i="1" s="1"/>
  <c r="U189" i="1"/>
  <c r="AF189" i="1" s="1"/>
  <c r="T189" i="1"/>
  <c r="AE189" i="1" s="1"/>
  <c r="S189" i="1"/>
  <c r="AD189" i="1" s="1"/>
  <c r="R189" i="1"/>
  <c r="AC189" i="1" s="1"/>
  <c r="Q189" i="1"/>
  <c r="AB189" i="1" s="1"/>
  <c r="P189" i="1"/>
  <c r="AA189" i="1" s="1"/>
  <c r="O189" i="1"/>
  <c r="Z189" i="1" s="1"/>
  <c r="W188" i="1"/>
  <c r="AH188" i="1" s="1"/>
  <c r="V188" i="1"/>
  <c r="AG188" i="1" s="1"/>
  <c r="U188" i="1"/>
  <c r="AF188" i="1" s="1"/>
  <c r="T188" i="1"/>
  <c r="AE188" i="1" s="1"/>
  <c r="S188" i="1"/>
  <c r="AD188" i="1" s="1"/>
  <c r="R188" i="1"/>
  <c r="AC188" i="1" s="1"/>
  <c r="Q188" i="1"/>
  <c r="AB188" i="1" s="1"/>
  <c r="P188" i="1"/>
  <c r="AA188" i="1" s="1"/>
  <c r="O188" i="1"/>
  <c r="Z188" i="1" s="1"/>
  <c r="W187" i="1"/>
  <c r="AH187" i="1" s="1"/>
  <c r="V187" i="1"/>
  <c r="AG187" i="1" s="1"/>
  <c r="U187" i="1"/>
  <c r="AF187" i="1" s="1"/>
  <c r="T187" i="1"/>
  <c r="AE187" i="1" s="1"/>
  <c r="S187" i="1"/>
  <c r="AD187" i="1" s="1"/>
  <c r="R187" i="1"/>
  <c r="AC187" i="1" s="1"/>
  <c r="Q187" i="1"/>
  <c r="AB187" i="1" s="1"/>
  <c r="P187" i="1"/>
  <c r="AA187" i="1" s="1"/>
  <c r="O187" i="1"/>
  <c r="Z187" i="1" s="1"/>
  <c r="W186" i="1"/>
  <c r="AH186" i="1" s="1"/>
  <c r="V186" i="1"/>
  <c r="AG186" i="1" s="1"/>
  <c r="U186" i="1"/>
  <c r="AF186" i="1" s="1"/>
  <c r="T186" i="1"/>
  <c r="AE186" i="1" s="1"/>
  <c r="S186" i="1"/>
  <c r="AD186" i="1" s="1"/>
  <c r="R186" i="1"/>
  <c r="AC186" i="1" s="1"/>
  <c r="Q186" i="1"/>
  <c r="AB186" i="1" s="1"/>
  <c r="P186" i="1"/>
  <c r="AA186" i="1" s="1"/>
  <c r="O186" i="1"/>
  <c r="Z186" i="1" s="1"/>
  <c r="W185" i="1"/>
  <c r="AH185" i="1" s="1"/>
  <c r="V185" i="1"/>
  <c r="AG185" i="1" s="1"/>
  <c r="U185" i="1"/>
  <c r="AF185" i="1" s="1"/>
  <c r="T185" i="1"/>
  <c r="AE185" i="1" s="1"/>
  <c r="S185" i="1"/>
  <c r="AD185" i="1" s="1"/>
  <c r="R185" i="1"/>
  <c r="AC185" i="1" s="1"/>
  <c r="Q185" i="1"/>
  <c r="AB185" i="1" s="1"/>
  <c r="P185" i="1"/>
  <c r="AA185" i="1" s="1"/>
  <c r="O185" i="1"/>
  <c r="Z185" i="1" s="1"/>
  <c r="W184" i="1"/>
  <c r="AH184" i="1" s="1"/>
  <c r="V184" i="1"/>
  <c r="AG184" i="1" s="1"/>
  <c r="U184" i="1"/>
  <c r="AF184" i="1" s="1"/>
  <c r="T184" i="1"/>
  <c r="AE184" i="1" s="1"/>
  <c r="S184" i="1"/>
  <c r="AD184" i="1" s="1"/>
  <c r="R184" i="1"/>
  <c r="AC184" i="1" s="1"/>
  <c r="Q184" i="1"/>
  <c r="AB184" i="1" s="1"/>
  <c r="P184" i="1"/>
  <c r="AA184" i="1" s="1"/>
  <c r="O184" i="1"/>
  <c r="Z184" i="1" s="1"/>
  <c r="W183" i="1"/>
  <c r="AH183" i="1" s="1"/>
  <c r="V183" i="1"/>
  <c r="AG183" i="1" s="1"/>
  <c r="U183" i="1"/>
  <c r="AF183" i="1" s="1"/>
  <c r="T183" i="1"/>
  <c r="AE183" i="1" s="1"/>
  <c r="S183" i="1"/>
  <c r="AD183" i="1" s="1"/>
  <c r="R183" i="1"/>
  <c r="AC183" i="1" s="1"/>
  <c r="Q183" i="1"/>
  <c r="AB183" i="1" s="1"/>
  <c r="P183" i="1"/>
  <c r="AA183" i="1" s="1"/>
  <c r="O183" i="1"/>
  <c r="Z183" i="1" s="1"/>
  <c r="W182" i="1"/>
  <c r="AH182" i="1" s="1"/>
  <c r="V182" i="1"/>
  <c r="AG182" i="1" s="1"/>
  <c r="U182" i="1"/>
  <c r="AF182" i="1" s="1"/>
  <c r="T182" i="1"/>
  <c r="AE182" i="1" s="1"/>
  <c r="S182" i="1"/>
  <c r="AD182" i="1" s="1"/>
  <c r="R182" i="1"/>
  <c r="AC182" i="1" s="1"/>
  <c r="Q182" i="1"/>
  <c r="AB182" i="1" s="1"/>
  <c r="P182" i="1"/>
  <c r="AA182" i="1" s="1"/>
  <c r="O182" i="1"/>
  <c r="Z182" i="1" s="1"/>
  <c r="W181" i="1"/>
  <c r="AH181" i="1" s="1"/>
  <c r="V181" i="1"/>
  <c r="AG181" i="1" s="1"/>
  <c r="U181" i="1"/>
  <c r="AF181" i="1" s="1"/>
  <c r="T181" i="1"/>
  <c r="AE181" i="1" s="1"/>
  <c r="S181" i="1"/>
  <c r="AD181" i="1" s="1"/>
  <c r="R181" i="1"/>
  <c r="AC181" i="1" s="1"/>
  <c r="Q181" i="1"/>
  <c r="AB181" i="1" s="1"/>
  <c r="P181" i="1"/>
  <c r="AA181" i="1" s="1"/>
  <c r="O181" i="1"/>
  <c r="Z181" i="1" s="1"/>
  <c r="W180" i="1"/>
  <c r="AH180" i="1" s="1"/>
  <c r="V180" i="1"/>
  <c r="AG180" i="1" s="1"/>
  <c r="U180" i="1"/>
  <c r="AF180" i="1" s="1"/>
  <c r="T180" i="1"/>
  <c r="AE180" i="1" s="1"/>
  <c r="S180" i="1"/>
  <c r="AD180" i="1" s="1"/>
  <c r="R180" i="1"/>
  <c r="AC180" i="1" s="1"/>
  <c r="Q180" i="1"/>
  <c r="AB180" i="1" s="1"/>
  <c r="P180" i="1"/>
  <c r="AA180" i="1" s="1"/>
  <c r="O180" i="1"/>
  <c r="Z180" i="1" s="1"/>
  <c r="W179" i="1"/>
  <c r="AH179" i="1" s="1"/>
  <c r="V179" i="1"/>
  <c r="AG179" i="1" s="1"/>
  <c r="U179" i="1"/>
  <c r="AF179" i="1" s="1"/>
  <c r="T179" i="1"/>
  <c r="AE179" i="1" s="1"/>
  <c r="S179" i="1"/>
  <c r="AD179" i="1" s="1"/>
  <c r="R179" i="1"/>
  <c r="AC179" i="1" s="1"/>
  <c r="Q179" i="1"/>
  <c r="AB179" i="1" s="1"/>
  <c r="P179" i="1"/>
  <c r="AA179" i="1" s="1"/>
  <c r="O179" i="1"/>
  <c r="Z179" i="1" s="1"/>
  <c r="W178" i="1"/>
  <c r="AH178" i="1" s="1"/>
  <c r="V178" i="1"/>
  <c r="AG178" i="1" s="1"/>
  <c r="U178" i="1"/>
  <c r="AF178" i="1" s="1"/>
  <c r="T178" i="1"/>
  <c r="AE178" i="1" s="1"/>
  <c r="S178" i="1"/>
  <c r="AD178" i="1" s="1"/>
  <c r="R178" i="1"/>
  <c r="AC178" i="1" s="1"/>
  <c r="Q178" i="1"/>
  <c r="AB178" i="1" s="1"/>
  <c r="P178" i="1"/>
  <c r="AA178" i="1" s="1"/>
  <c r="O178" i="1"/>
  <c r="Z178" i="1" s="1"/>
  <c r="W177" i="1"/>
  <c r="AH177" i="1" s="1"/>
  <c r="V177" i="1"/>
  <c r="AG177" i="1" s="1"/>
  <c r="U177" i="1"/>
  <c r="AF177" i="1" s="1"/>
  <c r="T177" i="1"/>
  <c r="AE177" i="1" s="1"/>
  <c r="S177" i="1"/>
  <c r="AD177" i="1" s="1"/>
  <c r="R177" i="1"/>
  <c r="AC177" i="1" s="1"/>
  <c r="Q177" i="1"/>
  <c r="AB177" i="1" s="1"/>
  <c r="P177" i="1"/>
  <c r="AA177" i="1" s="1"/>
  <c r="O177" i="1"/>
  <c r="Z177" i="1" s="1"/>
  <c r="W176" i="1"/>
  <c r="AH176" i="1" s="1"/>
  <c r="V176" i="1"/>
  <c r="AG176" i="1" s="1"/>
  <c r="U176" i="1"/>
  <c r="AF176" i="1" s="1"/>
  <c r="T176" i="1"/>
  <c r="AE176" i="1" s="1"/>
  <c r="S176" i="1"/>
  <c r="AD176" i="1" s="1"/>
  <c r="R176" i="1"/>
  <c r="AC176" i="1" s="1"/>
  <c r="Q176" i="1"/>
  <c r="AB176" i="1" s="1"/>
  <c r="P176" i="1"/>
  <c r="AA176" i="1" s="1"/>
  <c r="O176" i="1"/>
  <c r="Z176" i="1" s="1"/>
  <c r="W175" i="1"/>
  <c r="AH175" i="1" s="1"/>
  <c r="V175" i="1"/>
  <c r="AG175" i="1" s="1"/>
  <c r="U175" i="1"/>
  <c r="AF175" i="1" s="1"/>
  <c r="T175" i="1"/>
  <c r="AE175" i="1" s="1"/>
  <c r="S175" i="1"/>
  <c r="AD175" i="1" s="1"/>
  <c r="R175" i="1"/>
  <c r="AC175" i="1" s="1"/>
  <c r="Q175" i="1"/>
  <c r="AB175" i="1" s="1"/>
  <c r="P175" i="1"/>
  <c r="AA175" i="1" s="1"/>
  <c r="O175" i="1"/>
  <c r="Z175" i="1" s="1"/>
  <c r="W174" i="1"/>
  <c r="AH174" i="1" s="1"/>
  <c r="V174" i="1"/>
  <c r="AG174" i="1" s="1"/>
  <c r="U174" i="1"/>
  <c r="AF174" i="1" s="1"/>
  <c r="T174" i="1"/>
  <c r="AE174" i="1" s="1"/>
  <c r="S174" i="1"/>
  <c r="AD174" i="1" s="1"/>
  <c r="R174" i="1"/>
  <c r="AC174" i="1" s="1"/>
  <c r="Q174" i="1"/>
  <c r="AB174" i="1" s="1"/>
  <c r="P174" i="1"/>
  <c r="AA174" i="1" s="1"/>
  <c r="O174" i="1"/>
  <c r="Z174" i="1" s="1"/>
  <c r="W173" i="1"/>
  <c r="AH173" i="1" s="1"/>
  <c r="V173" i="1"/>
  <c r="AG173" i="1" s="1"/>
  <c r="U173" i="1"/>
  <c r="AF173" i="1" s="1"/>
  <c r="T173" i="1"/>
  <c r="AE173" i="1" s="1"/>
  <c r="S173" i="1"/>
  <c r="AD173" i="1" s="1"/>
  <c r="R173" i="1"/>
  <c r="AC173" i="1" s="1"/>
  <c r="Q173" i="1"/>
  <c r="AB173" i="1" s="1"/>
  <c r="P173" i="1"/>
  <c r="AA173" i="1" s="1"/>
  <c r="O173" i="1"/>
  <c r="Z173" i="1" s="1"/>
  <c r="W172" i="1"/>
  <c r="AH172" i="1" s="1"/>
  <c r="V172" i="1"/>
  <c r="AG172" i="1" s="1"/>
  <c r="U172" i="1"/>
  <c r="AF172" i="1" s="1"/>
  <c r="T172" i="1"/>
  <c r="AE172" i="1" s="1"/>
  <c r="S172" i="1"/>
  <c r="AD172" i="1" s="1"/>
  <c r="R172" i="1"/>
  <c r="AC172" i="1" s="1"/>
  <c r="Q172" i="1"/>
  <c r="AB172" i="1" s="1"/>
  <c r="P172" i="1"/>
  <c r="AA172" i="1" s="1"/>
  <c r="O172" i="1"/>
  <c r="Z172" i="1" s="1"/>
  <c r="W171" i="1"/>
  <c r="AH171" i="1" s="1"/>
  <c r="V171" i="1"/>
  <c r="AG171" i="1" s="1"/>
  <c r="U171" i="1"/>
  <c r="AF171" i="1" s="1"/>
  <c r="T171" i="1"/>
  <c r="AE171" i="1" s="1"/>
  <c r="S171" i="1"/>
  <c r="AD171" i="1" s="1"/>
  <c r="R171" i="1"/>
  <c r="AC171" i="1" s="1"/>
  <c r="Q171" i="1"/>
  <c r="AB171" i="1" s="1"/>
  <c r="P171" i="1"/>
  <c r="AA171" i="1" s="1"/>
  <c r="O171" i="1"/>
  <c r="Z171" i="1" s="1"/>
  <c r="W170" i="1"/>
  <c r="AH170" i="1" s="1"/>
  <c r="V170" i="1"/>
  <c r="AG170" i="1" s="1"/>
  <c r="U170" i="1"/>
  <c r="AF170" i="1" s="1"/>
  <c r="T170" i="1"/>
  <c r="AE170" i="1" s="1"/>
  <c r="S170" i="1"/>
  <c r="AD170" i="1" s="1"/>
  <c r="R170" i="1"/>
  <c r="AC170" i="1" s="1"/>
  <c r="Q170" i="1"/>
  <c r="AB170" i="1" s="1"/>
  <c r="P170" i="1"/>
  <c r="AA170" i="1" s="1"/>
  <c r="O170" i="1"/>
  <c r="Z170" i="1" s="1"/>
  <c r="W169" i="1"/>
  <c r="AH169" i="1" s="1"/>
  <c r="V169" i="1"/>
  <c r="AG169" i="1" s="1"/>
  <c r="U169" i="1"/>
  <c r="AF169" i="1" s="1"/>
  <c r="T169" i="1"/>
  <c r="AE169" i="1" s="1"/>
  <c r="S169" i="1"/>
  <c r="AD169" i="1" s="1"/>
  <c r="R169" i="1"/>
  <c r="AC169" i="1" s="1"/>
  <c r="Q169" i="1"/>
  <c r="AB169" i="1" s="1"/>
  <c r="P169" i="1"/>
  <c r="AA169" i="1" s="1"/>
  <c r="O169" i="1"/>
  <c r="Z169" i="1" s="1"/>
  <c r="W168" i="1"/>
  <c r="AH168" i="1" s="1"/>
  <c r="V168" i="1"/>
  <c r="AG168" i="1" s="1"/>
  <c r="U168" i="1"/>
  <c r="AF168" i="1" s="1"/>
  <c r="T168" i="1"/>
  <c r="AE168" i="1" s="1"/>
  <c r="S168" i="1"/>
  <c r="AD168" i="1" s="1"/>
  <c r="R168" i="1"/>
  <c r="AC168" i="1" s="1"/>
  <c r="Q168" i="1"/>
  <c r="AB168" i="1" s="1"/>
  <c r="P168" i="1"/>
  <c r="AA168" i="1" s="1"/>
  <c r="O168" i="1"/>
  <c r="Z168" i="1" s="1"/>
  <c r="W167" i="1"/>
  <c r="AH167" i="1" s="1"/>
  <c r="V167" i="1"/>
  <c r="AG167" i="1" s="1"/>
  <c r="U167" i="1"/>
  <c r="AF167" i="1" s="1"/>
  <c r="T167" i="1"/>
  <c r="AE167" i="1" s="1"/>
  <c r="S167" i="1"/>
  <c r="AD167" i="1" s="1"/>
  <c r="R167" i="1"/>
  <c r="AC167" i="1" s="1"/>
  <c r="Q167" i="1"/>
  <c r="AB167" i="1" s="1"/>
  <c r="P167" i="1"/>
  <c r="AA167" i="1" s="1"/>
  <c r="O167" i="1"/>
  <c r="Z167" i="1" s="1"/>
  <c r="W166" i="1"/>
  <c r="AH166" i="1" s="1"/>
  <c r="V166" i="1"/>
  <c r="AG166" i="1" s="1"/>
  <c r="U166" i="1"/>
  <c r="AF166" i="1" s="1"/>
  <c r="T166" i="1"/>
  <c r="AE166" i="1" s="1"/>
  <c r="S166" i="1"/>
  <c r="AD166" i="1" s="1"/>
  <c r="R166" i="1"/>
  <c r="AC166" i="1" s="1"/>
  <c r="Q166" i="1"/>
  <c r="AB166" i="1" s="1"/>
  <c r="P166" i="1"/>
  <c r="AA166" i="1" s="1"/>
  <c r="O166" i="1"/>
  <c r="Z166" i="1" s="1"/>
  <c r="W165" i="1"/>
  <c r="AH165" i="1" s="1"/>
  <c r="V165" i="1"/>
  <c r="AG165" i="1" s="1"/>
  <c r="U165" i="1"/>
  <c r="AF165" i="1" s="1"/>
  <c r="T165" i="1"/>
  <c r="AE165" i="1" s="1"/>
  <c r="S165" i="1"/>
  <c r="AD165" i="1" s="1"/>
  <c r="R165" i="1"/>
  <c r="AC165" i="1" s="1"/>
  <c r="Q165" i="1"/>
  <c r="AB165" i="1" s="1"/>
  <c r="P165" i="1"/>
  <c r="AA165" i="1" s="1"/>
  <c r="O165" i="1"/>
  <c r="Z165" i="1" s="1"/>
  <c r="W164" i="1"/>
  <c r="AH164" i="1" s="1"/>
  <c r="V164" i="1"/>
  <c r="AG164" i="1" s="1"/>
  <c r="U164" i="1"/>
  <c r="AF164" i="1" s="1"/>
  <c r="T164" i="1"/>
  <c r="AE164" i="1" s="1"/>
  <c r="S164" i="1"/>
  <c r="AD164" i="1" s="1"/>
  <c r="R164" i="1"/>
  <c r="AC164" i="1" s="1"/>
  <c r="Q164" i="1"/>
  <c r="AB164" i="1" s="1"/>
  <c r="P164" i="1"/>
  <c r="AA164" i="1" s="1"/>
  <c r="O164" i="1"/>
  <c r="Z164" i="1" s="1"/>
  <c r="W163" i="1"/>
  <c r="AH163" i="1" s="1"/>
  <c r="V163" i="1"/>
  <c r="AG163" i="1" s="1"/>
  <c r="U163" i="1"/>
  <c r="AF163" i="1" s="1"/>
  <c r="T163" i="1"/>
  <c r="AE163" i="1" s="1"/>
  <c r="S163" i="1"/>
  <c r="AD163" i="1" s="1"/>
  <c r="R163" i="1"/>
  <c r="AC163" i="1" s="1"/>
  <c r="Q163" i="1"/>
  <c r="AB163" i="1" s="1"/>
  <c r="P163" i="1"/>
  <c r="AA163" i="1" s="1"/>
  <c r="O163" i="1"/>
  <c r="Z163" i="1" s="1"/>
  <c r="W162" i="1"/>
  <c r="AH162" i="1" s="1"/>
  <c r="V162" i="1"/>
  <c r="AG162" i="1" s="1"/>
  <c r="U162" i="1"/>
  <c r="AF162" i="1" s="1"/>
  <c r="T162" i="1"/>
  <c r="AE162" i="1" s="1"/>
  <c r="S162" i="1"/>
  <c r="AD162" i="1" s="1"/>
  <c r="R162" i="1"/>
  <c r="AC162" i="1" s="1"/>
  <c r="Q162" i="1"/>
  <c r="AB162" i="1" s="1"/>
  <c r="P162" i="1"/>
  <c r="AA162" i="1" s="1"/>
  <c r="O162" i="1"/>
  <c r="Z162" i="1" s="1"/>
  <c r="W161" i="1"/>
  <c r="AH161" i="1" s="1"/>
  <c r="V161" i="1"/>
  <c r="AG161" i="1" s="1"/>
  <c r="U161" i="1"/>
  <c r="AF161" i="1" s="1"/>
  <c r="T161" i="1"/>
  <c r="AE161" i="1" s="1"/>
  <c r="S161" i="1"/>
  <c r="AD161" i="1" s="1"/>
  <c r="R161" i="1"/>
  <c r="AC161" i="1" s="1"/>
  <c r="Q161" i="1"/>
  <c r="AB161" i="1" s="1"/>
  <c r="P161" i="1"/>
  <c r="AA161" i="1" s="1"/>
  <c r="O161" i="1"/>
  <c r="Z161" i="1" s="1"/>
  <c r="W160" i="1"/>
  <c r="AH160" i="1" s="1"/>
  <c r="V160" i="1"/>
  <c r="AG160" i="1" s="1"/>
  <c r="U160" i="1"/>
  <c r="AF160" i="1" s="1"/>
  <c r="T160" i="1"/>
  <c r="AE160" i="1" s="1"/>
  <c r="S160" i="1"/>
  <c r="AD160" i="1" s="1"/>
  <c r="R160" i="1"/>
  <c r="AC160" i="1" s="1"/>
  <c r="Q160" i="1"/>
  <c r="AB160" i="1" s="1"/>
  <c r="P160" i="1"/>
  <c r="AA160" i="1" s="1"/>
  <c r="O160" i="1"/>
  <c r="Z160" i="1" s="1"/>
  <c r="W159" i="1"/>
  <c r="AH159" i="1" s="1"/>
  <c r="V159" i="1"/>
  <c r="AG159" i="1" s="1"/>
  <c r="U159" i="1"/>
  <c r="AF159" i="1" s="1"/>
  <c r="T159" i="1"/>
  <c r="AE159" i="1" s="1"/>
  <c r="S159" i="1"/>
  <c r="AD159" i="1" s="1"/>
  <c r="R159" i="1"/>
  <c r="AC159" i="1" s="1"/>
  <c r="Q159" i="1"/>
  <c r="AB159" i="1" s="1"/>
  <c r="P159" i="1"/>
  <c r="AA159" i="1" s="1"/>
  <c r="O159" i="1"/>
  <c r="Z159" i="1" s="1"/>
  <c r="W158" i="1"/>
  <c r="AH158" i="1" s="1"/>
  <c r="V158" i="1"/>
  <c r="AG158" i="1" s="1"/>
  <c r="U158" i="1"/>
  <c r="AF158" i="1" s="1"/>
  <c r="T158" i="1"/>
  <c r="AE158" i="1" s="1"/>
  <c r="S158" i="1"/>
  <c r="AD158" i="1" s="1"/>
  <c r="R158" i="1"/>
  <c r="AC158" i="1" s="1"/>
  <c r="Q158" i="1"/>
  <c r="AB158" i="1" s="1"/>
  <c r="P158" i="1"/>
  <c r="AA158" i="1" s="1"/>
  <c r="O158" i="1"/>
  <c r="Z158" i="1" s="1"/>
  <c r="W157" i="1"/>
  <c r="AH157" i="1" s="1"/>
  <c r="V157" i="1"/>
  <c r="AG157" i="1" s="1"/>
  <c r="U157" i="1"/>
  <c r="AF157" i="1" s="1"/>
  <c r="T157" i="1"/>
  <c r="AE157" i="1" s="1"/>
  <c r="S157" i="1"/>
  <c r="AD157" i="1" s="1"/>
  <c r="R157" i="1"/>
  <c r="AC157" i="1" s="1"/>
  <c r="Q157" i="1"/>
  <c r="AB157" i="1" s="1"/>
  <c r="P157" i="1"/>
  <c r="AA157" i="1" s="1"/>
  <c r="O157" i="1"/>
  <c r="Z157" i="1" s="1"/>
  <c r="W156" i="1"/>
  <c r="AH156" i="1" s="1"/>
  <c r="V156" i="1"/>
  <c r="AG156" i="1" s="1"/>
  <c r="U156" i="1"/>
  <c r="AF156" i="1" s="1"/>
  <c r="T156" i="1"/>
  <c r="AE156" i="1" s="1"/>
  <c r="S156" i="1"/>
  <c r="AD156" i="1" s="1"/>
  <c r="R156" i="1"/>
  <c r="AC156" i="1" s="1"/>
  <c r="Q156" i="1"/>
  <c r="AB156" i="1" s="1"/>
  <c r="P156" i="1"/>
  <c r="AA156" i="1" s="1"/>
  <c r="O156" i="1"/>
  <c r="Z156" i="1" s="1"/>
  <c r="W155" i="1"/>
  <c r="AH155" i="1" s="1"/>
  <c r="V155" i="1"/>
  <c r="AG155" i="1" s="1"/>
  <c r="U155" i="1"/>
  <c r="AF155" i="1" s="1"/>
  <c r="T155" i="1"/>
  <c r="AE155" i="1" s="1"/>
  <c r="S155" i="1"/>
  <c r="AD155" i="1" s="1"/>
  <c r="R155" i="1"/>
  <c r="AC155" i="1" s="1"/>
  <c r="Q155" i="1"/>
  <c r="AB155" i="1" s="1"/>
  <c r="P155" i="1"/>
  <c r="AA155" i="1" s="1"/>
  <c r="O155" i="1"/>
  <c r="Z155" i="1" s="1"/>
  <c r="W154" i="1"/>
  <c r="AH154" i="1" s="1"/>
  <c r="V154" i="1"/>
  <c r="AG154" i="1" s="1"/>
  <c r="U154" i="1"/>
  <c r="AF154" i="1" s="1"/>
  <c r="T154" i="1"/>
  <c r="AE154" i="1" s="1"/>
  <c r="S154" i="1"/>
  <c r="AD154" i="1" s="1"/>
  <c r="R154" i="1"/>
  <c r="AC154" i="1" s="1"/>
  <c r="Q154" i="1"/>
  <c r="AB154" i="1" s="1"/>
  <c r="P154" i="1"/>
  <c r="AA154" i="1" s="1"/>
  <c r="O154" i="1"/>
  <c r="Z154" i="1" s="1"/>
  <c r="W153" i="1"/>
  <c r="AH153" i="1" s="1"/>
  <c r="V153" i="1"/>
  <c r="AG153" i="1" s="1"/>
  <c r="U153" i="1"/>
  <c r="AF153" i="1" s="1"/>
  <c r="T153" i="1"/>
  <c r="AE153" i="1" s="1"/>
  <c r="S153" i="1"/>
  <c r="AD153" i="1" s="1"/>
  <c r="R153" i="1"/>
  <c r="AC153" i="1" s="1"/>
  <c r="Q153" i="1"/>
  <c r="AB153" i="1" s="1"/>
  <c r="P153" i="1"/>
  <c r="AA153" i="1" s="1"/>
  <c r="O153" i="1"/>
  <c r="Z153" i="1" s="1"/>
  <c r="W152" i="1"/>
  <c r="AH152" i="1" s="1"/>
  <c r="V152" i="1"/>
  <c r="AG152" i="1" s="1"/>
  <c r="U152" i="1"/>
  <c r="AF152" i="1" s="1"/>
  <c r="T152" i="1"/>
  <c r="AE152" i="1" s="1"/>
  <c r="S152" i="1"/>
  <c r="AD152" i="1" s="1"/>
  <c r="R152" i="1"/>
  <c r="AC152" i="1" s="1"/>
  <c r="Q152" i="1"/>
  <c r="AB152" i="1" s="1"/>
  <c r="P152" i="1"/>
  <c r="AA152" i="1" s="1"/>
  <c r="O152" i="1"/>
  <c r="Z152" i="1" s="1"/>
  <c r="W151" i="1"/>
  <c r="AH151" i="1" s="1"/>
  <c r="V151" i="1"/>
  <c r="AG151" i="1" s="1"/>
  <c r="U151" i="1"/>
  <c r="AF151" i="1" s="1"/>
  <c r="T151" i="1"/>
  <c r="AE151" i="1" s="1"/>
  <c r="S151" i="1"/>
  <c r="AD151" i="1" s="1"/>
  <c r="R151" i="1"/>
  <c r="AC151" i="1" s="1"/>
  <c r="Q151" i="1"/>
  <c r="AB151" i="1" s="1"/>
  <c r="P151" i="1"/>
  <c r="AA151" i="1" s="1"/>
  <c r="O151" i="1"/>
  <c r="Z151" i="1" s="1"/>
  <c r="W150" i="1"/>
  <c r="AH150" i="1" s="1"/>
  <c r="V150" i="1"/>
  <c r="AG150" i="1" s="1"/>
  <c r="U150" i="1"/>
  <c r="AF150" i="1" s="1"/>
  <c r="T150" i="1"/>
  <c r="AE150" i="1" s="1"/>
  <c r="S150" i="1"/>
  <c r="AD150" i="1" s="1"/>
  <c r="R150" i="1"/>
  <c r="AC150" i="1" s="1"/>
  <c r="Q150" i="1"/>
  <c r="AB150" i="1" s="1"/>
  <c r="P150" i="1"/>
  <c r="AA150" i="1" s="1"/>
  <c r="O150" i="1"/>
  <c r="Z150" i="1" s="1"/>
  <c r="W149" i="1"/>
  <c r="AH149" i="1" s="1"/>
  <c r="V149" i="1"/>
  <c r="AG149" i="1" s="1"/>
  <c r="U149" i="1"/>
  <c r="AF149" i="1" s="1"/>
  <c r="T149" i="1"/>
  <c r="AE149" i="1" s="1"/>
  <c r="S149" i="1"/>
  <c r="AD149" i="1" s="1"/>
  <c r="R149" i="1"/>
  <c r="AC149" i="1" s="1"/>
  <c r="Q149" i="1"/>
  <c r="AB149" i="1" s="1"/>
  <c r="P149" i="1"/>
  <c r="AA149" i="1" s="1"/>
  <c r="O149" i="1"/>
  <c r="Z149" i="1" s="1"/>
  <c r="W148" i="1"/>
  <c r="AH148" i="1" s="1"/>
  <c r="V148" i="1"/>
  <c r="AG148" i="1" s="1"/>
  <c r="U148" i="1"/>
  <c r="AF148" i="1" s="1"/>
  <c r="T148" i="1"/>
  <c r="AE148" i="1" s="1"/>
  <c r="S148" i="1"/>
  <c r="AD148" i="1" s="1"/>
  <c r="R148" i="1"/>
  <c r="AC148" i="1" s="1"/>
  <c r="Q148" i="1"/>
  <c r="AB148" i="1" s="1"/>
  <c r="P148" i="1"/>
  <c r="AA148" i="1" s="1"/>
  <c r="O148" i="1"/>
  <c r="Z148" i="1" s="1"/>
  <c r="W147" i="1"/>
  <c r="AH147" i="1" s="1"/>
  <c r="V147" i="1"/>
  <c r="AG147" i="1" s="1"/>
  <c r="U147" i="1"/>
  <c r="AF147" i="1" s="1"/>
  <c r="T147" i="1"/>
  <c r="AE147" i="1" s="1"/>
  <c r="S147" i="1"/>
  <c r="AD147" i="1" s="1"/>
  <c r="R147" i="1"/>
  <c r="AC147" i="1" s="1"/>
  <c r="Q147" i="1"/>
  <c r="AB147" i="1" s="1"/>
  <c r="P147" i="1"/>
  <c r="AA147" i="1" s="1"/>
  <c r="O147" i="1"/>
  <c r="Z147" i="1" s="1"/>
  <c r="W146" i="1"/>
  <c r="AH146" i="1" s="1"/>
  <c r="V146" i="1"/>
  <c r="AG146" i="1" s="1"/>
  <c r="U146" i="1"/>
  <c r="AF146" i="1" s="1"/>
  <c r="T146" i="1"/>
  <c r="AE146" i="1" s="1"/>
  <c r="S146" i="1"/>
  <c r="AD146" i="1" s="1"/>
  <c r="R146" i="1"/>
  <c r="AC146" i="1" s="1"/>
  <c r="Q146" i="1"/>
  <c r="AB146" i="1" s="1"/>
  <c r="P146" i="1"/>
  <c r="AA146" i="1" s="1"/>
  <c r="O146" i="1"/>
  <c r="Z146" i="1" s="1"/>
  <c r="W145" i="1"/>
  <c r="AH145" i="1" s="1"/>
  <c r="V145" i="1"/>
  <c r="AG145" i="1" s="1"/>
  <c r="U145" i="1"/>
  <c r="AF145" i="1" s="1"/>
  <c r="T145" i="1"/>
  <c r="AE145" i="1" s="1"/>
  <c r="S145" i="1"/>
  <c r="AD145" i="1" s="1"/>
  <c r="R145" i="1"/>
  <c r="AC145" i="1" s="1"/>
  <c r="Q145" i="1"/>
  <c r="AB145" i="1" s="1"/>
  <c r="P145" i="1"/>
  <c r="AA145" i="1" s="1"/>
  <c r="O145" i="1"/>
  <c r="Z145" i="1" s="1"/>
  <c r="W144" i="1"/>
  <c r="AH144" i="1" s="1"/>
  <c r="V144" i="1"/>
  <c r="AG144" i="1" s="1"/>
  <c r="U144" i="1"/>
  <c r="AF144" i="1" s="1"/>
  <c r="T144" i="1"/>
  <c r="AE144" i="1" s="1"/>
  <c r="S144" i="1"/>
  <c r="AD144" i="1" s="1"/>
  <c r="R144" i="1"/>
  <c r="AC144" i="1" s="1"/>
  <c r="Q144" i="1"/>
  <c r="AB144" i="1" s="1"/>
  <c r="P144" i="1"/>
  <c r="AA144" i="1" s="1"/>
  <c r="O144" i="1"/>
  <c r="Z144" i="1" s="1"/>
  <c r="W143" i="1"/>
  <c r="AH143" i="1" s="1"/>
  <c r="V143" i="1"/>
  <c r="AG143" i="1" s="1"/>
  <c r="U143" i="1"/>
  <c r="AF143" i="1" s="1"/>
  <c r="T143" i="1"/>
  <c r="AE143" i="1" s="1"/>
  <c r="S143" i="1"/>
  <c r="AD143" i="1" s="1"/>
  <c r="R143" i="1"/>
  <c r="AC143" i="1" s="1"/>
  <c r="Q143" i="1"/>
  <c r="AB143" i="1" s="1"/>
  <c r="P143" i="1"/>
  <c r="AA143" i="1" s="1"/>
  <c r="O143" i="1"/>
  <c r="Z143" i="1" s="1"/>
  <c r="W142" i="1"/>
  <c r="AH142" i="1" s="1"/>
  <c r="V142" i="1"/>
  <c r="AG142" i="1" s="1"/>
  <c r="U142" i="1"/>
  <c r="AF142" i="1" s="1"/>
  <c r="T142" i="1"/>
  <c r="AE142" i="1" s="1"/>
  <c r="S142" i="1"/>
  <c r="AD142" i="1" s="1"/>
  <c r="R142" i="1"/>
  <c r="AC142" i="1" s="1"/>
  <c r="Q142" i="1"/>
  <c r="AB142" i="1" s="1"/>
  <c r="P142" i="1"/>
  <c r="AA142" i="1" s="1"/>
  <c r="O142" i="1"/>
  <c r="Z142" i="1" s="1"/>
  <c r="W141" i="1"/>
  <c r="AH141" i="1" s="1"/>
  <c r="V141" i="1"/>
  <c r="AG141" i="1" s="1"/>
  <c r="U141" i="1"/>
  <c r="AF141" i="1" s="1"/>
  <c r="T141" i="1"/>
  <c r="AE141" i="1" s="1"/>
  <c r="S141" i="1"/>
  <c r="AD141" i="1" s="1"/>
  <c r="R141" i="1"/>
  <c r="AC141" i="1" s="1"/>
  <c r="Q141" i="1"/>
  <c r="AB141" i="1" s="1"/>
  <c r="P141" i="1"/>
  <c r="AA141" i="1" s="1"/>
  <c r="O141" i="1"/>
  <c r="Z141" i="1" s="1"/>
  <c r="W140" i="1"/>
  <c r="AH140" i="1" s="1"/>
  <c r="V140" i="1"/>
  <c r="AG140" i="1" s="1"/>
  <c r="U140" i="1"/>
  <c r="AF140" i="1" s="1"/>
  <c r="T140" i="1"/>
  <c r="AE140" i="1" s="1"/>
  <c r="S140" i="1"/>
  <c r="AD140" i="1" s="1"/>
  <c r="R140" i="1"/>
  <c r="AC140" i="1" s="1"/>
  <c r="Q140" i="1"/>
  <c r="AB140" i="1" s="1"/>
  <c r="P140" i="1"/>
  <c r="AA140" i="1" s="1"/>
  <c r="O140" i="1"/>
  <c r="Z140" i="1" s="1"/>
  <c r="W139" i="1"/>
  <c r="AH139" i="1" s="1"/>
  <c r="V139" i="1"/>
  <c r="AG139" i="1" s="1"/>
  <c r="U139" i="1"/>
  <c r="AF139" i="1" s="1"/>
  <c r="T139" i="1"/>
  <c r="AE139" i="1" s="1"/>
  <c r="S139" i="1"/>
  <c r="AD139" i="1" s="1"/>
  <c r="R139" i="1"/>
  <c r="AC139" i="1" s="1"/>
  <c r="Q139" i="1"/>
  <c r="AB139" i="1" s="1"/>
  <c r="P139" i="1"/>
  <c r="AA139" i="1" s="1"/>
  <c r="O139" i="1"/>
  <c r="Z139" i="1" s="1"/>
  <c r="W138" i="1"/>
  <c r="AH138" i="1" s="1"/>
  <c r="V138" i="1"/>
  <c r="AG138" i="1" s="1"/>
  <c r="U138" i="1"/>
  <c r="AF138" i="1" s="1"/>
  <c r="T138" i="1"/>
  <c r="AE138" i="1" s="1"/>
  <c r="S138" i="1"/>
  <c r="AD138" i="1" s="1"/>
  <c r="R138" i="1"/>
  <c r="AC138" i="1" s="1"/>
  <c r="Q138" i="1"/>
  <c r="AB138" i="1" s="1"/>
  <c r="P138" i="1"/>
  <c r="AA138" i="1" s="1"/>
  <c r="O138" i="1"/>
  <c r="Z138" i="1" s="1"/>
  <c r="W137" i="1"/>
  <c r="AH137" i="1" s="1"/>
  <c r="V137" i="1"/>
  <c r="AG137" i="1" s="1"/>
  <c r="U137" i="1"/>
  <c r="AF137" i="1" s="1"/>
  <c r="T137" i="1"/>
  <c r="AE137" i="1" s="1"/>
  <c r="S137" i="1"/>
  <c r="AD137" i="1" s="1"/>
  <c r="R137" i="1"/>
  <c r="AC137" i="1" s="1"/>
  <c r="Q137" i="1"/>
  <c r="AB137" i="1" s="1"/>
  <c r="P137" i="1"/>
  <c r="AA137" i="1" s="1"/>
  <c r="O137" i="1"/>
  <c r="Z137" i="1" s="1"/>
  <c r="W136" i="1"/>
  <c r="AH136" i="1" s="1"/>
  <c r="V136" i="1"/>
  <c r="AG136" i="1" s="1"/>
  <c r="U136" i="1"/>
  <c r="AF136" i="1" s="1"/>
  <c r="T136" i="1"/>
  <c r="AE136" i="1" s="1"/>
  <c r="S136" i="1"/>
  <c r="AD136" i="1" s="1"/>
  <c r="R136" i="1"/>
  <c r="AC136" i="1" s="1"/>
  <c r="Q136" i="1"/>
  <c r="AB136" i="1" s="1"/>
  <c r="P136" i="1"/>
  <c r="AA136" i="1" s="1"/>
  <c r="O136" i="1"/>
  <c r="Z136" i="1" s="1"/>
  <c r="W135" i="1"/>
  <c r="AH135" i="1" s="1"/>
  <c r="V135" i="1"/>
  <c r="AG135" i="1" s="1"/>
  <c r="U135" i="1"/>
  <c r="AF135" i="1" s="1"/>
  <c r="T135" i="1"/>
  <c r="AE135" i="1" s="1"/>
  <c r="S135" i="1"/>
  <c r="AD135" i="1" s="1"/>
  <c r="R135" i="1"/>
  <c r="AC135" i="1" s="1"/>
  <c r="Q135" i="1"/>
  <c r="AB135" i="1" s="1"/>
  <c r="P135" i="1"/>
  <c r="AA135" i="1" s="1"/>
  <c r="O135" i="1"/>
  <c r="Z135" i="1" s="1"/>
  <c r="W134" i="1"/>
  <c r="AH134" i="1" s="1"/>
  <c r="V134" i="1"/>
  <c r="AG134" i="1" s="1"/>
  <c r="U134" i="1"/>
  <c r="AF134" i="1" s="1"/>
  <c r="T134" i="1"/>
  <c r="AE134" i="1" s="1"/>
  <c r="S134" i="1"/>
  <c r="AD134" i="1" s="1"/>
  <c r="R134" i="1"/>
  <c r="AC134" i="1" s="1"/>
  <c r="Q134" i="1"/>
  <c r="AB134" i="1" s="1"/>
  <c r="P134" i="1"/>
  <c r="AA134" i="1" s="1"/>
  <c r="O134" i="1"/>
  <c r="Z134" i="1" s="1"/>
  <c r="W133" i="1"/>
  <c r="AH133" i="1" s="1"/>
  <c r="V133" i="1"/>
  <c r="AG133" i="1" s="1"/>
  <c r="U133" i="1"/>
  <c r="AF133" i="1" s="1"/>
  <c r="T133" i="1"/>
  <c r="AE133" i="1" s="1"/>
  <c r="S133" i="1"/>
  <c r="AD133" i="1" s="1"/>
  <c r="R133" i="1"/>
  <c r="AC133" i="1" s="1"/>
  <c r="Q133" i="1"/>
  <c r="AB133" i="1" s="1"/>
  <c r="P133" i="1"/>
  <c r="AA133" i="1" s="1"/>
  <c r="O133" i="1"/>
  <c r="Z133" i="1" s="1"/>
  <c r="W132" i="1"/>
  <c r="AH132" i="1" s="1"/>
  <c r="V132" i="1"/>
  <c r="AG132" i="1" s="1"/>
  <c r="U132" i="1"/>
  <c r="AF132" i="1" s="1"/>
  <c r="T132" i="1"/>
  <c r="AE132" i="1" s="1"/>
  <c r="S132" i="1"/>
  <c r="AD132" i="1" s="1"/>
  <c r="R132" i="1"/>
  <c r="AC132" i="1" s="1"/>
  <c r="Q132" i="1"/>
  <c r="AB132" i="1" s="1"/>
  <c r="P132" i="1"/>
  <c r="AA132" i="1" s="1"/>
  <c r="O132" i="1"/>
  <c r="Z132" i="1" s="1"/>
  <c r="W131" i="1"/>
  <c r="AH131" i="1" s="1"/>
  <c r="V131" i="1"/>
  <c r="AG131" i="1" s="1"/>
  <c r="U131" i="1"/>
  <c r="AF131" i="1" s="1"/>
  <c r="T131" i="1"/>
  <c r="AE131" i="1" s="1"/>
  <c r="S131" i="1"/>
  <c r="AD131" i="1" s="1"/>
  <c r="R131" i="1"/>
  <c r="AC131" i="1" s="1"/>
  <c r="Q131" i="1"/>
  <c r="AB131" i="1" s="1"/>
  <c r="P131" i="1"/>
  <c r="AA131" i="1" s="1"/>
  <c r="O131" i="1"/>
  <c r="Z131" i="1" s="1"/>
  <c r="W130" i="1"/>
  <c r="AH130" i="1" s="1"/>
  <c r="V130" i="1"/>
  <c r="AG130" i="1" s="1"/>
  <c r="U130" i="1"/>
  <c r="AF130" i="1" s="1"/>
  <c r="T130" i="1"/>
  <c r="AE130" i="1" s="1"/>
  <c r="S130" i="1"/>
  <c r="AD130" i="1" s="1"/>
  <c r="R130" i="1"/>
  <c r="AC130" i="1" s="1"/>
  <c r="Q130" i="1"/>
  <c r="AB130" i="1" s="1"/>
  <c r="P130" i="1"/>
  <c r="AA130" i="1" s="1"/>
  <c r="O130" i="1"/>
  <c r="Z130" i="1" s="1"/>
  <c r="W129" i="1"/>
  <c r="AH129" i="1" s="1"/>
  <c r="V129" i="1"/>
  <c r="AG129" i="1" s="1"/>
  <c r="U129" i="1"/>
  <c r="AF129" i="1" s="1"/>
  <c r="T129" i="1"/>
  <c r="AE129" i="1" s="1"/>
  <c r="S129" i="1"/>
  <c r="AD129" i="1" s="1"/>
  <c r="R129" i="1"/>
  <c r="AC129" i="1" s="1"/>
  <c r="Q129" i="1"/>
  <c r="AB129" i="1" s="1"/>
  <c r="P129" i="1"/>
  <c r="AA129" i="1" s="1"/>
  <c r="O129" i="1"/>
  <c r="Z129" i="1" s="1"/>
  <c r="W128" i="1"/>
  <c r="AH128" i="1" s="1"/>
  <c r="V128" i="1"/>
  <c r="AG128" i="1" s="1"/>
  <c r="U128" i="1"/>
  <c r="AF128" i="1" s="1"/>
  <c r="T128" i="1"/>
  <c r="AE128" i="1" s="1"/>
  <c r="S128" i="1"/>
  <c r="AD128" i="1" s="1"/>
  <c r="R128" i="1"/>
  <c r="AC128" i="1" s="1"/>
  <c r="Q128" i="1"/>
  <c r="AB128" i="1" s="1"/>
  <c r="P128" i="1"/>
  <c r="AA128" i="1" s="1"/>
  <c r="O128" i="1"/>
  <c r="Z128" i="1" s="1"/>
  <c r="W127" i="1"/>
  <c r="AH127" i="1" s="1"/>
  <c r="V127" i="1"/>
  <c r="AG127" i="1" s="1"/>
  <c r="U127" i="1"/>
  <c r="AF127" i="1" s="1"/>
  <c r="T127" i="1"/>
  <c r="AE127" i="1" s="1"/>
  <c r="S127" i="1"/>
  <c r="AD127" i="1" s="1"/>
  <c r="R127" i="1"/>
  <c r="AC127" i="1" s="1"/>
  <c r="Q127" i="1"/>
  <c r="AB127" i="1" s="1"/>
  <c r="P127" i="1"/>
  <c r="AA127" i="1" s="1"/>
  <c r="O127" i="1"/>
  <c r="Z127" i="1" s="1"/>
  <c r="W126" i="1"/>
  <c r="AH126" i="1" s="1"/>
  <c r="V126" i="1"/>
  <c r="AG126" i="1" s="1"/>
  <c r="U126" i="1"/>
  <c r="AF126" i="1" s="1"/>
  <c r="T126" i="1"/>
  <c r="AE126" i="1" s="1"/>
  <c r="S126" i="1"/>
  <c r="AD126" i="1" s="1"/>
  <c r="R126" i="1"/>
  <c r="AC126" i="1" s="1"/>
  <c r="Q126" i="1"/>
  <c r="AB126" i="1" s="1"/>
  <c r="P126" i="1"/>
  <c r="AA126" i="1" s="1"/>
  <c r="O126" i="1"/>
  <c r="Z126" i="1" s="1"/>
  <c r="W125" i="1"/>
  <c r="AH125" i="1" s="1"/>
  <c r="V125" i="1"/>
  <c r="AG125" i="1" s="1"/>
  <c r="U125" i="1"/>
  <c r="AF125" i="1" s="1"/>
  <c r="T125" i="1"/>
  <c r="AE125" i="1" s="1"/>
  <c r="S125" i="1"/>
  <c r="AD125" i="1" s="1"/>
  <c r="R125" i="1"/>
  <c r="AC125" i="1" s="1"/>
  <c r="Q125" i="1"/>
  <c r="AB125" i="1" s="1"/>
  <c r="P125" i="1"/>
  <c r="AA125" i="1" s="1"/>
  <c r="O125" i="1"/>
  <c r="Z125" i="1" s="1"/>
  <c r="W124" i="1"/>
  <c r="AH124" i="1" s="1"/>
  <c r="V124" i="1"/>
  <c r="AG124" i="1" s="1"/>
  <c r="U124" i="1"/>
  <c r="AF124" i="1" s="1"/>
  <c r="T124" i="1"/>
  <c r="AE124" i="1" s="1"/>
  <c r="S124" i="1"/>
  <c r="AD124" i="1" s="1"/>
  <c r="R124" i="1"/>
  <c r="AC124" i="1" s="1"/>
  <c r="Q124" i="1"/>
  <c r="AB124" i="1" s="1"/>
  <c r="P124" i="1"/>
  <c r="AA124" i="1" s="1"/>
  <c r="O124" i="1"/>
  <c r="Z124" i="1" s="1"/>
  <c r="W123" i="1"/>
  <c r="AH123" i="1" s="1"/>
  <c r="V123" i="1"/>
  <c r="AG123" i="1" s="1"/>
  <c r="U123" i="1"/>
  <c r="AF123" i="1" s="1"/>
  <c r="T123" i="1"/>
  <c r="AE123" i="1" s="1"/>
  <c r="S123" i="1"/>
  <c r="AD123" i="1" s="1"/>
  <c r="R123" i="1"/>
  <c r="AC123" i="1" s="1"/>
  <c r="Q123" i="1"/>
  <c r="AB123" i="1" s="1"/>
  <c r="P123" i="1"/>
  <c r="AA123" i="1" s="1"/>
  <c r="O123" i="1"/>
  <c r="Z123" i="1" s="1"/>
  <c r="W122" i="1"/>
  <c r="AH122" i="1" s="1"/>
  <c r="V122" i="1"/>
  <c r="AG122" i="1" s="1"/>
  <c r="U122" i="1"/>
  <c r="AF122" i="1" s="1"/>
  <c r="T122" i="1"/>
  <c r="AE122" i="1" s="1"/>
  <c r="S122" i="1"/>
  <c r="AD122" i="1" s="1"/>
  <c r="R122" i="1"/>
  <c r="AC122" i="1" s="1"/>
  <c r="Q122" i="1"/>
  <c r="AB122" i="1" s="1"/>
  <c r="P122" i="1"/>
  <c r="AA122" i="1" s="1"/>
  <c r="O122" i="1"/>
  <c r="Z122" i="1" s="1"/>
  <c r="W121" i="1"/>
  <c r="AH121" i="1" s="1"/>
  <c r="V121" i="1"/>
  <c r="AG121" i="1" s="1"/>
  <c r="U121" i="1"/>
  <c r="AF121" i="1" s="1"/>
  <c r="T121" i="1"/>
  <c r="AE121" i="1" s="1"/>
  <c r="S121" i="1"/>
  <c r="AD121" i="1" s="1"/>
  <c r="R121" i="1"/>
  <c r="AC121" i="1" s="1"/>
  <c r="Q121" i="1"/>
  <c r="AB121" i="1" s="1"/>
  <c r="P121" i="1"/>
  <c r="AA121" i="1" s="1"/>
  <c r="O121" i="1"/>
  <c r="Z121" i="1" s="1"/>
  <c r="W120" i="1"/>
  <c r="AH120" i="1" s="1"/>
  <c r="V120" i="1"/>
  <c r="AG120" i="1" s="1"/>
  <c r="U120" i="1"/>
  <c r="AF120" i="1" s="1"/>
  <c r="T120" i="1"/>
  <c r="AE120" i="1" s="1"/>
  <c r="S120" i="1"/>
  <c r="AD120" i="1" s="1"/>
  <c r="R120" i="1"/>
  <c r="AC120" i="1" s="1"/>
  <c r="Q120" i="1"/>
  <c r="AB120" i="1" s="1"/>
  <c r="P120" i="1"/>
  <c r="AA120" i="1" s="1"/>
  <c r="O120" i="1"/>
  <c r="Z120" i="1" s="1"/>
  <c r="W119" i="1"/>
  <c r="AH119" i="1" s="1"/>
  <c r="V119" i="1"/>
  <c r="AG119" i="1" s="1"/>
  <c r="U119" i="1"/>
  <c r="AF119" i="1" s="1"/>
  <c r="T119" i="1"/>
  <c r="AE119" i="1" s="1"/>
  <c r="S119" i="1"/>
  <c r="AD119" i="1" s="1"/>
  <c r="R119" i="1"/>
  <c r="AC119" i="1" s="1"/>
  <c r="Q119" i="1"/>
  <c r="AB119" i="1" s="1"/>
  <c r="P119" i="1"/>
  <c r="AA119" i="1" s="1"/>
  <c r="O119" i="1"/>
  <c r="Z119" i="1" s="1"/>
  <c r="W118" i="1"/>
  <c r="AH118" i="1" s="1"/>
  <c r="V118" i="1"/>
  <c r="AG118" i="1" s="1"/>
  <c r="U118" i="1"/>
  <c r="AF118" i="1" s="1"/>
  <c r="T118" i="1"/>
  <c r="AE118" i="1" s="1"/>
  <c r="S118" i="1"/>
  <c r="AD118" i="1" s="1"/>
  <c r="R118" i="1"/>
  <c r="AC118" i="1" s="1"/>
  <c r="Q118" i="1"/>
  <c r="AB118" i="1" s="1"/>
  <c r="P118" i="1"/>
  <c r="AA118" i="1" s="1"/>
  <c r="O118" i="1"/>
  <c r="Z118" i="1" s="1"/>
  <c r="W117" i="1"/>
  <c r="AH117" i="1" s="1"/>
  <c r="V117" i="1"/>
  <c r="AG117" i="1" s="1"/>
  <c r="U117" i="1"/>
  <c r="AF117" i="1" s="1"/>
  <c r="T117" i="1"/>
  <c r="AE117" i="1" s="1"/>
  <c r="S117" i="1"/>
  <c r="AD117" i="1" s="1"/>
  <c r="R117" i="1"/>
  <c r="AC117" i="1" s="1"/>
  <c r="Q117" i="1"/>
  <c r="AB117" i="1" s="1"/>
  <c r="P117" i="1"/>
  <c r="AA117" i="1" s="1"/>
  <c r="O117" i="1"/>
  <c r="Z117" i="1" s="1"/>
  <c r="W116" i="1"/>
  <c r="AH116" i="1" s="1"/>
  <c r="V116" i="1"/>
  <c r="AG116" i="1" s="1"/>
  <c r="U116" i="1"/>
  <c r="AF116" i="1" s="1"/>
  <c r="T116" i="1"/>
  <c r="AE116" i="1" s="1"/>
  <c r="S116" i="1"/>
  <c r="AD116" i="1" s="1"/>
  <c r="R116" i="1"/>
  <c r="AC116" i="1" s="1"/>
  <c r="Q116" i="1"/>
  <c r="AB116" i="1" s="1"/>
  <c r="P116" i="1"/>
  <c r="AA116" i="1" s="1"/>
  <c r="O116" i="1"/>
  <c r="Z116" i="1" s="1"/>
  <c r="W115" i="1"/>
  <c r="AH115" i="1" s="1"/>
  <c r="V115" i="1"/>
  <c r="AG115" i="1" s="1"/>
  <c r="U115" i="1"/>
  <c r="AF115" i="1" s="1"/>
  <c r="T115" i="1"/>
  <c r="AE115" i="1" s="1"/>
  <c r="S115" i="1"/>
  <c r="AD115" i="1" s="1"/>
  <c r="R115" i="1"/>
  <c r="AC115" i="1" s="1"/>
  <c r="Q115" i="1"/>
  <c r="AB115" i="1" s="1"/>
  <c r="P115" i="1"/>
  <c r="AA115" i="1" s="1"/>
  <c r="O115" i="1"/>
  <c r="Z115" i="1" s="1"/>
  <c r="W114" i="1"/>
  <c r="AH114" i="1" s="1"/>
  <c r="V114" i="1"/>
  <c r="AG114" i="1" s="1"/>
  <c r="U114" i="1"/>
  <c r="AF114" i="1" s="1"/>
  <c r="T114" i="1"/>
  <c r="AE114" i="1" s="1"/>
  <c r="S114" i="1"/>
  <c r="AD114" i="1" s="1"/>
  <c r="R114" i="1"/>
  <c r="AC114" i="1" s="1"/>
  <c r="Q114" i="1"/>
  <c r="AB114" i="1" s="1"/>
  <c r="P114" i="1"/>
  <c r="AA114" i="1" s="1"/>
  <c r="O114" i="1"/>
  <c r="Z114" i="1" s="1"/>
  <c r="W113" i="1"/>
  <c r="AH113" i="1" s="1"/>
  <c r="V113" i="1"/>
  <c r="AG113" i="1" s="1"/>
  <c r="U113" i="1"/>
  <c r="AF113" i="1" s="1"/>
  <c r="T113" i="1"/>
  <c r="AE113" i="1" s="1"/>
  <c r="S113" i="1"/>
  <c r="AD113" i="1" s="1"/>
  <c r="R113" i="1"/>
  <c r="AC113" i="1" s="1"/>
  <c r="Q113" i="1"/>
  <c r="AB113" i="1" s="1"/>
  <c r="P113" i="1"/>
  <c r="AA113" i="1" s="1"/>
  <c r="O113" i="1"/>
  <c r="Z113" i="1" s="1"/>
  <c r="W112" i="1"/>
  <c r="AH112" i="1" s="1"/>
  <c r="V112" i="1"/>
  <c r="AG112" i="1" s="1"/>
  <c r="U112" i="1"/>
  <c r="AF112" i="1" s="1"/>
  <c r="T112" i="1"/>
  <c r="AE112" i="1" s="1"/>
  <c r="S112" i="1"/>
  <c r="AD112" i="1" s="1"/>
  <c r="R112" i="1"/>
  <c r="AC112" i="1" s="1"/>
  <c r="Q112" i="1"/>
  <c r="AB112" i="1" s="1"/>
  <c r="P112" i="1"/>
  <c r="AA112" i="1" s="1"/>
  <c r="O112" i="1"/>
  <c r="Z112" i="1" s="1"/>
  <c r="W111" i="1"/>
  <c r="AH111" i="1" s="1"/>
  <c r="V111" i="1"/>
  <c r="AG111" i="1" s="1"/>
  <c r="U111" i="1"/>
  <c r="AF111" i="1" s="1"/>
  <c r="T111" i="1"/>
  <c r="AE111" i="1" s="1"/>
  <c r="S111" i="1"/>
  <c r="AD111" i="1" s="1"/>
  <c r="R111" i="1"/>
  <c r="AC111" i="1" s="1"/>
  <c r="Q111" i="1"/>
  <c r="AB111" i="1" s="1"/>
  <c r="P111" i="1"/>
  <c r="AA111" i="1" s="1"/>
  <c r="O111" i="1"/>
  <c r="Z111" i="1" s="1"/>
  <c r="W110" i="1"/>
  <c r="AH110" i="1" s="1"/>
  <c r="V110" i="1"/>
  <c r="AG110" i="1" s="1"/>
  <c r="U110" i="1"/>
  <c r="AF110" i="1" s="1"/>
  <c r="T110" i="1"/>
  <c r="AE110" i="1" s="1"/>
  <c r="S110" i="1"/>
  <c r="AD110" i="1" s="1"/>
  <c r="R110" i="1"/>
  <c r="AC110" i="1" s="1"/>
  <c r="Q110" i="1"/>
  <c r="AB110" i="1" s="1"/>
  <c r="P110" i="1"/>
  <c r="AA110" i="1" s="1"/>
  <c r="O110" i="1"/>
  <c r="Z110" i="1" s="1"/>
  <c r="AA109" i="1"/>
  <c r="W109" i="1"/>
  <c r="AH109" i="1" s="1"/>
  <c r="V109" i="1"/>
  <c r="AG109" i="1" s="1"/>
  <c r="U109" i="1"/>
  <c r="AF109" i="1" s="1"/>
  <c r="T109" i="1"/>
  <c r="AE109" i="1" s="1"/>
  <c r="S109" i="1"/>
  <c r="AD109" i="1" s="1"/>
  <c r="R109" i="1"/>
  <c r="AC109" i="1" s="1"/>
  <c r="Q109" i="1"/>
  <c r="AB109" i="1" s="1"/>
  <c r="P109" i="1"/>
  <c r="O109" i="1"/>
  <c r="Z109" i="1" s="1"/>
  <c r="W108" i="1"/>
  <c r="AH108" i="1" s="1"/>
  <c r="V108" i="1"/>
  <c r="AG108" i="1" s="1"/>
  <c r="U108" i="1"/>
  <c r="AF108" i="1" s="1"/>
  <c r="T108" i="1"/>
  <c r="AE108" i="1" s="1"/>
  <c r="S108" i="1"/>
  <c r="AD108" i="1" s="1"/>
  <c r="R108" i="1"/>
  <c r="AC108" i="1" s="1"/>
  <c r="Q108" i="1"/>
  <c r="AB108" i="1" s="1"/>
  <c r="P108" i="1"/>
  <c r="AA108" i="1" s="1"/>
  <c r="O108" i="1"/>
  <c r="Z108" i="1" s="1"/>
  <c r="W107" i="1"/>
  <c r="AH107" i="1" s="1"/>
  <c r="V107" i="1"/>
  <c r="AG107" i="1" s="1"/>
  <c r="U107" i="1"/>
  <c r="AF107" i="1" s="1"/>
  <c r="T107" i="1"/>
  <c r="AE107" i="1" s="1"/>
  <c r="S107" i="1"/>
  <c r="AD107" i="1" s="1"/>
  <c r="R107" i="1"/>
  <c r="AC107" i="1" s="1"/>
  <c r="Q107" i="1"/>
  <c r="AB107" i="1" s="1"/>
  <c r="P107" i="1"/>
  <c r="AA107" i="1" s="1"/>
  <c r="O107" i="1"/>
  <c r="Z107" i="1" s="1"/>
  <c r="W106" i="1"/>
  <c r="AH106" i="1" s="1"/>
  <c r="V106" i="1"/>
  <c r="AG106" i="1" s="1"/>
  <c r="U106" i="1"/>
  <c r="AF106" i="1" s="1"/>
  <c r="T106" i="1"/>
  <c r="AE106" i="1" s="1"/>
  <c r="S106" i="1"/>
  <c r="AD106" i="1" s="1"/>
  <c r="R106" i="1"/>
  <c r="AC106" i="1" s="1"/>
  <c r="Q106" i="1"/>
  <c r="AB106" i="1" s="1"/>
  <c r="P106" i="1"/>
  <c r="AA106" i="1" s="1"/>
  <c r="O106" i="1"/>
  <c r="Z106" i="1" s="1"/>
  <c r="W105" i="1"/>
  <c r="AH105" i="1" s="1"/>
  <c r="V105" i="1"/>
  <c r="AG105" i="1" s="1"/>
  <c r="U105" i="1"/>
  <c r="AF105" i="1" s="1"/>
  <c r="T105" i="1"/>
  <c r="AE105" i="1" s="1"/>
  <c r="S105" i="1"/>
  <c r="AD105" i="1" s="1"/>
  <c r="R105" i="1"/>
  <c r="AC105" i="1" s="1"/>
  <c r="Q105" i="1"/>
  <c r="AB105" i="1" s="1"/>
  <c r="P105" i="1"/>
  <c r="AA105" i="1" s="1"/>
  <c r="O105" i="1"/>
  <c r="Z105" i="1" s="1"/>
  <c r="W104" i="1"/>
  <c r="AH104" i="1" s="1"/>
  <c r="V104" i="1"/>
  <c r="AG104" i="1" s="1"/>
  <c r="U104" i="1"/>
  <c r="AF104" i="1" s="1"/>
  <c r="T104" i="1"/>
  <c r="AE104" i="1" s="1"/>
  <c r="S104" i="1"/>
  <c r="AD104" i="1" s="1"/>
  <c r="R104" i="1"/>
  <c r="AC104" i="1" s="1"/>
  <c r="Q104" i="1"/>
  <c r="AB104" i="1" s="1"/>
  <c r="P104" i="1"/>
  <c r="AA104" i="1" s="1"/>
  <c r="O104" i="1"/>
  <c r="Z104" i="1" s="1"/>
  <c r="W103" i="1"/>
  <c r="AH103" i="1" s="1"/>
  <c r="V103" i="1"/>
  <c r="AG103" i="1" s="1"/>
  <c r="U103" i="1"/>
  <c r="AF103" i="1" s="1"/>
  <c r="T103" i="1"/>
  <c r="AE103" i="1" s="1"/>
  <c r="S103" i="1"/>
  <c r="AD103" i="1" s="1"/>
  <c r="R103" i="1"/>
  <c r="AC103" i="1" s="1"/>
  <c r="Q103" i="1"/>
  <c r="AB103" i="1" s="1"/>
  <c r="P103" i="1"/>
  <c r="AA103" i="1" s="1"/>
  <c r="O103" i="1"/>
  <c r="Z103" i="1" s="1"/>
  <c r="W102" i="1"/>
  <c r="AH102" i="1" s="1"/>
  <c r="V102" i="1"/>
  <c r="AG102" i="1" s="1"/>
  <c r="U102" i="1"/>
  <c r="AF102" i="1" s="1"/>
  <c r="T102" i="1"/>
  <c r="AE102" i="1" s="1"/>
  <c r="S102" i="1"/>
  <c r="AD102" i="1" s="1"/>
  <c r="R102" i="1"/>
  <c r="AC102" i="1" s="1"/>
  <c r="Q102" i="1"/>
  <c r="AB102" i="1" s="1"/>
  <c r="P102" i="1"/>
  <c r="AA102" i="1" s="1"/>
  <c r="O102" i="1"/>
  <c r="Z102" i="1" s="1"/>
  <c r="W101" i="1"/>
  <c r="AH101" i="1" s="1"/>
  <c r="V101" i="1"/>
  <c r="AG101" i="1" s="1"/>
  <c r="U101" i="1"/>
  <c r="AF101" i="1" s="1"/>
  <c r="T101" i="1"/>
  <c r="AE101" i="1" s="1"/>
  <c r="S101" i="1"/>
  <c r="AD101" i="1" s="1"/>
  <c r="R101" i="1"/>
  <c r="AC101" i="1" s="1"/>
  <c r="Q101" i="1"/>
  <c r="AB101" i="1" s="1"/>
  <c r="P101" i="1"/>
  <c r="AA101" i="1" s="1"/>
  <c r="O101" i="1"/>
  <c r="Z101" i="1" s="1"/>
  <c r="W100" i="1"/>
  <c r="AH100" i="1" s="1"/>
  <c r="V100" i="1"/>
  <c r="AG100" i="1" s="1"/>
  <c r="U100" i="1"/>
  <c r="AF100" i="1" s="1"/>
  <c r="T100" i="1"/>
  <c r="AE100" i="1" s="1"/>
  <c r="S100" i="1"/>
  <c r="AD100" i="1" s="1"/>
  <c r="R100" i="1"/>
  <c r="AC100" i="1" s="1"/>
  <c r="Q100" i="1"/>
  <c r="AB100" i="1" s="1"/>
  <c r="P100" i="1"/>
  <c r="AA100" i="1" s="1"/>
  <c r="O100" i="1"/>
  <c r="Z100" i="1" s="1"/>
  <c r="W99" i="1"/>
  <c r="AH99" i="1" s="1"/>
  <c r="V99" i="1"/>
  <c r="AG99" i="1" s="1"/>
  <c r="U99" i="1"/>
  <c r="AF99" i="1" s="1"/>
  <c r="T99" i="1"/>
  <c r="AE99" i="1" s="1"/>
  <c r="S99" i="1"/>
  <c r="AD99" i="1" s="1"/>
  <c r="R99" i="1"/>
  <c r="AC99" i="1" s="1"/>
  <c r="Q99" i="1"/>
  <c r="AB99" i="1" s="1"/>
  <c r="P99" i="1"/>
  <c r="AA99" i="1" s="1"/>
  <c r="O99" i="1"/>
  <c r="Z99" i="1" s="1"/>
  <c r="W98" i="1"/>
  <c r="AH98" i="1" s="1"/>
  <c r="V98" i="1"/>
  <c r="AG98" i="1" s="1"/>
  <c r="U98" i="1"/>
  <c r="AF98" i="1" s="1"/>
  <c r="T98" i="1"/>
  <c r="AE98" i="1" s="1"/>
  <c r="S98" i="1"/>
  <c r="AD98" i="1" s="1"/>
  <c r="R98" i="1"/>
  <c r="AC98" i="1" s="1"/>
  <c r="Q98" i="1"/>
  <c r="AB98" i="1" s="1"/>
  <c r="P98" i="1"/>
  <c r="AA98" i="1" s="1"/>
  <c r="O98" i="1"/>
  <c r="Z98" i="1" s="1"/>
  <c r="W97" i="1"/>
  <c r="AH97" i="1" s="1"/>
  <c r="V97" i="1"/>
  <c r="AG97" i="1" s="1"/>
  <c r="U97" i="1"/>
  <c r="AF97" i="1" s="1"/>
  <c r="T97" i="1"/>
  <c r="AE97" i="1" s="1"/>
  <c r="S97" i="1"/>
  <c r="AD97" i="1" s="1"/>
  <c r="R97" i="1"/>
  <c r="AC97" i="1" s="1"/>
  <c r="Q97" i="1"/>
  <c r="AB97" i="1" s="1"/>
  <c r="P97" i="1"/>
  <c r="AA97" i="1" s="1"/>
  <c r="O97" i="1"/>
  <c r="Z97" i="1" s="1"/>
  <c r="W96" i="1"/>
  <c r="AH96" i="1" s="1"/>
  <c r="V96" i="1"/>
  <c r="AG96" i="1" s="1"/>
  <c r="U96" i="1"/>
  <c r="AF96" i="1" s="1"/>
  <c r="T96" i="1"/>
  <c r="AE96" i="1" s="1"/>
  <c r="S96" i="1"/>
  <c r="AD96" i="1" s="1"/>
  <c r="R96" i="1"/>
  <c r="AC96" i="1" s="1"/>
  <c r="Q96" i="1"/>
  <c r="AB96" i="1" s="1"/>
  <c r="P96" i="1"/>
  <c r="AA96" i="1" s="1"/>
  <c r="O96" i="1"/>
  <c r="Z96" i="1" s="1"/>
  <c r="W95" i="1"/>
  <c r="AH95" i="1" s="1"/>
  <c r="V95" i="1"/>
  <c r="AG95" i="1" s="1"/>
  <c r="U95" i="1"/>
  <c r="AF95" i="1" s="1"/>
  <c r="T95" i="1"/>
  <c r="AE95" i="1" s="1"/>
  <c r="S95" i="1"/>
  <c r="AD95" i="1" s="1"/>
  <c r="R95" i="1"/>
  <c r="AC95" i="1" s="1"/>
  <c r="Q95" i="1"/>
  <c r="AB95" i="1" s="1"/>
  <c r="P95" i="1"/>
  <c r="AA95" i="1" s="1"/>
  <c r="O95" i="1"/>
  <c r="Z95" i="1" s="1"/>
  <c r="W94" i="1"/>
  <c r="AH94" i="1" s="1"/>
  <c r="V94" i="1"/>
  <c r="AG94" i="1" s="1"/>
  <c r="U94" i="1"/>
  <c r="AF94" i="1" s="1"/>
  <c r="T94" i="1"/>
  <c r="AE94" i="1" s="1"/>
  <c r="S94" i="1"/>
  <c r="AD94" i="1" s="1"/>
  <c r="R94" i="1"/>
  <c r="AC94" i="1" s="1"/>
  <c r="Q94" i="1"/>
  <c r="AB94" i="1" s="1"/>
  <c r="P94" i="1"/>
  <c r="AA94" i="1" s="1"/>
  <c r="O94" i="1"/>
  <c r="Z94" i="1" s="1"/>
  <c r="W93" i="1"/>
  <c r="AH93" i="1" s="1"/>
  <c r="V93" i="1"/>
  <c r="AG93" i="1" s="1"/>
  <c r="U93" i="1"/>
  <c r="AF93" i="1" s="1"/>
  <c r="T93" i="1"/>
  <c r="AE93" i="1" s="1"/>
  <c r="S93" i="1"/>
  <c r="AD93" i="1" s="1"/>
  <c r="R93" i="1"/>
  <c r="AC93" i="1" s="1"/>
  <c r="Q93" i="1"/>
  <c r="AB93" i="1" s="1"/>
  <c r="P93" i="1"/>
  <c r="AA93" i="1" s="1"/>
  <c r="O93" i="1"/>
  <c r="Z93" i="1" s="1"/>
  <c r="W92" i="1"/>
  <c r="AH92" i="1" s="1"/>
  <c r="V92" i="1"/>
  <c r="AG92" i="1" s="1"/>
  <c r="U92" i="1"/>
  <c r="AF92" i="1" s="1"/>
  <c r="T92" i="1"/>
  <c r="AE92" i="1" s="1"/>
  <c r="S92" i="1"/>
  <c r="AD92" i="1" s="1"/>
  <c r="R92" i="1"/>
  <c r="AC92" i="1" s="1"/>
  <c r="Q92" i="1"/>
  <c r="AB92" i="1" s="1"/>
  <c r="P92" i="1"/>
  <c r="AA92" i="1" s="1"/>
  <c r="O92" i="1"/>
  <c r="Z92" i="1" s="1"/>
  <c r="W91" i="1"/>
  <c r="AH91" i="1" s="1"/>
  <c r="V91" i="1"/>
  <c r="AG91" i="1" s="1"/>
  <c r="U91" i="1"/>
  <c r="AF91" i="1" s="1"/>
  <c r="T91" i="1"/>
  <c r="AE91" i="1" s="1"/>
  <c r="S91" i="1"/>
  <c r="AD91" i="1" s="1"/>
  <c r="R91" i="1"/>
  <c r="AC91" i="1" s="1"/>
  <c r="Q91" i="1"/>
  <c r="AB91" i="1" s="1"/>
  <c r="P91" i="1"/>
  <c r="AA91" i="1" s="1"/>
  <c r="O91" i="1"/>
  <c r="Z91" i="1" s="1"/>
  <c r="W90" i="1"/>
  <c r="AH90" i="1" s="1"/>
  <c r="V90" i="1"/>
  <c r="AG90" i="1" s="1"/>
  <c r="U90" i="1"/>
  <c r="AF90" i="1" s="1"/>
  <c r="T90" i="1"/>
  <c r="AE90" i="1" s="1"/>
  <c r="S90" i="1"/>
  <c r="AD90" i="1" s="1"/>
  <c r="R90" i="1"/>
  <c r="AC90" i="1" s="1"/>
  <c r="Q90" i="1"/>
  <c r="AB90" i="1" s="1"/>
  <c r="P90" i="1"/>
  <c r="AA90" i="1" s="1"/>
  <c r="O90" i="1"/>
  <c r="Z90" i="1" s="1"/>
  <c r="W89" i="1"/>
  <c r="AH89" i="1" s="1"/>
  <c r="V89" i="1"/>
  <c r="AG89" i="1" s="1"/>
  <c r="U89" i="1"/>
  <c r="AF89" i="1" s="1"/>
  <c r="T89" i="1"/>
  <c r="AE89" i="1" s="1"/>
  <c r="S89" i="1"/>
  <c r="AD89" i="1" s="1"/>
  <c r="R89" i="1"/>
  <c r="AC89" i="1" s="1"/>
  <c r="Q89" i="1"/>
  <c r="AB89" i="1" s="1"/>
  <c r="P89" i="1"/>
  <c r="AA89" i="1" s="1"/>
  <c r="O89" i="1"/>
  <c r="Z89" i="1" s="1"/>
  <c r="W88" i="1"/>
  <c r="AH88" i="1" s="1"/>
  <c r="V88" i="1"/>
  <c r="AG88" i="1" s="1"/>
  <c r="U88" i="1"/>
  <c r="AF88" i="1" s="1"/>
  <c r="T88" i="1"/>
  <c r="AE88" i="1" s="1"/>
  <c r="S88" i="1"/>
  <c r="AD88" i="1" s="1"/>
  <c r="R88" i="1"/>
  <c r="AC88" i="1" s="1"/>
  <c r="Q88" i="1"/>
  <c r="AB88" i="1" s="1"/>
  <c r="P88" i="1"/>
  <c r="AA88" i="1" s="1"/>
  <c r="O88" i="1"/>
  <c r="Z88" i="1" s="1"/>
  <c r="W87" i="1"/>
  <c r="AH87" i="1" s="1"/>
  <c r="V87" i="1"/>
  <c r="AG87" i="1" s="1"/>
  <c r="U87" i="1"/>
  <c r="AF87" i="1" s="1"/>
  <c r="T87" i="1"/>
  <c r="AE87" i="1" s="1"/>
  <c r="S87" i="1"/>
  <c r="AD87" i="1" s="1"/>
  <c r="R87" i="1"/>
  <c r="AC87" i="1" s="1"/>
  <c r="Q87" i="1"/>
  <c r="AB87" i="1" s="1"/>
  <c r="P87" i="1"/>
  <c r="AA87" i="1" s="1"/>
  <c r="O87" i="1"/>
  <c r="Z87" i="1" s="1"/>
  <c r="W86" i="1"/>
  <c r="AH86" i="1" s="1"/>
  <c r="V86" i="1"/>
  <c r="AG86" i="1" s="1"/>
  <c r="U86" i="1"/>
  <c r="AF86" i="1" s="1"/>
  <c r="T86" i="1"/>
  <c r="AE86" i="1" s="1"/>
  <c r="S86" i="1"/>
  <c r="AD86" i="1" s="1"/>
  <c r="R86" i="1"/>
  <c r="AC86" i="1" s="1"/>
  <c r="Q86" i="1"/>
  <c r="AB86" i="1" s="1"/>
  <c r="P86" i="1"/>
  <c r="AA86" i="1" s="1"/>
  <c r="O86" i="1"/>
  <c r="Z86" i="1" s="1"/>
  <c r="W85" i="1"/>
  <c r="AH85" i="1" s="1"/>
  <c r="V85" i="1"/>
  <c r="AG85" i="1" s="1"/>
  <c r="U85" i="1"/>
  <c r="AF85" i="1" s="1"/>
  <c r="T85" i="1"/>
  <c r="AE85" i="1" s="1"/>
  <c r="S85" i="1"/>
  <c r="AD85" i="1" s="1"/>
  <c r="R85" i="1"/>
  <c r="AC85" i="1" s="1"/>
  <c r="Q85" i="1"/>
  <c r="AB85" i="1" s="1"/>
  <c r="P85" i="1"/>
  <c r="AA85" i="1" s="1"/>
  <c r="O85" i="1"/>
  <c r="Z85" i="1" s="1"/>
  <c r="W84" i="1"/>
  <c r="AH84" i="1" s="1"/>
  <c r="V84" i="1"/>
  <c r="AG84" i="1" s="1"/>
  <c r="U84" i="1"/>
  <c r="AF84" i="1" s="1"/>
  <c r="T84" i="1"/>
  <c r="AE84" i="1" s="1"/>
  <c r="S84" i="1"/>
  <c r="AD84" i="1" s="1"/>
  <c r="R84" i="1"/>
  <c r="AC84" i="1" s="1"/>
  <c r="Q84" i="1"/>
  <c r="AB84" i="1" s="1"/>
  <c r="P84" i="1"/>
  <c r="AA84" i="1" s="1"/>
  <c r="O84" i="1"/>
  <c r="Z84" i="1" s="1"/>
  <c r="W83" i="1"/>
  <c r="AH83" i="1" s="1"/>
  <c r="V83" i="1"/>
  <c r="AG83" i="1" s="1"/>
  <c r="U83" i="1"/>
  <c r="AF83" i="1" s="1"/>
  <c r="T83" i="1"/>
  <c r="AE83" i="1" s="1"/>
  <c r="S83" i="1"/>
  <c r="AD83" i="1" s="1"/>
  <c r="R83" i="1"/>
  <c r="AC83" i="1" s="1"/>
  <c r="Q83" i="1"/>
  <c r="AB83" i="1" s="1"/>
  <c r="P83" i="1"/>
  <c r="AA83" i="1" s="1"/>
  <c r="O83" i="1"/>
  <c r="Z83" i="1" s="1"/>
  <c r="W82" i="1"/>
  <c r="AH82" i="1" s="1"/>
  <c r="V82" i="1"/>
  <c r="AG82" i="1" s="1"/>
  <c r="U82" i="1"/>
  <c r="AF82" i="1" s="1"/>
  <c r="T82" i="1"/>
  <c r="AE82" i="1" s="1"/>
  <c r="S82" i="1"/>
  <c r="AD82" i="1" s="1"/>
  <c r="R82" i="1"/>
  <c r="AC82" i="1" s="1"/>
  <c r="Q82" i="1"/>
  <c r="AB82" i="1" s="1"/>
  <c r="P82" i="1"/>
  <c r="AA82" i="1" s="1"/>
  <c r="O82" i="1"/>
  <c r="Z82" i="1" s="1"/>
  <c r="W81" i="1"/>
  <c r="AH81" i="1" s="1"/>
  <c r="V81" i="1"/>
  <c r="AG81" i="1" s="1"/>
  <c r="U81" i="1"/>
  <c r="AF81" i="1" s="1"/>
  <c r="T81" i="1"/>
  <c r="AE81" i="1" s="1"/>
  <c r="S81" i="1"/>
  <c r="AD81" i="1" s="1"/>
  <c r="R81" i="1"/>
  <c r="AC81" i="1" s="1"/>
  <c r="Q81" i="1"/>
  <c r="AB81" i="1" s="1"/>
  <c r="P81" i="1"/>
  <c r="AA81" i="1" s="1"/>
  <c r="O81" i="1"/>
  <c r="Z81" i="1" s="1"/>
  <c r="W80" i="1"/>
  <c r="AH80" i="1" s="1"/>
  <c r="V80" i="1"/>
  <c r="AG80" i="1" s="1"/>
  <c r="U80" i="1"/>
  <c r="AF80" i="1" s="1"/>
  <c r="T80" i="1"/>
  <c r="AE80" i="1" s="1"/>
  <c r="S80" i="1"/>
  <c r="AD80" i="1" s="1"/>
  <c r="R80" i="1"/>
  <c r="AC80" i="1" s="1"/>
  <c r="Q80" i="1"/>
  <c r="AB80" i="1" s="1"/>
  <c r="P80" i="1"/>
  <c r="AA80" i="1" s="1"/>
  <c r="O80" i="1"/>
  <c r="Z80" i="1" s="1"/>
  <c r="W79" i="1"/>
  <c r="AH79" i="1" s="1"/>
  <c r="V79" i="1"/>
  <c r="AG79" i="1" s="1"/>
  <c r="U79" i="1"/>
  <c r="AF79" i="1" s="1"/>
  <c r="T79" i="1"/>
  <c r="AE79" i="1" s="1"/>
  <c r="S79" i="1"/>
  <c r="AD79" i="1" s="1"/>
  <c r="R79" i="1"/>
  <c r="AC79" i="1" s="1"/>
  <c r="Q79" i="1"/>
  <c r="AB79" i="1" s="1"/>
  <c r="P79" i="1"/>
  <c r="AA79" i="1" s="1"/>
  <c r="O79" i="1"/>
  <c r="Z79" i="1" s="1"/>
  <c r="W78" i="1"/>
  <c r="AH78" i="1" s="1"/>
  <c r="V78" i="1"/>
  <c r="AG78" i="1" s="1"/>
  <c r="U78" i="1"/>
  <c r="AF78" i="1" s="1"/>
  <c r="T78" i="1"/>
  <c r="AE78" i="1" s="1"/>
  <c r="S78" i="1"/>
  <c r="AD78" i="1" s="1"/>
  <c r="R78" i="1"/>
  <c r="AC78" i="1" s="1"/>
  <c r="Q78" i="1"/>
  <c r="AB78" i="1" s="1"/>
  <c r="P78" i="1"/>
  <c r="AA78" i="1" s="1"/>
  <c r="O78" i="1"/>
  <c r="Z78" i="1" s="1"/>
  <c r="W77" i="1"/>
  <c r="AH77" i="1" s="1"/>
  <c r="V77" i="1"/>
  <c r="AG77" i="1" s="1"/>
  <c r="U77" i="1"/>
  <c r="AF77" i="1" s="1"/>
  <c r="T77" i="1"/>
  <c r="AE77" i="1" s="1"/>
  <c r="S77" i="1"/>
  <c r="AD77" i="1" s="1"/>
  <c r="R77" i="1"/>
  <c r="AC77" i="1" s="1"/>
  <c r="Q77" i="1"/>
  <c r="AB77" i="1" s="1"/>
  <c r="P77" i="1"/>
  <c r="AA77" i="1" s="1"/>
  <c r="O77" i="1"/>
  <c r="Z77" i="1" s="1"/>
  <c r="W76" i="1"/>
  <c r="AH76" i="1" s="1"/>
  <c r="V76" i="1"/>
  <c r="AG76" i="1" s="1"/>
  <c r="U76" i="1"/>
  <c r="AF76" i="1" s="1"/>
  <c r="T76" i="1"/>
  <c r="AE76" i="1" s="1"/>
  <c r="S76" i="1"/>
  <c r="AD76" i="1" s="1"/>
  <c r="R76" i="1"/>
  <c r="AC76" i="1" s="1"/>
  <c r="Q76" i="1"/>
  <c r="AB76" i="1" s="1"/>
  <c r="P76" i="1"/>
  <c r="AA76" i="1" s="1"/>
  <c r="O76" i="1"/>
  <c r="Z76" i="1" s="1"/>
  <c r="W75" i="1"/>
  <c r="AH75" i="1" s="1"/>
  <c r="V75" i="1"/>
  <c r="AG75" i="1" s="1"/>
  <c r="U75" i="1"/>
  <c r="AF75" i="1" s="1"/>
  <c r="T75" i="1"/>
  <c r="AE75" i="1" s="1"/>
  <c r="S75" i="1"/>
  <c r="AD75" i="1" s="1"/>
  <c r="R75" i="1"/>
  <c r="AC75" i="1" s="1"/>
  <c r="Q75" i="1"/>
  <c r="AB75" i="1" s="1"/>
  <c r="P75" i="1"/>
  <c r="AA75" i="1" s="1"/>
  <c r="O75" i="1"/>
  <c r="Z75" i="1" s="1"/>
  <c r="W74" i="1"/>
  <c r="AH74" i="1" s="1"/>
  <c r="V74" i="1"/>
  <c r="AG74" i="1" s="1"/>
  <c r="U74" i="1"/>
  <c r="AF74" i="1" s="1"/>
  <c r="T74" i="1"/>
  <c r="AE74" i="1" s="1"/>
  <c r="S74" i="1"/>
  <c r="AD74" i="1" s="1"/>
  <c r="R74" i="1"/>
  <c r="AC74" i="1" s="1"/>
  <c r="Q74" i="1"/>
  <c r="AB74" i="1" s="1"/>
  <c r="P74" i="1"/>
  <c r="AA74" i="1" s="1"/>
  <c r="O74" i="1"/>
  <c r="Z74" i="1" s="1"/>
  <c r="W73" i="1"/>
  <c r="AH73" i="1" s="1"/>
  <c r="V73" i="1"/>
  <c r="AG73" i="1" s="1"/>
  <c r="U73" i="1"/>
  <c r="AF73" i="1" s="1"/>
  <c r="T73" i="1"/>
  <c r="AE73" i="1" s="1"/>
  <c r="S73" i="1"/>
  <c r="AD73" i="1" s="1"/>
  <c r="R73" i="1"/>
  <c r="AC73" i="1" s="1"/>
  <c r="Q73" i="1"/>
  <c r="AB73" i="1" s="1"/>
  <c r="P73" i="1"/>
  <c r="AA73" i="1" s="1"/>
  <c r="O73" i="1"/>
  <c r="Z73" i="1" s="1"/>
  <c r="W72" i="1"/>
  <c r="AH72" i="1" s="1"/>
  <c r="V72" i="1"/>
  <c r="AG72" i="1" s="1"/>
  <c r="U72" i="1"/>
  <c r="AF72" i="1" s="1"/>
  <c r="T72" i="1"/>
  <c r="AE72" i="1" s="1"/>
  <c r="S72" i="1"/>
  <c r="AD72" i="1" s="1"/>
  <c r="R72" i="1"/>
  <c r="AC72" i="1" s="1"/>
  <c r="Q72" i="1"/>
  <c r="AB72" i="1" s="1"/>
  <c r="P72" i="1"/>
  <c r="AA72" i="1" s="1"/>
  <c r="O72" i="1"/>
  <c r="Z72" i="1" s="1"/>
  <c r="W71" i="1"/>
  <c r="AH71" i="1" s="1"/>
  <c r="V71" i="1"/>
  <c r="AG71" i="1" s="1"/>
  <c r="U71" i="1"/>
  <c r="AF71" i="1" s="1"/>
  <c r="T71" i="1"/>
  <c r="AE71" i="1" s="1"/>
  <c r="S71" i="1"/>
  <c r="AD71" i="1" s="1"/>
  <c r="R71" i="1"/>
  <c r="AC71" i="1" s="1"/>
  <c r="Q71" i="1"/>
  <c r="AB71" i="1" s="1"/>
  <c r="P71" i="1"/>
  <c r="AA71" i="1" s="1"/>
  <c r="O71" i="1"/>
  <c r="Z71" i="1" s="1"/>
  <c r="W70" i="1"/>
  <c r="AH70" i="1" s="1"/>
  <c r="V70" i="1"/>
  <c r="AG70" i="1" s="1"/>
  <c r="U70" i="1"/>
  <c r="AF70" i="1" s="1"/>
  <c r="T70" i="1"/>
  <c r="AE70" i="1" s="1"/>
  <c r="S70" i="1"/>
  <c r="AD70" i="1" s="1"/>
  <c r="R70" i="1"/>
  <c r="AC70" i="1" s="1"/>
  <c r="Q70" i="1"/>
  <c r="AB70" i="1" s="1"/>
  <c r="P70" i="1"/>
  <c r="AA70" i="1" s="1"/>
  <c r="O70" i="1"/>
  <c r="Z70" i="1" s="1"/>
  <c r="W69" i="1"/>
  <c r="AH69" i="1" s="1"/>
  <c r="V69" i="1"/>
  <c r="AG69" i="1" s="1"/>
  <c r="U69" i="1"/>
  <c r="AF69" i="1" s="1"/>
  <c r="T69" i="1"/>
  <c r="AE69" i="1" s="1"/>
  <c r="S69" i="1"/>
  <c r="AD69" i="1" s="1"/>
  <c r="R69" i="1"/>
  <c r="AC69" i="1" s="1"/>
  <c r="Q69" i="1"/>
  <c r="AB69" i="1" s="1"/>
  <c r="P69" i="1"/>
  <c r="AA69" i="1" s="1"/>
  <c r="O69" i="1"/>
  <c r="Z69" i="1" s="1"/>
  <c r="W68" i="1"/>
  <c r="AH68" i="1" s="1"/>
  <c r="V68" i="1"/>
  <c r="AG68" i="1" s="1"/>
  <c r="U68" i="1"/>
  <c r="AF68" i="1" s="1"/>
  <c r="T68" i="1"/>
  <c r="AE68" i="1" s="1"/>
  <c r="S68" i="1"/>
  <c r="AD68" i="1" s="1"/>
  <c r="R68" i="1"/>
  <c r="AC68" i="1" s="1"/>
  <c r="Q68" i="1"/>
  <c r="AB68" i="1" s="1"/>
  <c r="P68" i="1"/>
  <c r="AA68" i="1" s="1"/>
  <c r="O68" i="1"/>
  <c r="Z68" i="1" s="1"/>
  <c r="W67" i="1"/>
  <c r="AH67" i="1" s="1"/>
  <c r="V67" i="1"/>
  <c r="AG67" i="1" s="1"/>
  <c r="U67" i="1"/>
  <c r="AF67" i="1" s="1"/>
  <c r="T67" i="1"/>
  <c r="AE67" i="1" s="1"/>
  <c r="S67" i="1"/>
  <c r="AD67" i="1" s="1"/>
  <c r="R67" i="1"/>
  <c r="AC67" i="1" s="1"/>
  <c r="Q67" i="1"/>
  <c r="AB67" i="1" s="1"/>
  <c r="P67" i="1"/>
  <c r="AA67" i="1" s="1"/>
  <c r="O67" i="1"/>
  <c r="Z67" i="1" s="1"/>
  <c r="W66" i="1"/>
  <c r="AH66" i="1" s="1"/>
  <c r="V66" i="1"/>
  <c r="AG66" i="1" s="1"/>
  <c r="U66" i="1"/>
  <c r="AF66" i="1" s="1"/>
  <c r="T66" i="1"/>
  <c r="AE66" i="1" s="1"/>
  <c r="S66" i="1"/>
  <c r="AD66" i="1" s="1"/>
  <c r="R66" i="1"/>
  <c r="AC66" i="1" s="1"/>
  <c r="Q66" i="1"/>
  <c r="AB66" i="1" s="1"/>
  <c r="P66" i="1"/>
  <c r="AA66" i="1" s="1"/>
  <c r="O66" i="1"/>
  <c r="Z66" i="1" s="1"/>
  <c r="W65" i="1"/>
  <c r="AH65" i="1" s="1"/>
  <c r="V65" i="1"/>
  <c r="AG65" i="1" s="1"/>
  <c r="U65" i="1"/>
  <c r="AF65" i="1" s="1"/>
  <c r="T65" i="1"/>
  <c r="AE65" i="1" s="1"/>
  <c r="S65" i="1"/>
  <c r="AD65" i="1" s="1"/>
  <c r="R65" i="1"/>
  <c r="AC65" i="1" s="1"/>
  <c r="Q65" i="1"/>
  <c r="AB65" i="1" s="1"/>
  <c r="P65" i="1"/>
  <c r="AA65" i="1" s="1"/>
  <c r="O65" i="1"/>
  <c r="Z65" i="1" s="1"/>
  <c r="W64" i="1"/>
  <c r="AH64" i="1" s="1"/>
  <c r="V64" i="1"/>
  <c r="AG64" i="1" s="1"/>
  <c r="U64" i="1"/>
  <c r="AF64" i="1" s="1"/>
  <c r="T64" i="1"/>
  <c r="AE64" i="1" s="1"/>
  <c r="S64" i="1"/>
  <c r="AD64" i="1" s="1"/>
  <c r="R64" i="1"/>
  <c r="AC64" i="1" s="1"/>
  <c r="Q64" i="1"/>
  <c r="AB64" i="1" s="1"/>
  <c r="P64" i="1"/>
  <c r="AA64" i="1" s="1"/>
  <c r="O64" i="1"/>
  <c r="Z64" i="1" s="1"/>
  <c r="W63" i="1"/>
  <c r="AH63" i="1" s="1"/>
  <c r="V63" i="1"/>
  <c r="AG63" i="1" s="1"/>
  <c r="U63" i="1"/>
  <c r="AF63" i="1" s="1"/>
  <c r="T63" i="1"/>
  <c r="AE63" i="1" s="1"/>
  <c r="S63" i="1"/>
  <c r="AD63" i="1" s="1"/>
  <c r="R63" i="1"/>
  <c r="AC63" i="1" s="1"/>
  <c r="Q63" i="1"/>
  <c r="AB63" i="1" s="1"/>
  <c r="P63" i="1"/>
  <c r="AA63" i="1" s="1"/>
  <c r="O63" i="1"/>
  <c r="Z63" i="1" s="1"/>
  <c r="W62" i="1"/>
  <c r="AH62" i="1" s="1"/>
  <c r="V62" i="1"/>
  <c r="AG62" i="1" s="1"/>
  <c r="U62" i="1"/>
  <c r="AF62" i="1" s="1"/>
  <c r="T62" i="1"/>
  <c r="AE62" i="1" s="1"/>
  <c r="S62" i="1"/>
  <c r="AD62" i="1" s="1"/>
  <c r="R62" i="1"/>
  <c r="AC62" i="1" s="1"/>
  <c r="Q62" i="1"/>
  <c r="AB62" i="1" s="1"/>
  <c r="P62" i="1"/>
  <c r="AA62" i="1" s="1"/>
  <c r="O62" i="1"/>
  <c r="Z62" i="1" s="1"/>
  <c r="W61" i="1"/>
  <c r="AH61" i="1" s="1"/>
  <c r="V61" i="1"/>
  <c r="AG61" i="1" s="1"/>
  <c r="U61" i="1"/>
  <c r="AF61" i="1" s="1"/>
  <c r="T61" i="1"/>
  <c r="AE61" i="1" s="1"/>
  <c r="S61" i="1"/>
  <c r="AD61" i="1" s="1"/>
  <c r="R61" i="1"/>
  <c r="AC61" i="1" s="1"/>
  <c r="Q61" i="1"/>
  <c r="AB61" i="1" s="1"/>
  <c r="P61" i="1"/>
  <c r="AA61" i="1" s="1"/>
  <c r="O61" i="1"/>
  <c r="Z61" i="1" s="1"/>
  <c r="W60" i="1"/>
  <c r="AH60" i="1" s="1"/>
  <c r="V60" i="1"/>
  <c r="AG60" i="1" s="1"/>
  <c r="U60" i="1"/>
  <c r="AF60" i="1" s="1"/>
  <c r="T60" i="1"/>
  <c r="AE60" i="1" s="1"/>
  <c r="S60" i="1"/>
  <c r="AD60" i="1" s="1"/>
  <c r="R60" i="1"/>
  <c r="AC60" i="1" s="1"/>
  <c r="Q60" i="1"/>
  <c r="AB60" i="1" s="1"/>
  <c r="P60" i="1"/>
  <c r="AA60" i="1" s="1"/>
  <c r="O60" i="1"/>
  <c r="Z60" i="1" s="1"/>
  <c r="W59" i="1"/>
  <c r="AH59" i="1" s="1"/>
  <c r="V59" i="1"/>
  <c r="AG59" i="1" s="1"/>
  <c r="U59" i="1"/>
  <c r="AF59" i="1" s="1"/>
  <c r="T59" i="1"/>
  <c r="AE59" i="1" s="1"/>
  <c r="S59" i="1"/>
  <c r="AD59" i="1" s="1"/>
  <c r="R59" i="1"/>
  <c r="AC59" i="1" s="1"/>
  <c r="Q59" i="1"/>
  <c r="AB59" i="1" s="1"/>
  <c r="P59" i="1"/>
  <c r="AA59" i="1" s="1"/>
  <c r="O59" i="1"/>
  <c r="Z59" i="1" s="1"/>
  <c r="W58" i="1"/>
  <c r="AH58" i="1" s="1"/>
  <c r="V58" i="1"/>
  <c r="AG58" i="1" s="1"/>
  <c r="U58" i="1"/>
  <c r="AF58" i="1" s="1"/>
  <c r="T58" i="1"/>
  <c r="AE58" i="1" s="1"/>
  <c r="S58" i="1"/>
  <c r="AD58" i="1" s="1"/>
  <c r="R58" i="1"/>
  <c r="AC58" i="1" s="1"/>
  <c r="Q58" i="1"/>
  <c r="AB58" i="1" s="1"/>
  <c r="P58" i="1"/>
  <c r="AA58" i="1" s="1"/>
  <c r="O58" i="1"/>
  <c r="Z58" i="1" s="1"/>
  <c r="W57" i="1"/>
  <c r="AH57" i="1" s="1"/>
  <c r="V57" i="1"/>
  <c r="AG57" i="1" s="1"/>
  <c r="U57" i="1"/>
  <c r="AF57" i="1" s="1"/>
  <c r="T57" i="1"/>
  <c r="AE57" i="1" s="1"/>
  <c r="S57" i="1"/>
  <c r="AD57" i="1" s="1"/>
  <c r="R57" i="1"/>
  <c r="AC57" i="1" s="1"/>
  <c r="Q57" i="1"/>
  <c r="AB57" i="1" s="1"/>
  <c r="P57" i="1"/>
  <c r="AA57" i="1" s="1"/>
  <c r="O57" i="1"/>
  <c r="Z57" i="1" s="1"/>
  <c r="W56" i="1"/>
  <c r="AH56" i="1" s="1"/>
  <c r="V56" i="1"/>
  <c r="AG56" i="1" s="1"/>
  <c r="U56" i="1"/>
  <c r="AF56" i="1" s="1"/>
  <c r="T56" i="1"/>
  <c r="AE56" i="1" s="1"/>
  <c r="S56" i="1"/>
  <c r="AD56" i="1" s="1"/>
  <c r="R56" i="1"/>
  <c r="AC56" i="1" s="1"/>
  <c r="Q56" i="1"/>
  <c r="AB56" i="1" s="1"/>
  <c r="P56" i="1"/>
  <c r="AA56" i="1" s="1"/>
  <c r="O56" i="1"/>
  <c r="Z56" i="1" s="1"/>
  <c r="W55" i="1"/>
  <c r="AH55" i="1" s="1"/>
  <c r="V55" i="1"/>
  <c r="AG55" i="1" s="1"/>
  <c r="U55" i="1"/>
  <c r="AF55" i="1" s="1"/>
  <c r="T55" i="1"/>
  <c r="AE55" i="1" s="1"/>
  <c r="S55" i="1"/>
  <c r="AD55" i="1" s="1"/>
  <c r="R55" i="1"/>
  <c r="AC55" i="1" s="1"/>
  <c r="Q55" i="1"/>
  <c r="AB55" i="1" s="1"/>
  <c r="P55" i="1"/>
  <c r="AA55" i="1" s="1"/>
  <c r="O55" i="1"/>
  <c r="Z55" i="1" s="1"/>
  <c r="W54" i="1"/>
  <c r="AH54" i="1" s="1"/>
  <c r="V54" i="1"/>
  <c r="AG54" i="1" s="1"/>
  <c r="U54" i="1"/>
  <c r="AF54" i="1" s="1"/>
  <c r="T54" i="1"/>
  <c r="AE54" i="1" s="1"/>
  <c r="S54" i="1"/>
  <c r="AD54" i="1" s="1"/>
  <c r="R54" i="1"/>
  <c r="AC54" i="1" s="1"/>
  <c r="Q54" i="1"/>
  <c r="AB54" i="1" s="1"/>
  <c r="P54" i="1"/>
  <c r="AA54" i="1" s="1"/>
  <c r="O54" i="1"/>
  <c r="Z54" i="1" s="1"/>
  <c r="W53" i="1"/>
  <c r="AH53" i="1" s="1"/>
  <c r="V53" i="1"/>
  <c r="AG53" i="1" s="1"/>
  <c r="U53" i="1"/>
  <c r="AF53" i="1" s="1"/>
  <c r="T53" i="1"/>
  <c r="AE53" i="1" s="1"/>
  <c r="S53" i="1"/>
  <c r="AD53" i="1" s="1"/>
  <c r="R53" i="1"/>
  <c r="AC53" i="1" s="1"/>
  <c r="Q53" i="1"/>
  <c r="AB53" i="1" s="1"/>
  <c r="P53" i="1"/>
  <c r="AA53" i="1" s="1"/>
  <c r="O53" i="1"/>
  <c r="Z53" i="1" s="1"/>
  <c r="W52" i="1"/>
  <c r="AH52" i="1" s="1"/>
  <c r="V52" i="1"/>
  <c r="AG52" i="1" s="1"/>
  <c r="U52" i="1"/>
  <c r="AF52" i="1" s="1"/>
  <c r="T52" i="1"/>
  <c r="AE52" i="1" s="1"/>
  <c r="S52" i="1"/>
  <c r="AD52" i="1" s="1"/>
  <c r="R52" i="1"/>
  <c r="AC52" i="1" s="1"/>
  <c r="Q52" i="1"/>
  <c r="AB52" i="1" s="1"/>
  <c r="P52" i="1"/>
  <c r="AA52" i="1" s="1"/>
  <c r="O52" i="1"/>
  <c r="Z52" i="1" s="1"/>
  <c r="W51" i="1"/>
  <c r="AH51" i="1" s="1"/>
  <c r="V51" i="1"/>
  <c r="AG51" i="1" s="1"/>
  <c r="U51" i="1"/>
  <c r="AF51" i="1" s="1"/>
  <c r="T51" i="1"/>
  <c r="AE51" i="1" s="1"/>
  <c r="S51" i="1"/>
  <c r="AD51" i="1" s="1"/>
  <c r="R51" i="1"/>
  <c r="AC51" i="1" s="1"/>
  <c r="Q51" i="1"/>
  <c r="AB51" i="1" s="1"/>
  <c r="P51" i="1"/>
  <c r="AA51" i="1" s="1"/>
  <c r="O51" i="1"/>
  <c r="Z51" i="1" s="1"/>
  <c r="W50" i="1"/>
  <c r="AH50" i="1" s="1"/>
  <c r="V50" i="1"/>
  <c r="AG50" i="1" s="1"/>
  <c r="U50" i="1"/>
  <c r="AF50" i="1" s="1"/>
  <c r="T50" i="1"/>
  <c r="AE50" i="1" s="1"/>
  <c r="S50" i="1"/>
  <c r="AD50" i="1" s="1"/>
  <c r="R50" i="1"/>
  <c r="AC50" i="1" s="1"/>
  <c r="Q50" i="1"/>
  <c r="AB50" i="1" s="1"/>
  <c r="P50" i="1"/>
  <c r="AA50" i="1" s="1"/>
  <c r="O50" i="1"/>
  <c r="Z50" i="1" s="1"/>
  <c r="W49" i="1"/>
  <c r="AH49" i="1" s="1"/>
  <c r="V49" i="1"/>
  <c r="AG49" i="1" s="1"/>
  <c r="U49" i="1"/>
  <c r="AF49" i="1" s="1"/>
  <c r="T49" i="1"/>
  <c r="AE49" i="1" s="1"/>
  <c r="S49" i="1"/>
  <c r="AD49" i="1" s="1"/>
  <c r="R49" i="1"/>
  <c r="AC49" i="1" s="1"/>
  <c r="Q49" i="1"/>
  <c r="AB49" i="1" s="1"/>
  <c r="P49" i="1"/>
  <c r="AA49" i="1" s="1"/>
  <c r="O49" i="1"/>
  <c r="Z49" i="1" s="1"/>
  <c r="W48" i="1"/>
  <c r="AH48" i="1" s="1"/>
  <c r="V48" i="1"/>
  <c r="AG48" i="1" s="1"/>
  <c r="U48" i="1"/>
  <c r="AF48" i="1" s="1"/>
  <c r="T48" i="1"/>
  <c r="AE48" i="1" s="1"/>
  <c r="S48" i="1"/>
  <c r="AD48" i="1" s="1"/>
  <c r="R48" i="1"/>
  <c r="AC48" i="1" s="1"/>
  <c r="Q48" i="1"/>
  <c r="AB48" i="1" s="1"/>
  <c r="P48" i="1"/>
  <c r="AA48" i="1" s="1"/>
  <c r="O48" i="1"/>
  <c r="Z48" i="1" s="1"/>
  <c r="W47" i="1"/>
  <c r="AH47" i="1" s="1"/>
  <c r="V47" i="1"/>
  <c r="AG47" i="1" s="1"/>
  <c r="U47" i="1"/>
  <c r="AF47" i="1" s="1"/>
  <c r="T47" i="1"/>
  <c r="AE47" i="1" s="1"/>
  <c r="S47" i="1"/>
  <c r="AD47" i="1" s="1"/>
  <c r="R47" i="1"/>
  <c r="AC47" i="1" s="1"/>
  <c r="Q47" i="1"/>
  <c r="AB47" i="1" s="1"/>
  <c r="P47" i="1"/>
  <c r="AA47" i="1" s="1"/>
  <c r="O47" i="1"/>
  <c r="Z47" i="1" s="1"/>
  <c r="W46" i="1"/>
  <c r="AH46" i="1" s="1"/>
  <c r="V46" i="1"/>
  <c r="AG46" i="1" s="1"/>
  <c r="U46" i="1"/>
  <c r="AF46" i="1" s="1"/>
  <c r="T46" i="1"/>
  <c r="AE46" i="1" s="1"/>
  <c r="S46" i="1"/>
  <c r="AD46" i="1" s="1"/>
  <c r="R46" i="1"/>
  <c r="AC46" i="1" s="1"/>
  <c r="Q46" i="1"/>
  <c r="AB46" i="1" s="1"/>
  <c r="P46" i="1"/>
  <c r="AA46" i="1" s="1"/>
  <c r="O46" i="1"/>
  <c r="Z46" i="1" s="1"/>
  <c r="W45" i="1"/>
  <c r="AH45" i="1" s="1"/>
  <c r="V45" i="1"/>
  <c r="AG45" i="1" s="1"/>
  <c r="U45" i="1"/>
  <c r="AF45" i="1" s="1"/>
  <c r="T45" i="1"/>
  <c r="AE45" i="1" s="1"/>
  <c r="S45" i="1"/>
  <c r="AD45" i="1" s="1"/>
  <c r="R45" i="1"/>
  <c r="AC45" i="1" s="1"/>
  <c r="Q45" i="1"/>
  <c r="AB45" i="1" s="1"/>
  <c r="P45" i="1"/>
  <c r="AA45" i="1" s="1"/>
  <c r="O45" i="1"/>
  <c r="Z45" i="1" s="1"/>
  <c r="W44" i="1"/>
  <c r="AH44" i="1" s="1"/>
  <c r="V44" i="1"/>
  <c r="AG44" i="1" s="1"/>
  <c r="U44" i="1"/>
  <c r="AF44" i="1" s="1"/>
  <c r="T44" i="1"/>
  <c r="AE44" i="1" s="1"/>
  <c r="S44" i="1"/>
  <c r="AD44" i="1" s="1"/>
  <c r="R44" i="1"/>
  <c r="AC44" i="1" s="1"/>
  <c r="Q44" i="1"/>
  <c r="AB44" i="1" s="1"/>
  <c r="P44" i="1"/>
  <c r="AA44" i="1" s="1"/>
  <c r="O44" i="1"/>
  <c r="Z44" i="1" s="1"/>
  <c r="W43" i="1"/>
  <c r="AH43" i="1" s="1"/>
  <c r="V43" i="1"/>
  <c r="AG43" i="1" s="1"/>
  <c r="U43" i="1"/>
  <c r="AF43" i="1" s="1"/>
  <c r="T43" i="1"/>
  <c r="AE43" i="1" s="1"/>
  <c r="S43" i="1"/>
  <c r="AD43" i="1" s="1"/>
  <c r="R43" i="1"/>
  <c r="AC43" i="1" s="1"/>
  <c r="Q43" i="1"/>
  <c r="AB43" i="1" s="1"/>
  <c r="P43" i="1"/>
  <c r="AA43" i="1" s="1"/>
  <c r="O43" i="1"/>
  <c r="Z43" i="1" s="1"/>
  <c r="W42" i="1"/>
  <c r="AH42" i="1" s="1"/>
  <c r="V42" i="1"/>
  <c r="AG42" i="1" s="1"/>
  <c r="U42" i="1"/>
  <c r="AF42" i="1" s="1"/>
  <c r="T42" i="1"/>
  <c r="AE42" i="1" s="1"/>
  <c r="S42" i="1"/>
  <c r="AD42" i="1" s="1"/>
  <c r="R42" i="1"/>
  <c r="AC42" i="1" s="1"/>
  <c r="Q42" i="1"/>
  <c r="AB42" i="1" s="1"/>
  <c r="P42" i="1"/>
  <c r="AA42" i="1" s="1"/>
  <c r="O42" i="1"/>
  <c r="Z42" i="1" s="1"/>
  <c r="W41" i="1"/>
  <c r="AH41" i="1" s="1"/>
  <c r="V41" i="1"/>
  <c r="AG41" i="1" s="1"/>
  <c r="U41" i="1"/>
  <c r="AF41" i="1" s="1"/>
  <c r="T41" i="1"/>
  <c r="AE41" i="1" s="1"/>
  <c r="S41" i="1"/>
  <c r="AD41" i="1" s="1"/>
  <c r="R41" i="1"/>
  <c r="AC41" i="1" s="1"/>
  <c r="Q41" i="1"/>
  <c r="AB41" i="1" s="1"/>
  <c r="P41" i="1"/>
  <c r="AA41" i="1" s="1"/>
  <c r="O41" i="1"/>
  <c r="Z41" i="1" s="1"/>
  <c r="W40" i="1"/>
  <c r="AH40" i="1" s="1"/>
  <c r="V40" i="1"/>
  <c r="AG40" i="1" s="1"/>
  <c r="U40" i="1"/>
  <c r="AF40" i="1" s="1"/>
  <c r="T40" i="1"/>
  <c r="AE40" i="1" s="1"/>
  <c r="S40" i="1"/>
  <c r="AD40" i="1" s="1"/>
  <c r="R40" i="1"/>
  <c r="AC40" i="1" s="1"/>
  <c r="Q40" i="1"/>
  <c r="AB40" i="1" s="1"/>
  <c r="P40" i="1"/>
  <c r="AA40" i="1" s="1"/>
  <c r="O40" i="1"/>
  <c r="Z40" i="1" s="1"/>
  <c r="W39" i="1"/>
  <c r="AH39" i="1" s="1"/>
  <c r="V39" i="1"/>
  <c r="AG39" i="1" s="1"/>
  <c r="U39" i="1"/>
  <c r="AF39" i="1" s="1"/>
  <c r="T39" i="1"/>
  <c r="AE39" i="1" s="1"/>
  <c r="S39" i="1"/>
  <c r="AD39" i="1" s="1"/>
  <c r="R39" i="1"/>
  <c r="AC39" i="1" s="1"/>
  <c r="Q39" i="1"/>
  <c r="AB39" i="1" s="1"/>
  <c r="P39" i="1"/>
  <c r="AA39" i="1" s="1"/>
  <c r="O39" i="1"/>
  <c r="Z39" i="1" s="1"/>
  <c r="W38" i="1"/>
  <c r="AH38" i="1" s="1"/>
  <c r="V38" i="1"/>
  <c r="AG38" i="1" s="1"/>
  <c r="U38" i="1"/>
  <c r="AF38" i="1" s="1"/>
  <c r="T38" i="1"/>
  <c r="AE38" i="1" s="1"/>
  <c r="S38" i="1"/>
  <c r="AD38" i="1" s="1"/>
  <c r="R38" i="1"/>
  <c r="AC38" i="1" s="1"/>
  <c r="Q38" i="1"/>
  <c r="AB38" i="1" s="1"/>
  <c r="P38" i="1"/>
  <c r="AA38" i="1" s="1"/>
  <c r="O38" i="1"/>
  <c r="Z38" i="1" s="1"/>
  <c r="W37" i="1"/>
  <c r="AH37" i="1" s="1"/>
  <c r="V37" i="1"/>
  <c r="AG37" i="1" s="1"/>
  <c r="U37" i="1"/>
  <c r="AF37" i="1" s="1"/>
  <c r="T37" i="1"/>
  <c r="AE37" i="1" s="1"/>
  <c r="S37" i="1"/>
  <c r="AD37" i="1" s="1"/>
  <c r="R37" i="1"/>
  <c r="AC37" i="1" s="1"/>
  <c r="Q37" i="1"/>
  <c r="AB37" i="1" s="1"/>
  <c r="P37" i="1"/>
  <c r="AA37" i="1" s="1"/>
  <c r="O37" i="1"/>
  <c r="Z37" i="1" s="1"/>
  <c r="W36" i="1"/>
  <c r="AH36" i="1" s="1"/>
  <c r="V36" i="1"/>
  <c r="AG36" i="1" s="1"/>
  <c r="U36" i="1"/>
  <c r="AF36" i="1" s="1"/>
  <c r="T36" i="1"/>
  <c r="AE36" i="1" s="1"/>
  <c r="S36" i="1"/>
  <c r="AD36" i="1" s="1"/>
  <c r="R36" i="1"/>
  <c r="AC36" i="1" s="1"/>
  <c r="Q36" i="1"/>
  <c r="AB36" i="1" s="1"/>
  <c r="P36" i="1"/>
  <c r="AA36" i="1" s="1"/>
  <c r="O36" i="1"/>
  <c r="Z36" i="1" s="1"/>
  <c r="W35" i="1"/>
  <c r="AH35" i="1" s="1"/>
  <c r="V35" i="1"/>
  <c r="AG35" i="1" s="1"/>
  <c r="U35" i="1"/>
  <c r="AF35" i="1" s="1"/>
  <c r="T35" i="1"/>
  <c r="AE35" i="1" s="1"/>
  <c r="S35" i="1"/>
  <c r="AD35" i="1" s="1"/>
  <c r="R35" i="1"/>
  <c r="AC35" i="1" s="1"/>
  <c r="Q35" i="1"/>
  <c r="AB35" i="1" s="1"/>
  <c r="P35" i="1"/>
  <c r="AA35" i="1" s="1"/>
  <c r="O35" i="1"/>
  <c r="Z35" i="1" s="1"/>
  <c r="W34" i="1"/>
  <c r="AH34" i="1" s="1"/>
  <c r="V34" i="1"/>
  <c r="AG34" i="1" s="1"/>
  <c r="U34" i="1"/>
  <c r="AF34" i="1" s="1"/>
  <c r="T34" i="1"/>
  <c r="AE34" i="1" s="1"/>
  <c r="S34" i="1"/>
  <c r="AD34" i="1" s="1"/>
  <c r="R34" i="1"/>
  <c r="AC34" i="1" s="1"/>
  <c r="Q34" i="1"/>
  <c r="AB34" i="1" s="1"/>
  <c r="P34" i="1"/>
  <c r="AA34" i="1" s="1"/>
  <c r="O34" i="1"/>
  <c r="Z34" i="1" s="1"/>
  <c r="W33" i="1"/>
  <c r="AH33" i="1" s="1"/>
  <c r="V33" i="1"/>
  <c r="AG33" i="1" s="1"/>
  <c r="U33" i="1"/>
  <c r="AF33" i="1" s="1"/>
  <c r="T33" i="1"/>
  <c r="AE33" i="1" s="1"/>
  <c r="S33" i="1"/>
  <c r="AD33" i="1" s="1"/>
  <c r="R33" i="1"/>
  <c r="AC33" i="1" s="1"/>
  <c r="Q33" i="1"/>
  <c r="AB33" i="1" s="1"/>
  <c r="P33" i="1"/>
  <c r="AA33" i="1" s="1"/>
  <c r="O33" i="1"/>
  <c r="Z33" i="1" s="1"/>
  <c r="W32" i="1"/>
  <c r="AH32" i="1" s="1"/>
  <c r="V32" i="1"/>
  <c r="AG32" i="1" s="1"/>
  <c r="U32" i="1"/>
  <c r="AF32" i="1" s="1"/>
  <c r="T32" i="1"/>
  <c r="AE32" i="1" s="1"/>
  <c r="S32" i="1"/>
  <c r="AD32" i="1" s="1"/>
  <c r="R32" i="1"/>
  <c r="AC32" i="1" s="1"/>
  <c r="Q32" i="1"/>
  <c r="AB32" i="1" s="1"/>
  <c r="P32" i="1"/>
  <c r="AA32" i="1" s="1"/>
  <c r="O32" i="1"/>
  <c r="Z32" i="1" s="1"/>
  <c r="W31" i="1"/>
  <c r="AH31" i="1" s="1"/>
  <c r="V31" i="1"/>
  <c r="AG31" i="1" s="1"/>
  <c r="U31" i="1"/>
  <c r="AF31" i="1" s="1"/>
  <c r="T31" i="1"/>
  <c r="AE31" i="1" s="1"/>
  <c r="S31" i="1"/>
  <c r="AD31" i="1" s="1"/>
  <c r="R31" i="1"/>
  <c r="AC31" i="1" s="1"/>
  <c r="Q31" i="1"/>
  <c r="AB31" i="1" s="1"/>
  <c r="P31" i="1"/>
  <c r="AA31" i="1" s="1"/>
  <c r="O31" i="1"/>
  <c r="Z31" i="1" s="1"/>
  <c r="W30" i="1"/>
  <c r="AH30" i="1" s="1"/>
  <c r="V30" i="1"/>
  <c r="AG30" i="1" s="1"/>
  <c r="U30" i="1"/>
  <c r="AF30" i="1" s="1"/>
  <c r="T30" i="1"/>
  <c r="AE30" i="1" s="1"/>
  <c r="S30" i="1"/>
  <c r="AD30" i="1" s="1"/>
  <c r="R30" i="1"/>
  <c r="AC30" i="1" s="1"/>
  <c r="Q30" i="1"/>
  <c r="AB30" i="1" s="1"/>
  <c r="P30" i="1"/>
  <c r="AA30" i="1" s="1"/>
  <c r="O30" i="1"/>
  <c r="Z30" i="1" s="1"/>
  <c r="W29" i="1"/>
  <c r="AH29" i="1" s="1"/>
  <c r="V29" i="1"/>
  <c r="AG29" i="1" s="1"/>
  <c r="U29" i="1"/>
  <c r="AF29" i="1" s="1"/>
  <c r="T29" i="1"/>
  <c r="AE29" i="1" s="1"/>
  <c r="S29" i="1"/>
  <c r="AD29" i="1" s="1"/>
  <c r="R29" i="1"/>
  <c r="AC29" i="1" s="1"/>
  <c r="Q29" i="1"/>
  <c r="AB29" i="1" s="1"/>
  <c r="P29" i="1"/>
  <c r="AA29" i="1" s="1"/>
  <c r="O29" i="1"/>
  <c r="Z29" i="1" s="1"/>
  <c r="W28" i="1"/>
  <c r="AH28" i="1" s="1"/>
  <c r="V28" i="1"/>
  <c r="AG28" i="1" s="1"/>
  <c r="U28" i="1"/>
  <c r="AF28" i="1" s="1"/>
  <c r="T28" i="1"/>
  <c r="AE28" i="1" s="1"/>
  <c r="S28" i="1"/>
  <c r="AD28" i="1" s="1"/>
  <c r="R28" i="1"/>
  <c r="AC28" i="1" s="1"/>
  <c r="Q28" i="1"/>
  <c r="AB28" i="1" s="1"/>
  <c r="P28" i="1"/>
  <c r="AA28" i="1" s="1"/>
  <c r="O28" i="1"/>
  <c r="Z28" i="1" s="1"/>
  <c r="W27" i="1"/>
  <c r="AH27" i="1" s="1"/>
  <c r="V27" i="1"/>
  <c r="AG27" i="1" s="1"/>
  <c r="U27" i="1"/>
  <c r="AF27" i="1" s="1"/>
  <c r="T27" i="1"/>
  <c r="AE27" i="1" s="1"/>
  <c r="S27" i="1"/>
  <c r="AD27" i="1" s="1"/>
  <c r="R27" i="1"/>
  <c r="AC27" i="1" s="1"/>
  <c r="Q27" i="1"/>
  <c r="AB27" i="1" s="1"/>
  <c r="P27" i="1"/>
  <c r="AA27" i="1" s="1"/>
  <c r="O27" i="1"/>
  <c r="Z27" i="1" s="1"/>
  <c r="W26" i="1"/>
  <c r="AH26" i="1" s="1"/>
  <c r="V26" i="1"/>
  <c r="AG26" i="1" s="1"/>
  <c r="U26" i="1"/>
  <c r="AF26" i="1" s="1"/>
  <c r="T26" i="1"/>
  <c r="AE26" i="1" s="1"/>
  <c r="S26" i="1"/>
  <c r="AD26" i="1" s="1"/>
  <c r="R26" i="1"/>
  <c r="AC26" i="1" s="1"/>
  <c r="Q26" i="1"/>
  <c r="AB26" i="1" s="1"/>
  <c r="P26" i="1"/>
  <c r="AA26" i="1" s="1"/>
  <c r="O26" i="1"/>
  <c r="Z26" i="1" s="1"/>
  <c r="W25" i="1"/>
  <c r="AH25" i="1" s="1"/>
  <c r="V25" i="1"/>
  <c r="AG25" i="1" s="1"/>
  <c r="U25" i="1"/>
  <c r="AF25" i="1" s="1"/>
  <c r="T25" i="1"/>
  <c r="AE25" i="1" s="1"/>
  <c r="S25" i="1"/>
  <c r="AD25" i="1" s="1"/>
  <c r="R25" i="1"/>
  <c r="AC25" i="1" s="1"/>
  <c r="Q25" i="1"/>
  <c r="AB25" i="1" s="1"/>
  <c r="P25" i="1"/>
  <c r="AA25" i="1" s="1"/>
  <c r="O25" i="1"/>
  <c r="Z25" i="1" s="1"/>
  <c r="W24" i="1"/>
  <c r="AH24" i="1" s="1"/>
  <c r="V24" i="1"/>
  <c r="AG24" i="1" s="1"/>
  <c r="U24" i="1"/>
  <c r="AF24" i="1" s="1"/>
  <c r="T24" i="1"/>
  <c r="AE24" i="1" s="1"/>
  <c r="S24" i="1"/>
  <c r="AD24" i="1" s="1"/>
  <c r="R24" i="1"/>
  <c r="AC24" i="1" s="1"/>
  <c r="Q24" i="1"/>
  <c r="AB24" i="1" s="1"/>
  <c r="P24" i="1"/>
  <c r="AA24" i="1" s="1"/>
  <c r="O24" i="1"/>
  <c r="Z24" i="1" s="1"/>
  <c r="W23" i="1"/>
  <c r="AH23" i="1" s="1"/>
  <c r="V23" i="1"/>
  <c r="AG23" i="1" s="1"/>
  <c r="U23" i="1"/>
  <c r="AF23" i="1" s="1"/>
  <c r="T23" i="1"/>
  <c r="AE23" i="1" s="1"/>
  <c r="S23" i="1"/>
  <c r="AD23" i="1" s="1"/>
  <c r="R23" i="1"/>
  <c r="AC23" i="1" s="1"/>
  <c r="Q23" i="1"/>
  <c r="AB23" i="1" s="1"/>
  <c r="P23" i="1"/>
  <c r="AA23" i="1" s="1"/>
  <c r="O23" i="1"/>
  <c r="Z23" i="1" s="1"/>
  <c r="W22" i="1"/>
  <c r="AH22" i="1" s="1"/>
  <c r="V22" i="1"/>
  <c r="AG22" i="1" s="1"/>
  <c r="U22" i="1"/>
  <c r="AF22" i="1" s="1"/>
  <c r="T22" i="1"/>
  <c r="AE22" i="1" s="1"/>
  <c r="S22" i="1"/>
  <c r="AD22" i="1" s="1"/>
  <c r="R22" i="1"/>
  <c r="AC22" i="1" s="1"/>
  <c r="Q22" i="1"/>
  <c r="AB22" i="1" s="1"/>
  <c r="P22" i="1"/>
  <c r="AA22" i="1" s="1"/>
  <c r="O22" i="1"/>
  <c r="Z22" i="1" s="1"/>
  <c r="W21" i="1"/>
  <c r="AH21" i="1" s="1"/>
  <c r="V21" i="1"/>
  <c r="AG21" i="1" s="1"/>
  <c r="U21" i="1"/>
  <c r="AF21" i="1" s="1"/>
  <c r="T21" i="1"/>
  <c r="AE21" i="1" s="1"/>
  <c r="S21" i="1"/>
  <c r="AD21" i="1" s="1"/>
  <c r="R21" i="1"/>
  <c r="AC21" i="1" s="1"/>
  <c r="Q21" i="1"/>
  <c r="AB21" i="1" s="1"/>
  <c r="P21" i="1"/>
  <c r="AA21" i="1" s="1"/>
  <c r="O21" i="1"/>
  <c r="Z21" i="1" s="1"/>
  <c r="W20" i="1"/>
  <c r="AH20" i="1" s="1"/>
  <c r="V20" i="1"/>
  <c r="AG20" i="1" s="1"/>
  <c r="U20" i="1"/>
  <c r="AF20" i="1" s="1"/>
  <c r="T20" i="1"/>
  <c r="AE20" i="1" s="1"/>
  <c r="S20" i="1"/>
  <c r="AD20" i="1" s="1"/>
  <c r="R20" i="1"/>
  <c r="AC20" i="1" s="1"/>
  <c r="Q20" i="1"/>
  <c r="AB20" i="1" s="1"/>
  <c r="P20" i="1"/>
  <c r="AA20" i="1" s="1"/>
  <c r="O20" i="1"/>
  <c r="Z20" i="1" s="1"/>
  <c r="W19" i="1"/>
  <c r="AH19" i="1" s="1"/>
  <c r="V19" i="1"/>
  <c r="AG19" i="1" s="1"/>
  <c r="U19" i="1"/>
  <c r="AF19" i="1" s="1"/>
  <c r="T19" i="1"/>
  <c r="AE19" i="1" s="1"/>
  <c r="S19" i="1"/>
  <c r="AD19" i="1" s="1"/>
  <c r="R19" i="1"/>
  <c r="AC19" i="1" s="1"/>
  <c r="Q19" i="1"/>
  <c r="AB19" i="1" s="1"/>
  <c r="P19" i="1"/>
  <c r="AA19" i="1" s="1"/>
  <c r="O19" i="1"/>
  <c r="Z19" i="1" s="1"/>
  <c r="W18" i="1"/>
  <c r="AH18" i="1" s="1"/>
  <c r="V18" i="1"/>
  <c r="AG18" i="1" s="1"/>
  <c r="U18" i="1"/>
  <c r="AF18" i="1" s="1"/>
  <c r="T18" i="1"/>
  <c r="AE18" i="1" s="1"/>
  <c r="S18" i="1"/>
  <c r="AD18" i="1" s="1"/>
  <c r="R18" i="1"/>
  <c r="AC18" i="1" s="1"/>
  <c r="Q18" i="1"/>
  <c r="AB18" i="1" s="1"/>
  <c r="P18" i="1"/>
  <c r="AA18" i="1" s="1"/>
  <c r="O18" i="1"/>
  <c r="Z18" i="1" s="1"/>
  <c r="W17" i="1"/>
  <c r="AH17" i="1" s="1"/>
  <c r="V17" i="1"/>
  <c r="AG17" i="1" s="1"/>
  <c r="U17" i="1"/>
  <c r="AF17" i="1" s="1"/>
  <c r="T17" i="1"/>
  <c r="AE17" i="1" s="1"/>
  <c r="S17" i="1"/>
  <c r="AD17" i="1" s="1"/>
  <c r="R17" i="1"/>
  <c r="AC17" i="1" s="1"/>
  <c r="Q17" i="1"/>
  <c r="AB17" i="1" s="1"/>
  <c r="P17" i="1"/>
  <c r="AA17" i="1" s="1"/>
  <c r="O17" i="1"/>
  <c r="Z17" i="1" s="1"/>
  <c r="W16" i="1"/>
  <c r="AH16" i="1" s="1"/>
  <c r="V16" i="1"/>
  <c r="AG16" i="1" s="1"/>
  <c r="U16" i="1"/>
  <c r="AF16" i="1" s="1"/>
  <c r="T16" i="1"/>
  <c r="AE16" i="1" s="1"/>
  <c r="S16" i="1"/>
  <c r="AD16" i="1" s="1"/>
  <c r="R16" i="1"/>
  <c r="AC16" i="1" s="1"/>
  <c r="Q16" i="1"/>
  <c r="AB16" i="1" s="1"/>
  <c r="P16" i="1"/>
  <c r="AA16" i="1" s="1"/>
  <c r="O16" i="1"/>
  <c r="Z16" i="1" s="1"/>
  <c r="W15" i="1"/>
  <c r="AH15" i="1" s="1"/>
  <c r="V15" i="1"/>
  <c r="AG15" i="1" s="1"/>
  <c r="U15" i="1"/>
  <c r="AF15" i="1" s="1"/>
  <c r="T15" i="1"/>
  <c r="AE15" i="1" s="1"/>
  <c r="S15" i="1"/>
  <c r="AD15" i="1" s="1"/>
  <c r="R15" i="1"/>
  <c r="AC15" i="1" s="1"/>
  <c r="Q15" i="1"/>
  <c r="AB15" i="1" s="1"/>
  <c r="P15" i="1"/>
  <c r="AA15" i="1" s="1"/>
  <c r="O15" i="1"/>
  <c r="Z15" i="1" s="1"/>
  <c r="W14" i="1"/>
  <c r="AH14" i="1" s="1"/>
  <c r="V14" i="1"/>
  <c r="AG14" i="1" s="1"/>
  <c r="U14" i="1"/>
  <c r="AF14" i="1" s="1"/>
  <c r="T14" i="1"/>
  <c r="AE14" i="1" s="1"/>
  <c r="S14" i="1"/>
  <c r="AD14" i="1" s="1"/>
  <c r="R14" i="1"/>
  <c r="AC14" i="1" s="1"/>
  <c r="Q14" i="1"/>
  <c r="AB14" i="1" s="1"/>
  <c r="P14" i="1"/>
  <c r="AA14" i="1" s="1"/>
  <c r="O14" i="1"/>
  <c r="Z14" i="1" s="1"/>
  <c r="W13" i="1"/>
  <c r="AH13" i="1" s="1"/>
  <c r="V13" i="1"/>
  <c r="AG13" i="1" s="1"/>
  <c r="U13" i="1"/>
  <c r="AF13" i="1" s="1"/>
  <c r="T13" i="1"/>
  <c r="AE13" i="1" s="1"/>
  <c r="S13" i="1"/>
  <c r="AD13" i="1" s="1"/>
  <c r="R13" i="1"/>
  <c r="AC13" i="1" s="1"/>
  <c r="Q13" i="1"/>
  <c r="AB13" i="1" s="1"/>
  <c r="P13" i="1"/>
  <c r="AA13" i="1" s="1"/>
  <c r="O13" i="1"/>
  <c r="Z13" i="1" s="1"/>
  <c r="W12" i="1"/>
  <c r="AH12" i="1" s="1"/>
  <c r="V12" i="1"/>
  <c r="AG12" i="1" s="1"/>
  <c r="U12" i="1"/>
  <c r="AF12" i="1" s="1"/>
  <c r="T12" i="1"/>
  <c r="AE12" i="1" s="1"/>
  <c r="S12" i="1"/>
  <c r="AD12" i="1" s="1"/>
  <c r="R12" i="1"/>
  <c r="AC12" i="1" s="1"/>
  <c r="Q12" i="1"/>
  <c r="AB12" i="1" s="1"/>
  <c r="P12" i="1"/>
  <c r="AA12" i="1" s="1"/>
  <c r="O12" i="1"/>
  <c r="Z12" i="1" s="1"/>
  <c r="W11" i="1"/>
  <c r="AH11" i="1" s="1"/>
  <c r="V11" i="1"/>
  <c r="AG11" i="1" s="1"/>
  <c r="U11" i="1"/>
  <c r="AF11" i="1" s="1"/>
  <c r="T11" i="1"/>
  <c r="AE11" i="1" s="1"/>
  <c r="S11" i="1"/>
  <c r="AD11" i="1" s="1"/>
  <c r="R11" i="1"/>
  <c r="AC11" i="1" s="1"/>
  <c r="Q11" i="1"/>
  <c r="AB11" i="1" s="1"/>
  <c r="P11" i="1"/>
  <c r="AA11" i="1" s="1"/>
  <c r="O11" i="1"/>
  <c r="Z11" i="1" s="1"/>
  <c r="W10" i="1"/>
  <c r="AH10" i="1" s="1"/>
  <c r="V10" i="1"/>
  <c r="AG10" i="1" s="1"/>
  <c r="U10" i="1"/>
  <c r="AF10" i="1" s="1"/>
  <c r="T10" i="1"/>
  <c r="AE10" i="1" s="1"/>
  <c r="S10" i="1"/>
  <c r="AD10" i="1" s="1"/>
  <c r="R10" i="1"/>
  <c r="AC10" i="1" s="1"/>
  <c r="Q10" i="1"/>
  <c r="AB10" i="1" s="1"/>
  <c r="P10" i="1"/>
  <c r="AA10" i="1" s="1"/>
  <c r="O10" i="1"/>
  <c r="Z10" i="1" s="1"/>
  <c r="W9" i="1"/>
  <c r="AH9" i="1" s="1"/>
  <c r="V9" i="1"/>
  <c r="AG9" i="1" s="1"/>
  <c r="U9" i="1"/>
  <c r="AF9" i="1" s="1"/>
  <c r="T9" i="1"/>
  <c r="AE9" i="1" s="1"/>
  <c r="S9" i="1"/>
  <c r="AD9" i="1" s="1"/>
  <c r="R9" i="1"/>
  <c r="AC9" i="1" s="1"/>
  <c r="Q9" i="1"/>
  <c r="AB9" i="1" s="1"/>
  <c r="P9" i="1"/>
  <c r="AA9" i="1" s="1"/>
  <c r="O9" i="1"/>
  <c r="Z9" i="1" s="1"/>
  <c r="W8" i="1"/>
  <c r="AH8" i="1" s="1"/>
  <c r="V8" i="1"/>
  <c r="AG8" i="1" s="1"/>
  <c r="U8" i="1"/>
  <c r="AF8" i="1" s="1"/>
  <c r="T8" i="1"/>
  <c r="AE8" i="1" s="1"/>
  <c r="S8" i="1"/>
  <c r="AD8" i="1" s="1"/>
  <c r="R8" i="1"/>
  <c r="AC8" i="1" s="1"/>
  <c r="Q8" i="1"/>
  <c r="AB8" i="1" s="1"/>
  <c r="P8" i="1"/>
  <c r="AA8" i="1" s="1"/>
  <c r="O8" i="1"/>
  <c r="Z8" i="1" s="1"/>
  <c r="W7" i="1"/>
  <c r="AH7" i="1" s="1"/>
  <c r="V7" i="1"/>
  <c r="AG7" i="1" s="1"/>
  <c r="U7" i="1"/>
  <c r="AF7" i="1" s="1"/>
  <c r="T7" i="1"/>
  <c r="AE7" i="1" s="1"/>
  <c r="S7" i="1"/>
  <c r="AD7" i="1" s="1"/>
  <c r="R7" i="1"/>
  <c r="AC7" i="1" s="1"/>
  <c r="Q7" i="1"/>
  <c r="AB7" i="1" s="1"/>
  <c r="P7" i="1"/>
  <c r="AA7" i="1" s="1"/>
  <c r="O7" i="1"/>
  <c r="Z7" i="1" s="1"/>
  <c r="W6" i="1"/>
  <c r="AH6" i="1" s="1"/>
  <c r="V6" i="1"/>
  <c r="AG6" i="1" s="1"/>
  <c r="U6" i="1"/>
  <c r="AF6" i="1" s="1"/>
  <c r="T6" i="1"/>
  <c r="AE6" i="1" s="1"/>
  <c r="S6" i="1"/>
  <c r="AD6" i="1" s="1"/>
  <c r="R6" i="1"/>
  <c r="AC6" i="1" s="1"/>
  <c r="Q6" i="1"/>
  <c r="AB6" i="1" s="1"/>
  <c r="P6" i="1"/>
  <c r="AA6" i="1" s="1"/>
  <c r="O6" i="1"/>
  <c r="Z6" i="1" s="1"/>
  <c r="W5" i="1"/>
  <c r="AH5" i="1" s="1"/>
  <c r="V5" i="1"/>
  <c r="AG5" i="1" s="1"/>
  <c r="U5" i="1"/>
  <c r="AF5" i="1" s="1"/>
  <c r="T5" i="1"/>
  <c r="AE5" i="1" s="1"/>
  <c r="S5" i="1"/>
  <c r="AD5" i="1" s="1"/>
  <c r="R5" i="1"/>
  <c r="AC5" i="1" s="1"/>
  <c r="Q5" i="1"/>
  <c r="AB5" i="1" s="1"/>
  <c r="P5" i="1"/>
  <c r="AA5" i="1" s="1"/>
  <c r="O5" i="1"/>
  <c r="Z5" i="1" s="1"/>
  <c r="W4" i="1"/>
  <c r="AH4" i="1" s="1"/>
  <c r="V4" i="1"/>
  <c r="AG4" i="1" s="1"/>
  <c r="U4" i="1"/>
  <c r="AF4" i="1" s="1"/>
  <c r="T4" i="1"/>
  <c r="AE4" i="1" s="1"/>
  <c r="S4" i="1"/>
  <c r="AD4" i="1" s="1"/>
  <c r="R4" i="1"/>
  <c r="AC4" i="1" s="1"/>
  <c r="Q4" i="1"/>
  <c r="AB4" i="1" s="1"/>
  <c r="P4" i="1"/>
  <c r="AA4" i="1" s="1"/>
  <c r="O4" i="1"/>
  <c r="Z4" i="1" s="1"/>
  <c r="W3" i="1"/>
  <c r="AH3" i="1" s="1"/>
  <c r="V3" i="1"/>
  <c r="AG3" i="1" s="1"/>
  <c r="U3" i="1"/>
  <c r="AF3" i="1" s="1"/>
  <c r="T3" i="1"/>
  <c r="AE3" i="1" s="1"/>
  <c r="S3" i="1"/>
  <c r="AD3" i="1" s="1"/>
  <c r="R3" i="1"/>
  <c r="AC3" i="1" s="1"/>
  <c r="Q3" i="1"/>
  <c r="AB3" i="1" s="1"/>
  <c r="P3" i="1"/>
  <c r="AA3" i="1" s="1"/>
  <c r="O3" i="1"/>
  <c r="Z3" i="1" s="1"/>
  <c r="X454" i="1" l="1"/>
  <c r="X453" i="1"/>
  <c r="X442" i="1"/>
  <c r="X22" i="1"/>
  <c r="X441" i="1"/>
  <c r="X430" i="1"/>
  <c r="X429" i="1"/>
  <c r="X418" i="1"/>
  <c r="X417" i="1"/>
  <c r="X406" i="1"/>
  <c r="X405" i="1"/>
  <c r="X394" i="1"/>
  <c r="X393" i="1"/>
  <c r="X382" i="1"/>
  <c r="X370" i="1"/>
  <c r="X358" i="1"/>
  <c r="X346" i="1"/>
  <c r="X334" i="1"/>
  <c r="X322" i="1"/>
  <c r="X310" i="1"/>
  <c r="X298" i="1"/>
  <c r="X286" i="1"/>
  <c r="X274" i="1"/>
  <c r="X262" i="1"/>
  <c r="X250" i="1"/>
  <c r="X238" i="1"/>
  <c r="X226" i="1"/>
  <c r="X214" i="1"/>
  <c r="X202" i="1"/>
  <c r="X190" i="1"/>
  <c r="X178" i="1"/>
  <c r="X166" i="1"/>
  <c r="X154" i="1"/>
  <c r="X142" i="1"/>
  <c r="X130" i="1"/>
  <c r="X118" i="1"/>
  <c r="X106" i="1"/>
  <c r="X94" i="1"/>
  <c r="X82" i="1"/>
  <c r="X70" i="1"/>
  <c r="X58" i="1"/>
  <c r="X46" i="1"/>
  <c r="X34" i="1"/>
  <c r="X10" i="1"/>
  <c r="X381" i="1"/>
  <c r="X369" i="1"/>
  <c r="X357" i="1"/>
  <c r="X345" i="1"/>
  <c r="X333" i="1"/>
  <c r="X321" i="1"/>
  <c r="X309" i="1"/>
  <c r="X297" i="1"/>
  <c r="X285" i="1"/>
  <c r="X273" i="1"/>
  <c r="X261" i="1"/>
  <c r="X249" i="1"/>
  <c r="X237" i="1"/>
  <c r="X225" i="1"/>
  <c r="X213" i="1"/>
  <c r="X201" i="1"/>
  <c r="X189" i="1"/>
  <c r="X177" i="1"/>
  <c r="X165" i="1"/>
  <c r="X153" i="1"/>
  <c r="X141" i="1"/>
  <c r="X129" i="1"/>
  <c r="X117" i="1"/>
  <c r="X105" i="1"/>
  <c r="X93" i="1"/>
  <c r="X81" i="1"/>
  <c r="X69" i="1"/>
  <c r="X57" i="1"/>
  <c r="X45" i="1"/>
  <c r="X33" i="1"/>
  <c r="X21" i="1"/>
  <c r="X9" i="1"/>
  <c r="X452" i="1"/>
  <c r="X440" i="1"/>
  <c r="X428" i="1"/>
  <c r="X416" i="1"/>
  <c r="X404" i="1"/>
  <c r="X392" i="1"/>
  <c r="X380" i="1"/>
  <c r="X368" i="1"/>
  <c r="X356" i="1"/>
  <c r="X344" i="1"/>
  <c r="X332" i="1"/>
  <c r="X320" i="1"/>
  <c r="X308" i="1"/>
  <c r="X296" i="1"/>
  <c r="X284" i="1"/>
  <c r="X272" i="1"/>
  <c r="X260" i="1"/>
  <c r="X248" i="1"/>
  <c r="X236" i="1"/>
  <c r="X224" i="1"/>
  <c r="X212" i="1"/>
  <c r="X200" i="1"/>
  <c r="X188" i="1"/>
  <c r="X176" i="1"/>
  <c r="X164" i="1"/>
  <c r="X152" i="1"/>
  <c r="X140" i="1"/>
  <c r="X128" i="1"/>
  <c r="X116" i="1"/>
  <c r="X104" i="1"/>
  <c r="X92" i="1"/>
  <c r="X80" i="1"/>
  <c r="X68" i="1"/>
  <c r="X56" i="1"/>
  <c r="X44" i="1"/>
  <c r="X32" i="1"/>
  <c r="X20" i="1"/>
  <c r="X8" i="1"/>
  <c r="X451" i="1"/>
  <c r="X439" i="1"/>
  <c r="X427" i="1"/>
  <c r="X415" i="1"/>
  <c r="X403" i="1"/>
  <c r="X391" i="1"/>
  <c r="X379" i="1"/>
  <c r="X367" i="1"/>
  <c r="X355" i="1"/>
  <c r="X343" i="1"/>
  <c r="X331" i="1"/>
  <c r="X319" i="1"/>
  <c r="X307" i="1"/>
  <c r="X295" i="1"/>
  <c r="X283" i="1"/>
  <c r="X271" i="1"/>
  <c r="X259" i="1"/>
  <c r="X247" i="1"/>
  <c r="X235" i="1"/>
  <c r="X223" i="1"/>
  <c r="X211" i="1"/>
  <c r="X199" i="1"/>
  <c r="X187" i="1"/>
  <c r="X175" i="1"/>
  <c r="X163" i="1"/>
  <c r="X151" i="1"/>
  <c r="X139" i="1"/>
  <c r="X127" i="1"/>
  <c r="X115" i="1"/>
  <c r="X103" i="1"/>
  <c r="X91" i="1"/>
  <c r="X79" i="1"/>
  <c r="X67" i="1"/>
  <c r="X55" i="1"/>
  <c r="X43" i="1"/>
  <c r="X31" i="1"/>
  <c r="X19" i="1"/>
  <c r="X7" i="1"/>
  <c r="X3" i="1"/>
  <c r="X450" i="1"/>
  <c r="X438" i="1"/>
  <c r="X426" i="1"/>
  <c r="X414" i="1"/>
  <c r="X402" i="1"/>
  <c r="X390" i="1"/>
  <c r="X378" i="1"/>
  <c r="X366" i="1"/>
  <c r="X354" i="1"/>
  <c r="X342" i="1"/>
  <c r="X330" i="1"/>
  <c r="X318" i="1"/>
  <c r="X306" i="1"/>
  <c r="X294" i="1"/>
  <c r="X282" i="1"/>
  <c r="X270" i="1"/>
  <c r="X258" i="1"/>
  <c r="X246" i="1"/>
  <c r="X234" i="1"/>
  <c r="X222" i="1"/>
  <c r="X210" i="1"/>
  <c r="X198" i="1"/>
  <c r="X186" i="1"/>
  <c r="X174" i="1"/>
  <c r="X162" i="1"/>
  <c r="X150" i="1"/>
  <c r="X138" i="1"/>
  <c r="X126" i="1"/>
  <c r="X114" i="1"/>
  <c r="X102" i="1"/>
  <c r="X90" i="1"/>
  <c r="X78" i="1"/>
  <c r="X66" i="1"/>
  <c r="X54" i="1"/>
  <c r="X42" i="1"/>
  <c r="X30" i="1"/>
  <c r="X18" i="1"/>
  <c r="X6" i="1"/>
  <c r="X461" i="1"/>
  <c r="X449" i="1"/>
  <c r="X437" i="1"/>
  <c r="X425" i="1"/>
  <c r="X413" i="1"/>
  <c r="X401" i="1"/>
  <c r="X389" i="1"/>
  <c r="X377" i="1"/>
  <c r="X365" i="1"/>
  <c r="X353" i="1"/>
  <c r="X341" i="1"/>
  <c r="X329" i="1"/>
  <c r="X317" i="1"/>
  <c r="X305" i="1"/>
  <c r="X293" i="1"/>
  <c r="X281" i="1"/>
  <c r="X269" i="1"/>
  <c r="X257" i="1"/>
  <c r="X245" i="1"/>
  <c r="X233" i="1"/>
  <c r="X221" i="1"/>
  <c r="X209" i="1"/>
  <c r="X197" i="1"/>
  <c r="X185" i="1"/>
  <c r="X173" i="1"/>
  <c r="X161" i="1"/>
  <c r="X149" i="1"/>
  <c r="X137" i="1"/>
  <c r="X125" i="1"/>
  <c r="X113" i="1"/>
  <c r="X101" i="1"/>
  <c r="X89" i="1"/>
  <c r="X77" i="1"/>
  <c r="X65" i="1"/>
  <c r="X53" i="1"/>
  <c r="X41" i="1"/>
  <c r="X29" i="1"/>
  <c r="X17" i="1"/>
  <c r="X5" i="1"/>
  <c r="X460" i="1"/>
  <c r="X448" i="1"/>
  <c r="X436" i="1"/>
  <c r="X424" i="1"/>
  <c r="X412" i="1"/>
  <c r="X400" i="1"/>
  <c r="X388" i="1"/>
  <c r="X376" i="1"/>
  <c r="X364" i="1"/>
  <c r="X352" i="1"/>
  <c r="X340" i="1"/>
  <c r="X328" i="1"/>
  <c r="X316" i="1"/>
  <c r="X304" i="1"/>
  <c r="X292" i="1"/>
  <c r="X280" i="1"/>
  <c r="X268" i="1"/>
  <c r="X256" i="1"/>
  <c r="X244" i="1"/>
  <c r="X232" i="1"/>
  <c r="X220" i="1"/>
  <c r="X208" i="1"/>
  <c r="X196" i="1"/>
  <c r="X184" i="1"/>
  <c r="X172" i="1"/>
  <c r="X160" i="1"/>
  <c r="X148" i="1"/>
  <c r="X136" i="1"/>
  <c r="X124" i="1"/>
  <c r="X112" i="1"/>
  <c r="X100" i="1"/>
  <c r="X88" i="1"/>
  <c r="X76" i="1"/>
  <c r="X64" i="1"/>
  <c r="X52" i="1"/>
  <c r="X40" i="1"/>
  <c r="X28" i="1"/>
  <c r="X16" i="1"/>
  <c r="X4" i="1"/>
  <c r="X459" i="1"/>
  <c r="X447" i="1"/>
  <c r="X435" i="1"/>
  <c r="X423" i="1"/>
  <c r="X411" i="1"/>
  <c r="X399" i="1"/>
  <c r="X387" i="1"/>
  <c r="X375" i="1"/>
  <c r="X363" i="1"/>
  <c r="X351" i="1"/>
  <c r="X339" i="1"/>
  <c r="X327" i="1"/>
  <c r="X315" i="1"/>
  <c r="X303" i="1"/>
  <c r="X291" i="1"/>
  <c r="X279" i="1"/>
  <c r="X267" i="1"/>
  <c r="X255" i="1"/>
  <c r="X243" i="1"/>
  <c r="X231" i="1"/>
  <c r="X219" i="1"/>
  <c r="X207" i="1"/>
  <c r="X195" i="1"/>
  <c r="X183" i="1"/>
  <c r="X171" i="1"/>
  <c r="X159" i="1"/>
  <c r="X147" i="1"/>
  <c r="X135" i="1"/>
  <c r="X123" i="1"/>
  <c r="X111" i="1"/>
  <c r="X99" i="1"/>
  <c r="X87" i="1"/>
  <c r="X75" i="1"/>
  <c r="X63" i="1"/>
  <c r="X51" i="1"/>
  <c r="X39" i="1"/>
  <c r="X27" i="1"/>
  <c r="X15" i="1"/>
  <c r="X458" i="1"/>
  <c r="X446" i="1"/>
  <c r="X434" i="1"/>
  <c r="X422" i="1"/>
  <c r="X410" i="1"/>
  <c r="X398" i="1"/>
  <c r="X386" i="1"/>
  <c r="X374" i="1"/>
  <c r="X362" i="1"/>
  <c r="X350" i="1"/>
  <c r="X338" i="1"/>
  <c r="X326" i="1"/>
  <c r="X314" i="1"/>
  <c r="X302" i="1"/>
  <c r="X290" i="1"/>
  <c r="X278" i="1"/>
  <c r="X266" i="1"/>
  <c r="X254" i="1"/>
  <c r="X242" i="1"/>
  <c r="X230" i="1"/>
  <c r="X218" i="1"/>
  <c r="X206" i="1"/>
  <c r="X194" i="1"/>
  <c r="X182" i="1"/>
  <c r="X170" i="1"/>
  <c r="X158" i="1"/>
  <c r="X146" i="1"/>
  <c r="X134" i="1"/>
  <c r="X122" i="1"/>
  <c r="X110" i="1"/>
  <c r="X98" i="1"/>
  <c r="X86" i="1"/>
  <c r="X74" i="1"/>
  <c r="X62" i="1"/>
  <c r="X50" i="1"/>
  <c r="X38" i="1"/>
  <c r="X26" i="1"/>
  <c r="X14" i="1"/>
  <c r="X457" i="1"/>
  <c r="X445" i="1"/>
  <c r="X433" i="1"/>
  <c r="X421" i="1"/>
  <c r="X409" i="1"/>
  <c r="X397" i="1"/>
  <c r="X385" i="1"/>
  <c r="X373" i="1"/>
  <c r="X361" i="1"/>
  <c r="X349" i="1"/>
  <c r="X337" i="1"/>
  <c r="X325" i="1"/>
  <c r="X313" i="1"/>
  <c r="X301" i="1"/>
  <c r="X289" i="1"/>
  <c r="X277" i="1"/>
  <c r="X265" i="1"/>
  <c r="X253" i="1"/>
  <c r="X241" i="1"/>
  <c r="X229" i="1"/>
  <c r="X217" i="1"/>
  <c r="X205" i="1"/>
  <c r="X193" i="1"/>
  <c r="X181" i="1"/>
  <c r="X169" i="1"/>
  <c r="X157" i="1"/>
  <c r="X145" i="1"/>
  <c r="X133" i="1"/>
  <c r="X121" i="1"/>
  <c r="X109" i="1"/>
  <c r="X97" i="1"/>
  <c r="X85" i="1"/>
  <c r="X73" i="1"/>
  <c r="X61" i="1"/>
  <c r="X49" i="1"/>
  <c r="X37" i="1"/>
  <c r="X25" i="1"/>
  <c r="X13" i="1"/>
  <c r="X456" i="1"/>
  <c r="X444" i="1"/>
  <c r="X432" i="1"/>
  <c r="X420" i="1"/>
  <c r="X408" i="1"/>
  <c r="X396" i="1"/>
  <c r="X384" i="1"/>
  <c r="X372" i="1"/>
  <c r="X360" i="1"/>
  <c r="X348" i="1"/>
  <c r="X336" i="1"/>
  <c r="X324" i="1"/>
  <c r="X312" i="1"/>
  <c r="X300" i="1"/>
  <c r="X288" i="1"/>
  <c r="X276" i="1"/>
  <c r="X264" i="1"/>
  <c r="X252" i="1"/>
  <c r="X240" i="1"/>
  <c r="X228" i="1"/>
  <c r="X216" i="1"/>
  <c r="X204" i="1"/>
  <c r="X192" i="1"/>
  <c r="X180" i="1"/>
  <c r="X168" i="1"/>
  <c r="X156" i="1"/>
  <c r="X144" i="1"/>
  <c r="X132" i="1"/>
  <c r="X120" i="1"/>
  <c r="X108" i="1"/>
  <c r="X96" i="1"/>
  <c r="X84" i="1"/>
  <c r="X72" i="1"/>
  <c r="X60" i="1"/>
  <c r="X48" i="1"/>
  <c r="X36" i="1"/>
  <c r="X24" i="1"/>
  <c r="X12" i="1"/>
  <c r="X455" i="1"/>
  <c r="X443" i="1"/>
  <c r="X431" i="1"/>
  <c r="X419" i="1"/>
  <c r="X407" i="1"/>
  <c r="X395" i="1"/>
  <c r="X383" i="1"/>
  <c r="X371" i="1"/>
  <c r="X359" i="1"/>
  <c r="X347" i="1"/>
  <c r="X335" i="1"/>
  <c r="X323" i="1"/>
  <c r="X311" i="1"/>
  <c r="X299" i="1"/>
  <c r="X287" i="1"/>
  <c r="X275" i="1"/>
  <c r="X263" i="1"/>
  <c r="X251" i="1"/>
  <c r="X239" i="1"/>
  <c r="X227" i="1"/>
  <c r="X215" i="1"/>
  <c r="X203" i="1"/>
  <c r="X191" i="1"/>
  <c r="X179" i="1"/>
  <c r="X167" i="1"/>
  <c r="X155" i="1"/>
  <c r="X143" i="1"/>
  <c r="X131" i="1"/>
  <c r="X119" i="1"/>
  <c r="X107" i="1"/>
  <c r="X95" i="1"/>
  <c r="X83" i="1"/>
  <c r="X71" i="1"/>
  <c r="X59" i="1"/>
  <c r="X47" i="1"/>
  <c r="X35" i="1"/>
  <c r="X23" i="1"/>
  <c r="X11" i="1"/>
  <c r="Y22" i="1"/>
  <c r="Y458" i="1"/>
  <c r="Y446" i="1"/>
  <c r="Y434" i="1"/>
  <c r="Y422" i="1"/>
  <c r="Y410" i="1"/>
  <c r="Y398" i="1"/>
  <c r="Y386" i="1"/>
  <c r="Y374" i="1"/>
  <c r="Y362" i="1"/>
  <c r="Y350" i="1"/>
  <c r="Y338" i="1"/>
  <c r="Y326" i="1"/>
  <c r="Y314" i="1"/>
  <c r="Y302" i="1"/>
  <c r="Y290" i="1"/>
  <c r="Y278" i="1"/>
  <c r="Y266" i="1"/>
  <c r="Y254" i="1"/>
  <c r="Y242" i="1"/>
  <c r="Y230" i="1"/>
  <c r="Y218" i="1"/>
  <c r="Y206" i="1"/>
  <c r="Y194" i="1"/>
  <c r="Y182" i="1"/>
  <c r="Y170" i="1"/>
  <c r="Y158" i="1"/>
  <c r="Y146" i="1"/>
  <c r="Y134" i="1"/>
  <c r="Y122" i="1"/>
  <c r="Y110" i="1"/>
  <c r="Y98" i="1"/>
  <c r="Y86" i="1"/>
  <c r="Y74" i="1"/>
  <c r="Y62" i="1"/>
  <c r="Y50" i="1"/>
  <c r="Y38" i="1"/>
  <c r="Y26" i="1"/>
  <c r="Y14" i="1"/>
  <c r="Y457" i="1"/>
  <c r="Y445" i="1"/>
  <c r="Y433" i="1"/>
  <c r="Y421" i="1"/>
  <c r="Y409" i="1"/>
  <c r="Y397" i="1"/>
  <c r="Y385" i="1"/>
  <c r="Y373" i="1"/>
  <c r="Y361" i="1"/>
  <c r="Y349" i="1"/>
  <c r="Y337" i="1"/>
  <c r="Y325" i="1"/>
  <c r="Y313" i="1"/>
  <c r="Y301" i="1"/>
  <c r="Y289" i="1"/>
  <c r="Y277" i="1"/>
  <c r="Y265" i="1"/>
  <c r="Y253" i="1"/>
  <c r="Y241" i="1"/>
  <c r="Y229" i="1"/>
  <c r="Y217" i="1"/>
  <c r="Y205" i="1"/>
  <c r="Y193" i="1"/>
  <c r="Y181" i="1"/>
  <c r="Y169" i="1"/>
  <c r="Y157" i="1"/>
  <c r="Y145" i="1"/>
  <c r="Y133" i="1"/>
  <c r="Y121" i="1"/>
  <c r="Y109" i="1"/>
  <c r="Y97" i="1"/>
  <c r="Y85" i="1"/>
  <c r="Y73" i="1"/>
  <c r="Y61" i="1"/>
  <c r="Y49" i="1"/>
  <c r="Y37" i="1"/>
  <c r="Y25" i="1"/>
  <c r="Y13" i="1"/>
  <c r="Y456" i="1"/>
  <c r="Y444" i="1"/>
  <c r="Y432" i="1"/>
  <c r="Y420" i="1"/>
  <c r="Y408" i="1"/>
  <c r="Y396" i="1"/>
  <c r="Y384" i="1"/>
  <c r="Y372" i="1"/>
  <c r="Y360" i="1"/>
  <c r="Y348" i="1"/>
  <c r="Y336" i="1"/>
  <c r="Y324" i="1"/>
  <c r="Y312" i="1"/>
  <c r="Y300" i="1"/>
  <c r="Y288" i="1"/>
  <c r="Y276" i="1"/>
  <c r="Y264" i="1"/>
  <c r="Y252" i="1"/>
  <c r="Y240" i="1"/>
  <c r="Y228" i="1"/>
  <c r="Y216" i="1"/>
  <c r="Y204" i="1"/>
  <c r="Y192" i="1"/>
  <c r="Y180" i="1"/>
  <c r="Y168" i="1"/>
  <c r="Y156" i="1"/>
  <c r="Y144" i="1"/>
  <c r="Y132" i="1"/>
  <c r="Y120" i="1"/>
  <c r="Y108" i="1"/>
  <c r="Y96" i="1"/>
  <c r="Y84" i="1"/>
  <c r="Y72" i="1"/>
  <c r="Y60" i="1"/>
  <c r="Y48" i="1"/>
  <c r="Y36" i="1"/>
  <c r="Y24" i="1"/>
  <c r="Y12" i="1"/>
  <c r="Y455" i="1"/>
  <c r="Y443" i="1"/>
  <c r="Y431" i="1"/>
  <c r="Y419" i="1"/>
  <c r="Y407" i="1"/>
  <c r="Y395" i="1"/>
  <c r="Y383" i="1"/>
  <c r="Y371" i="1"/>
  <c r="Y359" i="1"/>
  <c r="Y347" i="1"/>
  <c r="Y335" i="1"/>
  <c r="Y323" i="1"/>
  <c r="Y311" i="1"/>
  <c r="Y299" i="1"/>
  <c r="Y287" i="1"/>
  <c r="Y275" i="1"/>
  <c r="Y263" i="1"/>
  <c r="Y251" i="1"/>
  <c r="Y239" i="1"/>
  <c r="Y227" i="1"/>
  <c r="Y215" i="1"/>
  <c r="Y203" i="1"/>
  <c r="Y191" i="1"/>
  <c r="Y179" i="1"/>
  <c r="Y167" i="1"/>
  <c r="Y155" i="1"/>
  <c r="Y143" i="1"/>
  <c r="Y131" i="1"/>
  <c r="Y119" i="1"/>
  <c r="Y107" i="1"/>
  <c r="Y95" i="1"/>
  <c r="Y83" i="1"/>
  <c r="Y71" i="1"/>
  <c r="Y59" i="1"/>
  <c r="Y47" i="1"/>
  <c r="Y35" i="1"/>
  <c r="Y23" i="1"/>
  <c r="Y11" i="1"/>
  <c r="Y454" i="1"/>
  <c r="Y442" i="1"/>
  <c r="Y430" i="1"/>
  <c r="Y418" i="1"/>
  <c r="Y406" i="1"/>
  <c r="Y394" i="1"/>
  <c r="Y382" i="1"/>
  <c r="Y370" i="1"/>
  <c r="Y358" i="1"/>
  <c r="Y346" i="1"/>
  <c r="Y334" i="1"/>
  <c r="Y322" i="1"/>
  <c r="Y310" i="1"/>
  <c r="Y298" i="1"/>
  <c r="Y286" i="1"/>
  <c r="Y274" i="1"/>
  <c r="Y262" i="1"/>
  <c r="Y250" i="1"/>
  <c r="Y238" i="1"/>
  <c r="Y226" i="1"/>
  <c r="Y214" i="1"/>
  <c r="Y202" i="1"/>
  <c r="Y190" i="1"/>
  <c r="Y178" i="1"/>
  <c r="Y166" i="1"/>
  <c r="Y154" i="1"/>
  <c r="Y142" i="1"/>
  <c r="Y130" i="1"/>
  <c r="Y118" i="1"/>
  <c r="Y106" i="1"/>
  <c r="Y94" i="1"/>
  <c r="Y82" i="1"/>
  <c r="Y70" i="1"/>
  <c r="Y58" i="1"/>
  <c r="Y46" i="1"/>
  <c r="Y34" i="1"/>
  <c r="Y10" i="1"/>
  <c r="Y453" i="1"/>
  <c r="Y441" i="1"/>
  <c r="Y429" i="1"/>
  <c r="Y417" i="1"/>
  <c r="Y405" i="1"/>
  <c r="Y393" i="1"/>
  <c r="Y381" i="1"/>
  <c r="Y369" i="1"/>
  <c r="Y357" i="1"/>
  <c r="Y345" i="1"/>
  <c r="Y333" i="1"/>
  <c r="Y321" i="1"/>
  <c r="Y309" i="1"/>
  <c r="Y297" i="1"/>
  <c r="Y285" i="1"/>
  <c r="Y273" i="1"/>
  <c r="Y261" i="1"/>
  <c r="Y249" i="1"/>
  <c r="Y237" i="1"/>
  <c r="Y225" i="1"/>
  <c r="Y213" i="1"/>
  <c r="Y201" i="1"/>
  <c r="Y189" i="1"/>
  <c r="Y177" i="1"/>
  <c r="Y165" i="1"/>
  <c r="Y153" i="1"/>
  <c r="Y141" i="1"/>
  <c r="Y129" i="1"/>
  <c r="Y117" i="1"/>
  <c r="Y105" i="1"/>
  <c r="Y93" i="1"/>
  <c r="Y81" i="1"/>
  <c r="Y69" i="1"/>
  <c r="Y57" i="1"/>
  <c r="Y45" i="1"/>
  <c r="Y33" i="1"/>
  <c r="Y21" i="1"/>
  <c r="Y9" i="1"/>
  <c r="Y452" i="1"/>
  <c r="Y440" i="1"/>
  <c r="Y428" i="1"/>
  <c r="Y416" i="1"/>
  <c r="Y404" i="1"/>
  <c r="Y392" i="1"/>
  <c r="Y380" i="1"/>
  <c r="Y368" i="1"/>
  <c r="Y356" i="1"/>
  <c r="Y344" i="1"/>
  <c r="Y332" i="1"/>
  <c r="Y320" i="1"/>
  <c r="Y308" i="1"/>
  <c r="Y296" i="1"/>
  <c r="Y284" i="1"/>
  <c r="Y272" i="1"/>
  <c r="Y260" i="1"/>
  <c r="Y248" i="1"/>
  <c r="Y236" i="1"/>
  <c r="Y224" i="1"/>
  <c r="Y212" i="1"/>
  <c r="Y200" i="1"/>
  <c r="Y188" i="1"/>
  <c r="Y176" i="1"/>
  <c r="Y164" i="1"/>
  <c r="Y152" i="1"/>
  <c r="Y140" i="1"/>
  <c r="Y128" i="1"/>
  <c r="Y116" i="1"/>
  <c r="Y104" i="1"/>
  <c r="Y92" i="1"/>
  <c r="Y80" i="1"/>
  <c r="Y68" i="1"/>
  <c r="Y56" i="1"/>
  <c r="Y44" i="1"/>
  <c r="Y32" i="1"/>
  <c r="Y20" i="1"/>
  <c r="Y8" i="1"/>
  <c r="Y451" i="1"/>
  <c r="Y439" i="1"/>
  <c r="Y427" i="1"/>
  <c r="Y415" i="1"/>
  <c r="Y403" i="1"/>
  <c r="Y391" i="1"/>
  <c r="Y379" i="1"/>
  <c r="Y367" i="1"/>
  <c r="Y355" i="1"/>
  <c r="Y343" i="1"/>
  <c r="Y331" i="1"/>
  <c r="Y319" i="1"/>
  <c r="Y307" i="1"/>
  <c r="Y295" i="1"/>
  <c r="Y283" i="1"/>
  <c r="Y271" i="1"/>
  <c r="Y259" i="1"/>
  <c r="Y247" i="1"/>
  <c r="Y235" i="1"/>
  <c r="Y223" i="1"/>
  <c r="Y211" i="1"/>
  <c r="Y199" i="1"/>
  <c r="Y187" i="1"/>
  <c r="Y175" i="1"/>
  <c r="Y163" i="1"/>
  <c r="Y151" i="1"/>
  <c r="Y139" i="1"/>
  <c r="Y127" i="1"/>
  <c r="Y115" i="1"/>
  <c r="Y103" i="1"/>
  <c r="Y91" i="1"/>
  <c r="Y79" i="1"/>
  <c r="Y67" i="1"/>
  <c r="Y55" i="1"/>
  <c r="Y43" i="1"/>
  <c r="Y31" i="1"/>
  <c r="Y19" i="1"/>
  <c r="Y7" i="1"/>
  <c r="Y3" i="1"/>
  <c r="Y450" i="1"/>
  <c r="Y438" i="1"/>
  <c r="Y426" i="1"/>
  <c r="Y414" i="1"/>
  <c r="Y402" i="1"/>
  <c r="Y390" i="1"/>
  <c r="Y378" i="1"/>
  <c r="Y366" i="1"/>
  <c r="Y354" i="1"/>
  <c r="Y342" i="1"/>
  <c r="Y330" i="1"/>
  <c r="Y318" i="1"/>
  <c r="Y306" i="1"/>
  <c r="Y294" i="1"/>
  <c r="Y282" i="1"/>
  <c r="Y270" i="1"/>
  <c r="Y258" i="1"/>
  <c r="Y246" i="1"/>
  <c r="Y234" i="1"/>
  <c r="Y222" i="1"/>
  <c r="Y210" i="1"/>
  <c r="Y198" i="1"/>
  <c r="Y186" i="1"/>
  <c r="Y174" i="1"/>
  <c r="Y162" i="1"/>
  <c r="Y150" i="1"/>
  <c r="Y138" i="1"/>
  <c r="Y126" i="1"/>
  <c r="Y114" i="1"/>
  <c r="Y102" i="1"/>
  <c r="Y90" i="1"/>
  <c r="Y78" i="1"/>
  <c r="Y66" i="1"/>
  <c r="Y54" i="1"/>
  <c r="Y42" i="1"/>
  <c r="Y30" i="1"/>
  <c r="Y18" i="1"/>
  <c r="Y6" i="1"/>
  <c r="AI452" i="1"/>
  <c r="AI456" i="1"/>
  <c r="AI460" i="1"/>
  <c r="Y461" i="1"/>
  <c r="Y449" i="1"/>
  <c r="Y437" i="1"/>
  <c r="Y425" i="1"/>
  <c r="Y413" i="1"/>
  <c r="Y401" i="1"/>
  <c r="Y389" i="1"/>
  <c r="Y377" i="1"/>
  <c r="Y365" i="1"/>
  <c r="Y353" i="1"/>
  <c r="Y341" i="1"/>
  <c r="Y329" i="1"/>
  <c r="Y317" i="1"/>
  <c r="Y305" i="1"/>
  <c r="Y293" i="1"/>
  <c r="Y281" i="1"/>
  <c r="Y269" i="1"/>
  <c r="Y257" i="1"/>
  <c r="Y245" i="1"/>
  <c r="Y233" i="1"/>
  <c r="Y221" i="1"/>
  <c r="Y209" i="1"/>
  <c r="Y197" i="1"/>
  <c r="Y185" i="1"/>
  <c r="Y173" i="1"/>
  <c r="Y161" i="1"/>
  <c r="Y149" i="1"/>
  <c r="Y137" i="1"/>
  <c r="Y125" i="1"/>
  <c r="Y113" i="1"/>
  <c r="Y101" i="1"/>
  <c r="Y89" i="1"/>
  <c r="Y77" i="1"/>
  <c r="Y65" i="1"/>
  <c r="Y53" i="1"/>
  <c r="Y41" i="1"/>
  <c r="Y29" i="1"/>
  <c r="Y17" i="1"/>
  <c r="Y5" i="1"/>
  <c r="Y460" i="1"/>
  <c r="Y448" i="1"/>
  <c r="Y436" i="1"/>
  <c r="Y424" i="1"/>
  <c r="Y412" i="1"/>
  <c r="Y400" i="1"/>
  <c r="Y388" i="1"/>
  <c r="Y376" i="1"/>
  <c r="Y364" i="1"/>
  <c r="Y352" i="1"/>
  <c r="Y340" i="1"/>
  <c r="Y328" i="1"/>
  <c r="Y316" i="1"/>
  <c r="Y304" i="1"/>
  <c r="Y292" i="1"/>
  <c r="Y280" i="1"/>
  <c r="Y268" i="1"/>
  <c r="Y256" i="1"/>
  <c r="Y244" i="1"/>
  <c r="Y232" i="1"/>
  <c r="Y220" i="1"/>
  <c r="Y208" i="1"/>
  <c r="Y196" i="1"/>
  <c r="Y184" i="1"/>
  <c r="Y172" i="1"/>
  <c r="Y160" i="1"/>
  <c r="Y148" i="1"/>
  <c r="Y136" i="1"/>
  <c r="Y124" i="1"/>
  <c r="Y112" i="1"/>
  <c r="Y100" i="1"/>
  <c r="Y88" i="1"/>
  <c r="Y76" i="1"/>
  <c r="Y64" i="1"/>
  <c r="Y52" i="1"/>
  <c r="Y40" i="1"/>
  <c r="Y28" i="1"/>
  <c r="Y16" i="1"/>
  <c r="Y4" i="1"/>
  <c r="AI259" i="1"/>
  <c r="Y459" i="1"/>
  <c r="Y447" i="1"/>
  <c r="Y435" i="1"/>
  <c r="Y423" i="1"/>
  <c r="Y411" i="1"/>
  <c r="Y399" i="1"/>
  <c r="Y387" i="1"/>
  <c r="Y375" i="1"/>
  <c r="Y363" i="1"/>
  <c r="Y351" i="1"/>
  <c r="Y339" i="1"/>
  <c r="Y327" i="1"/>
  <c r="Y315" i="1"/>
  <c r="Y303" i="1"/>
  <c r="Y291" i="1"/>
  <c r="Y279" i="1"/>
  <c r="Y267" i="1"/>
  <c r="Y255" i="1"/>
  <c r="Y243" i="1"/>
  <c r="Y231" i="1"/>
  <c r="Y219" i="1"/>
  <c r="Y207" i="1"/>
  <c r="Y195" i="1"/>
  <c r="Y183" i="1"/>
  <c r="Y171" i="1"/>
  <c r="Y159" i="1"/>
  <c r="Y147" i="1"/>
  <c r="Y135" i="1"/>
  <c r="Y123" i="1"/>
  <c r="Y111" i="1"/>
  <c r="Y99" i="1"/>
  <c r="Y87" i="1"/>
  <c r="Y75" i="1"/>
  <c r="Y63" i="1"/>
  <c r="Y51" i="1"/>
  <c r="Y39" i="1"/>
  <c r="Y27" i="1"/>
  <c r="Y15" i="1"/>
  <c r="AI271" i="1"/>
  <c r="AI191" i="1"/>
  <c r="AI127" i="1"/>
  <c r="AI114" i="1"/>
  <c r="AI442" i="1"/>
  <c r="AI220" i="1"/>
  <c r="AI174" i="1"/>
  <c r="AI190" i="1"/>
  <c r="AI418" i="1"/>
  <c r="AI451" i="1"/>
  <c r="AI10" i="1"/>
  <c r="AI97" i="1"/>
  <c r="AI30" i="1"/>
  <c r="AI234" i="1"/>
  <c r="AI250" i="1"/>
  <c r="AI408" i="1"/>
  <c r="AI92" i="1"/>
  <c r="AI87" i="1"/>
  <c r="AI379" i="1"/>
  <c r="AI383" i="1"/>
  <c r="AI91" i="1"/>
  <c r="AI387" i="1"/>
  <c r="AI391" i="1"/>
  <c r="AI395" i="1"/>
  <c r="AI399" i="1"/>
  <c r="AI407" i="1"/>
  <c r="AI413" i="1"/>
  <c r="AI37" i="1"/>
  <c r="AI228" i="1"/>
  <c r="AI210" i="1"/>
  <c r="AI412" i="1"/>
  <c r="AI108" i="1"/>
  <c r="AI81" i="1"/>
  <c r="AI222" i="1"/>
  <c r="AI240" i="1"/>
  <c r="AI331" i="1"/>
  <c r="AI402" i="1"/>
  <c r="AI411" i="1"/>
  <c r="AI424" i="1"/>
  <c r="AI86" i="1"/>
  <c r="AI34" i="1"/>
  <c r="AI35" i="1"/>
  <c r="AI287" i="1"/>
  <c r="AI64" i="1"/>
  <c r="AI72" i="1"/>
  <c r="AI116" i="1"/>
  <c r="AI204" i="1"/>
  <c r="AI248" i="1"/>
  <c r="AI317" i="1"/>
  <c r="AI112" i="1"/>
  <c r="AI139" i="1"/>
  <c r="AI297" i="1"/>
  <c r="AI316" i="1"/>
  <c r="AI321" i="1"/>
  <c r="AI260" i="1"/>
  <c r="AI29" i="1"/>
  <c r="AI54" i="1"/>
  <c r="AI125" i="1"/>
  <c r="AI288" i="1"/>
  <c r="AI401" i="1"/>
  <c r="AI433" i="1"/>
  <c r="AI458" i="1"/>
  <c r="AI20" i="1"/>
  <c r="AI25" i="1"/>
  <c r="AI94" i="1"/>
  <c r="AI133" i="1"/>
  <c r="AI152" i="1"/>
  <c r="AI159" i="1"/>
  <c r="AI201" i="1"/>
  <c r="AI218" i="1"/>
  <c r="AI242" i="1"/>
  <c r="AI262" i="1"/>
  <c r="AI284" i="1"/>
  <c r="AI441" i="1"/>
  <c r="AI445" i="1"/>
  <c r="AI52" i="1"/>
  <c r="AI123" i="1"/>
  <c r="AI158" i="1"/>
  <c r="AI200" i="1"/>
  <c r="AI232" i="1"/>
  <c r="AI299" i="1"/>
  <c r="AI325" i="1"/>
  <c r="AI405" i="1"/>
  <c r="AI415" i="1"/>
  <c r="AI432" i="1"/>
  <c r="AI453" i="1"/>
  <c r="AI243" i="1"/>
  <c r="AI76" i="1"/>
  <c r="AI219" i="1"/>
  <c r="AI19" i="1"/>
  <c r="AI98" i="1"/>
  <c r="AI273" i="1"/>
  <c r="AI278" i="1"/>
  <c r="AI360" i="1"/>
  <c r="AI457" i="1"/>
  <c r="C11" i="2"/>
  <c r="AI80" i="1"/>
  <c r="AI93" i="1"/>
  <c r="AI120" i="1"/>
  <c r="AI132" i="1"/>
  <c r="AI236" i="1"/>
  <c r="AI246" i="1"/>
  <c r="AI283" i="1"/>
  <c r="AI313" i="1"/>
  <c r="AI323" i="1"/>
  <c r="AI404" i="1"/>
  <c r="AI448" i="1"/>
  <c r="AI461" i="1"/>
  <c r="AI135" i="1"/>
  <c r="AI115" i="1"/>
  <c r="AI186" i="1"/>
  <c r="AI308" i="1"/>
  <c r="AI309" i="1"/>
  <c r="AI439" i="1"/>
  <c r="AI447" i="1"/>
  <c r="AI11" i="1"/>
  <c r="AI23" i="1"/>
  <c r="AI53" i="1"/>
  <c r="AI6" i="1"/>
  <c r="AI79" i="1"/>
  <c r="AI96" i="1"/>
  <c r="AI106" i="1"/>
  <c r="AI111" i="1"/>
  <c r="AI176" i="1"/>
  <c r="AI113" i="1"/>
  <c r="AI138" i="1"/>
  <c r="AI175" i="1"/>
  <c r="AI104" i="1"/>
  <c r="AI5" i="1"/>
  <c r="AI103" i="1"/>
  <c r="AI153" i="1"/>
  <c r="AI171" i="1"/>
  <c r="AI59" i="1"/>
  <c r="AI183" i="1"/>
  <c r="AI13" i="1"/>
  <c r="AI73" i="1"/>
  <c r="AI83" i="1"/>
  <c r="AI141" i="1"/>
  <c r="AI147" i="1"/>
  <c r="AI45" i="1"/>
  <c r="AI60" i="1"/>
  <c r="AI102" i="1"/>
  <c r="AI50" i="1"/>
  <c r="AI145" i="1"/>
  <c r="AI46" i="1"/>
  <c r="AI39" i="1"/>
  <c r="AI58" i="1"/>
  <c r="AI68" i="1"/>
  <c r="AI77" i="1"/>
  <c r="AI82" i="1"/>
  <c r="AI24" i="1"/>
  <c r="AI15" i="1"/>
  <c r="AI255" i="1"/>
  <c r="AI272" i="1"/>
  <c r="AI311" i="1"/>
  <c r="AI347" i="1"/>
  <c r="AI348" i="1"/>
  <c r="AI157" i="1"/>
  <c r="AI181" i="1"/>
  <c r="AI198" i="1"/>
  <c r="AI212" i="1"/>
  <c r="AI252" i="1"/>
  <c r="AI281" i="1"/>
  <c r="AI292" i="1"/>
  <c r="AI306" i="1"/>
  <c r="AI345" i="1"/>
  <c r="AI427" i="1"/>
  <c r="AI436" i="1"/>
  <c r="C10" i="2"/>
  <c r="AI209" i="1"/>
  <c r="AI226" i="1"/>
  <c r="AI251" i="1"/>
  <c r="AI253" i="1"/>
  <c r="AI266" i="1"/>
  <c r="AI305" i="1"/>
  <c r="AI327" i="1"/>
  <c r="AI358" i="1"/>
  <c r="AI368" i="1"/>
  <c r="AI410" i="1"/>
  <c r="AI156" i="1"/>
  <c r="AI160" i="1"/>
  <c r="AI179" i="1"/>
  <c r="AI208" i="1"/>
  <c r="AI265" i="1"/>
  <c r="AI280" i="1"/>
  <c r="AI289" i="1"/>
  <c r="AI335" i="1"/>
  <c r="AI342" i="1"/>
  <c r="AI367" i="1"/>
  <c r="AI382" i="1"/>
  <c r="AI386" i="1"/>
  <c r="AI390" i="1"/>
  <c r="AI394" i="1"/>
  <c r="AI398" i="1"/>
  <c r="AI403" i="1"/>
  <c r="AI409" i="1"/>
  <c r="AI426" i="1"/>
  <c r="AI450" i="1"/>
  <c r="AI197" i="1"/>
  <c r="AI341" i="1"/>
  <c r="AI421" i="1"/>
  <c r="AI430" i="1"/>
  <c r="AI295" i="1"/>
  <c r="AI173" i="1"/>
  <c r="AI196" i="1"/>
  <c r="AI207" i="1"/>
  <c r="AI223" i="1"/>
  <c r="AI261" i="1"/>
  <c r="AI339" i="1"/>
  <c r="AI340" i="1"/>
  <c r="AI374" i="1"/>
  <c r="AI381" i="1"/>
  <c r="AI385" i="1"/>
  <c r="AI389" i="1"/>
  <c r="AI393" i="1"/>
  <c r="AI397" i="1"/>
  <c r="AI420" i="1"/>
  <c r="AI444" i="1"/>
  <c r="AI100" i="1"/>
  <c r="AI165" i="1"/>
  <c r="AI168" i="1"/>
  <c r="AI330" i="1"/>
  <c r="AI42" i="1"/>
  <c r="AI206" i="1"/>
  <c r="AI244" i="1"/>
  <c r="AI296" i="1"/>
  <c r="AI350" i="1"/>
  <c r="AI364" i="1"/>
  <c r="AI238" i="1"/>
  <c r="AI274" i="1"/>
  <c r="AI329" i="1"/>
  <c r="AI349" i="1"/>
  <c r="AI380" i="1"/>
  <c r="AI384" i="1"/>
  <c r="AI388" i="1"/>
  <c r="AI392" i="1"/>
  <c r="AI396" i="1"/>
  <c r="AI400" i="1"/>
  <c r="AI406" i="1"/>
  <c r="AI414" i="1"/>
  <c r="AI438" i="1"/>
  <c r="AI18" i="1"/>
  <c r="AI119" i="1"/>
  <c r="AI61" i="1"/>
  <c r="AI62" i="1"/>
  <c r="AI95" i="1"/>
  <c r="AI128" i="1"/>
  <c r="AI31" i="1"/>
  <c r="AI22" i="1"/>
  <c r="AI177" i="1"/>
  <c r="AI89" i="1"/>
  <c r="AI17" i="1"/>
  <c r="AI40" i="1"/>
  <c r="AI27" i="1"/>
  <c r="AI49" i="1"/>
  <c r="AI101" i="1"/>
  <c r="AI107" i="1"/>
  <c r="AI117" i="1"/>
  <c r="AI118" i="1"/>
  <c r="AI258" i="1"/>
  <c r="AI26" i="1"/>
  <c r="AI12" i="1"/>
  <c r="AI32" i="1"/>
  <c r="AI57" i="1"/>
  <c r="AI41" i="1"/>
  <c r="AI47" i="1"/>
  <c r="AI48" i="1"/>
  <c r="AI105" i="1"/>
  <c r="AI110" i="1"/>
  <c r="AI184" i="1"/>
  <c r="AI69" i="1"/>
  <c r="AI56" i="1"/>
  <c r="AI150" i="1"/>
  <c r="AI180" i="1"/>
  <c r="AI270" i="1"/>
  <c r="AI55" i="1"/>
  <c r="AI3" i="1"/>
  <c r="AI8" i="1"/>
  <c r="AI28" i="1"/>
  <c r="AI14" i="1"/>
  <c r="AI38" i="1"/>
  <c r="AI44" i="1"/>
  <c r="AI74" i="1"/>
  <c r="AI146" i="1"/>
  <c r="AI169" i="1"/>
  <c r="AI16" i="1"/>
  <c r="AI109" i="1"/>
  <c r="AI21" i="1"/>
  <c r="AI51" i="1"/>
  <c r="AI33" i="1"/>
  <c r="AI43" i="1"/>
  <c r="AI66" i="1"/>
  <c r="AI7" i="1"/>
  <c r="AI63" i="1"/>
  <c r="AI4" i="1"/>
  <c r="AI9" i="1"/>
  <c r="AI67" i="1"/>
  <c r="AI85" i="1"/>
  <c r="AI122" i="1"/>
  <c r="AI124" i="1"/>
  <c r="AI163" i="1"/>
  <c r="AI164" i="1"/>
  <c r="AI36" i="1"/>
  <c r="AI65" i="1"/>
  <c r="AI70" i="1"/>
  <c r="AI84" i="1"/>
  <c r="AI88" i="1"/>
  <c r="AI71" i="1"/>
  <c r="AI78" i="1"/>
  <c r="AI90" i="1"/>
  <c r="AI185" i="1"/>
  <c r="AI199" i="1"/>
  <c r="AI310" i="1"/>
  <c r="AI233" i="1"/>
  <c r="AI275" i="1"/>
  <c r="AI301" i="1"/>
  <c r="AI167" i="1"/>
  <c r="AI187" i="1"/>
  <c r="AI202" i="1"/>
  <c r="AI214" i="1"/>
  <c r="AI276" i="1"/>
  <c r="AI140" i="1"/>
  <c r="AI143" i="1"/>
  <c r="AI170" i="1"/>
  <c r="AI194" i="1"/>
  <c r="AI359" i="1"/>
  <c r="AI166" i="1"/>
  <c r="AI195" i="1"/>
  <c r="AI213" i="1"/>
  <c r="AI239" i="1"/>
  <c r="AI245" i="1"/>
  <c r="AI254" i="1"/>
  <c r="AI291" i="1"/>
  <c r="AI121" i="1"/>
  <c r="AI129" i="1"/>
  <c r="AI134" i="1"/>
  <c r="AI148" i="1"/>
  <c r="AI149" i="1"/>
  <c r="AI161" i="1"/>
  <c r="AI192" i="1"/>
  <c r="AI193" i="1"/>
  <c r="AI203" i="1"/>
  <c r="AI211" i="1"/>
  <c r="AI216" i="1"/>
  <c r="AI217" i="1"/>
  <c r="AI227" i="1"/>
  <c r="AI229" i="1"/>
  <c r="AI230" i="1"/>
  <c r="AI267" i="1"/>
  <c r="AI282" i="1"/>
  <c r="AI142" i="1"/>
  <c r="AI154" i="1"/>
  <c r="AI162" i="1"/>
  <c r="AI172" i="1"/>
  <c r="AI182" i="1"/>
  <c r="AI279" i="1"/>
  <c r="AI319" i="1"/>
  <c r="AI155" i="1"/>
  <c r="AI215" i="1"/>
  <c r="AI235" i="1"/>
  <c r="AI241" i="1"/>
  <c r="AI377" i="1"/>
  <c r="AI75" i="1"/>
  <c r="AI99" i="1"/>
  <c r="AI137" i="1"/>
  <c r="AI178" i="1"/>
  <c r="AI221" i="1"/>
  <c r="AI247" i="1"/>
  <c r="AI249" i="1"/>
  <c r="AI256" i="1"/>
  <c r="AI257" i="1"/>
  <c r="AI277" i="1"/>
  <c r="AI343" i="1"/>
  <c r="AI188" i="1"/>
  <c r="AI189" i="1"/>
  <c r="AI205" i="1"/>
  <c r="AI126" i="1"/>
  <c r="AI136" i="1"/>
  <c r="AI144" i="1"/>
  <c r="AI224" i="1"/>
  <c r="AI237" i="1"/>
  <c r="AI268" i="1"/>
  <c r="AI286" i="1"/>
  <c r="AI307" i="1"/>
  <c r="AI353" i="1"/>
  <c r="AI361" i="1"/>
  <c r="AI130" i="1"/>
  <c r="AI131" i="1"/>
  <c r="AI151" i="1"/>
  <c r="AI225" i="1"/>
  <c r="AI231" i="1"/>
  <c r="AI263" i="1"/>
  <c r="AI269" i="1"/>
  <c r="AI285" i="1"/>
  <c r="AI315" i="1"/>
  <c r="AI318" i="1"/>
  <c r="AI264" i="1"/>
  <c r="AI293" i="1"/>
  <c r="AI303" i="1"/>
  <c r="AI304" i="1"/>
  <c r="AI312" i="1"/>
  <c r="AI294" i="1"/>
  <c r="AI314" i="1"/>
  <c r="AI326" i="1"/>
  <c r="AI328" i="1"/>
  <c r="AI338" i="1"/>
  <c r="AI378" i="1"/>
  <c r="AI370" i="1"/>
  <c r="AI371" i="1"/>
  <c r="AI333" i="1"/>
  <c r="AI419" i="1"/>
  <c r="AI425" i="1"/>
  <c r="AI431" i="1"/>
  <c r="AI437" i="1"/>
  <c r="AI443" i="1"/>
  <c r="AI449" i="1"/>
  <c r="AI455" i="1"/>
  <c r="AI298" i="1"/>
  <c r="AI332" i="1"/>
  <c r="AI351" i="1"/>
  <c r="AI352" i="1"/>
  <c r="AI362" i="1"/>
  <c r="AI363" i="1"/>
  <c r="AI454" i="1"/>
  <c r="AI290" i="1"/>
  <c r="AI320" i="1"/>
  <c r="AI322" i="1"/>
  <c r="AI365" i="1"/>
  <c r="AI373" i="1"/>
  <c r="AI459" i="1"/>
  <c r="AI355" i="1"/>
  <c r="AI366" i="1"/>
  <c r="AI372" i="1"/>
  <c r="AI417" i="1"/>
  <c r="AI423" i="1"/>
  <c r="AI429" i="1"/>
  <c r="AI435" i="1"/>
  <c r="AI300" i="1"/>
  <c r="AI302" i="1"/>
  <c r="AI324" i="1"/>
  <c r="AI337" i="1"/>
  <c r="AI344" i="1"/>
  <c r="AI346" i="1"/>
  <c r="AI354" i="1"/>
  <c r="AI369" i="1"/>
  <c r="AI375" i="1"/>
  <c r="AI376" i="1"/>
  <c r="AI334" i="1"/>
  <c r="AI336" i="1"/>
  <c r="AI356" i="1"/>
  <c r="AI357" i="1"/>
  <c r="AI416" i="1"/>
  <c r="AI422" i="1"/>
  <c r="AI428" i="1"/>
  <c r="AI434" i="1"/>
  <c r="AI440" i="1"/>
  <c r="AI446" i="1"/>
  <c r="D12" i="2" l="1"/>
  <c r="D13" i="2" s="1"/>
  <c r="D9" i="2"/>
  <c r="D8" i="2"/>
  <c r="D7" i="2"/>
  <c r="C17" i="2"/>
  <c r="D11" i="2" l="1"/>
  <c r="D10" i="2"/>
</calcChain>
</file>

<file path=xl/sharedStrings.xml><?xml version="1.0" encoding="utf-8"?>
<sst xmlns="http://schemas.openxmlformats.org/spreadsheetml/2006/main" count="516" uniqueCount="499">
  <si>
    <t>Data Set 2: Census Population Data</t>
  </si>
  <si>
    <t>Data Set 1: Influenza Deaths</t>
  </si>
  <si>
    <t>Normalized Deaths by State Population</t>
  </si>
  <si>
    <t>Combined Key</t>
  </si>
  <si>
    <t>Total Population</t>
  </si>
  <si>
    <t>Male Total Population</t>
  </si>
  <si>
    <t>Female Total Population</t>
  </si>
  <si>
    <t>Under 5 Years</t>
  </si>
  <si>
    <t>5-14 years</t>
  </si>
  <si>
    <t>15-24 years</t>
  </si>
  <si>
    <t>25-34 years</t>
  </si>
  <si>
    <t>35-44 years</t>
  </si>
  <si>
    <t>45-54 years</t>
  </si>
  <si>
    <t>55-64 years</t>
  </si>
  <si>
    <t>65-74 years</t>
  </si>
  <si>
    <t>75-84 years</t>
  </si>
  <si>
    <t>Over 85 years</t>
  </si>
  <si>
    <t>&lt; 5 years</t>
  </si>
  <si>
    <t>Alabama, 2009</t>
  </si>
  <si>
    <t>Alabama, 2010</t>
  </si>
  <si>
    <t>Alabama, 2011</t>
  </si>
  <si>
    <t>Alabama, 2012</t>
  </si>
  <si>
    <t>Alabama, 2013</t>
  </si>
  <si>
    <t>Alabama, 2014</t>
  </si>
  <si>
    <t>Alabama, 2015</t>
  </si>
  <si>
    <t>Alabama, 2016</t>
  </si>
  <si>
    <t>Alabama, 2017</t>
  </si>
  <si>
    <t>Alaska, 2009</t>
  </si>
  <si>
    <t>Alaska, 2010</t>
  </si>
  <si>
    <t>Alaska, 2011</t>
  </si>
  <si>
    <t>Alaska, 2012</t>
  </si>
  <si>
    <t>Alaska, 2013</t>
  </si>
  <si>
    <t>Alaska, 2014</t>
  </si>
  <si>
    <t>Alaska, 2015</t>
  </si>
  <si>
    <t>Alaska, 2016</t>
  </si>
  <si>
    <t>Alaska, 2017</t>
  </si>
  <si>
    <t>Arizona, 2009</t>
  </si>
  <si>
    <t>Arizona, 2010</t>
  </si>
  <si>
    <t>Arizona, 2011</t>
  </si>
  <si>
    <t>Arizona, 2012</t>
  </si>
  <si>
    <t>Arizona, 2013</t>
  </si>
  <si>
    <t>Arizona, 2014</t>
  </si>
  <si>
    <t>Arizona, 2015</t>
  </si>
  <si>
    <t>Arizona, 2016</t>
  </si>
  <si>
    <t>Arizona, 2017</t>
  </si>
  <si>
    <t>Arkansas, 2009</t>
  </si>
  <si>
    <t>Arkansas, 2010</t>
  </si>
  <si>
    <t>Arkansas, 2011</t>
  </si>
  <si>
    <t>Arkansas, 2012</t>
  </si>
  <si>
    <t>Arkansas, 2013</t>
  </si>
  <si>
    <t>Arkansas, 2014</t>
  </si>
  <si>
    <t>Arkansas, 2015</t>
  </si>
  <si>
    <t>Arkansas, 2016</t>
  </si>
  <si>
    <t>Arkansas, 2017</t>
  </si>
  <si>
    <t>California, 2009</t>
  </si>
  <si>
    <t>California, 2010</t>
  </si>
  <si>
    <t>California, 2011</t>
  </si>
  <si>
    <t>California, 2012</t>
  </si>
  <si>
    <t>California, 2013</t>
  </si>
  <si>
    <t>California, 2014</t>
  </si>
  <si>
    <t>California, 2015</t>
  </si>
  <si>
    <t>California, 2016</t>
  </si>
  <si>
    <t>California, 2017</t>
  </si>
  <si>
    <t>Colorado, 2009</t>
  </si>
  <si>
    <t>Colorado, 2010</t>
  </si>
  <si>
    <t>Colorado, 2011</t>
  </si>
  <si>
    <t>Colorado, 2012</t>
  </si>
  <si>
    <t>Colorado, 2013</t>
  </si>
  <si>
    <t>Colorado, 2014</t>
  </si>
  <si>
    <t>Colorado, 2015</t>
  </si>
  <si>
    <t>Colorado, 2016</t>
  </si>
  <si>
    <t>Colorado, 2017</t>
  </si>
  <si>
    <t>Connecticut, 2009</t>
  </si>
  <si>
    <t>Connecticut, 2010</t>
  </si>
  <si>
    <t>Connecticut, 2011</t>
  </si>
  <si>
    <t>Connecticut, 2012</t>
  </si>
  <si>
    <t>Connecticut, 2013</t>
  </si>
  <si>
    <t>Connecticut, 2014</t>
  </si>
  <si>
    <t>Connecticut, 2015</t>
  </si>
  <si>
    <t>Connecticut, 2016</t>
  </si>
  <si>
    <t>Connecticut, 2017</t>
  </si>
  <si>
    <t>Delaware, 2009</t>
  </si>
  <si>
    <t>Delaware, 2010</t>
  </si>
  <si>
    <t>Delaware, 2011</t>
  </si>
  <si>
    <t>Delaware, 2012</t>
  </si>
  <si>
    <t>Delaware, 2013</t>
  </si>
  <si>
    <t>Delaware, 2014</t>
  </si>
  <si>
    <t>Delaware, 2015</t>
  </si>
  <si>
    <t>Delaware, 2016</t>
  </si>
  <si>
    <t>Delaware, 2017</t>
  </si>
  <si>
    <t>District of Columbia, 2009</t>
  </si>
  <si>
    <t>District of Columbia, 2010</t>
  </si>
  <si>
    <t>District of Columbia, 2011</t>
  </si>
  <si>
    <t>District of Columbia, 2012</t>
  </si>
  <si>
    <t>District of Columbia, 2013</t>
  </si>
  <si>
    <t>District of Columbia, 2014</t>
  </si>
  <si>
    <t>District of Columbia, 2015</t>
  </si>
  <si>
    <t>District of Columbia, 2016</t>
  </si>
  <si>
    <t>District of Columbia, 2017</t>
  </si>
  <si>
    <t>Florida, 2009</t>
  </si>
  <si>
    <t>Florida, 2010</t>
  </si>
  <si>
    <t>Florida, 2011</t>
  </si>
  <si>
    <t>Florida, 2012</t>
  </si>
  <si>
    <t>Florida, 2013</t>
  </si>
  <si>
    <t>Florida, 2014</t>
  </si>
  <si>
    <t>Florida, 2015</t>
  </si>
  <si>
    <t>Florida, 2016</t>
  </si>
  <si>
    <t>Florida, 2017</t>
  </si>
  <si>
    <t>Georgia, 2009</t>
  </si>
  <si>
    <t>Georgia, 2010</t>
  </si>
  <si>
    <t>Georgia, 2011</t>
  </si>
  <si>
    <t>Georgia, 2012</t>
  </si>
  <si>
    <t>Georgia, 2013</t>
  </si>
  <si>
    <t>Georgia, 2014</t>
  </si>
  <si>
    <t>Georgia, 2015</t>
  </si>
  <si>
    <t>Georgia, 2016</t>
  </si>
  <si>
    <t>Georgia, 2017</t>
  </si>
  <si>
    <t>Hawaii, 2009</t>
  </si>
  <si>
    <t>Hawaii, 2010</t>
  </si>
  <si>
    <t>Hawaii, 2011</t>
  </si>
  <si>
    <t>Hawaii, 2012</t>
  </si>
  <si>
    <t>Hawaii, 2013</t>
  </si>
  <si>
    <t>Hawaii, 2014</t>
  </si>
  <si>
    <t>Hawaii, 2015</t>
  </si>
  <si>
    <t>Hawaii, 2016</t>
  </si>
  <si>
    <t>Hawaii, 2017</t>
  </si>
  <si>
    <t>Idaho, 2009</t>
  </si>
  <si>
    <t>Idaho, 2010</t>
  </si>
  <si>
    <t>Idaho, 2011</t>
  </si>
  <si>
    <t>Idaho, 2012</t>
  </si>
  <si>
    <t>Idaho, 2013</t>
  </si>
  <si>
    <t>Idaho, 2014</t>
  </si>
  <si>
    <t>Idaho, 2015</t>
  </si>
  <si>
    <t>Idaho, 2016</t>
  </si>
  <si>
    <t>Idaho, 2017</t>
  </si>
  <si>
    <t>Illinois, 2009</t>
  </si>
  <si>
    <t>Illinois, 2010</t>
  </si>
  <si>
    <t>Illinois, 2011</t>
  </si>
  <si>
    <t>Illinois, 2012</t>
  </si>
  <si>
    <t>Illinois, 2013</t>
  </si>
  <si>
    <t>Illinois, 2014</t>
  </si>
  <si>
    <t>Illinois, 2015</t>
  </si>
  <si>
    <t>Illinois, 2016</t>
  </si>
  <si>
    <t>Illinois, 2017</t>
  </si>
  <si>
    <t>Indiana, 2009</t>
  </si>
  <si>
    <t>Indiana, 2010</t>
  </si>
  <si>
    <t>Indiana, 2011</t>
  </si>
  <si>
    <t>Indiana, 2012</t>
  </si>
  <si>
    <t>Indiana, 2013</t>
  </si>
  <si>
    <t>Indiana, 2014</t>
  </si>
  <si>
    <t>Indiana, 2015</t>
  </si>
  <si>
    <t>Indiana, 2016</t>
  </si>
  <si>
    <t>Indiana, 2017</t>
  </si>
  <si>
    <t>Iowa, 2009</t>
  </si>
  <si>
    <t>Iowa, 2010</t>
  </si>
  <si>
    <t>Iowa, 2011</t>
  </si>
  <si>
    <t>Iowa, 2012</t>
  </si>
  <si>
    <t>Iowa, 2013</t>
  </si>
  <si>
    <t>Iowa, 2014</t>
  </si>
  <si>
    <t>Iowa, 2015</t>
  </si>
  <si>
    <t>Iowa, 2016</t>
  </si>
  <si>
    <t>Iowa, 2017</t>
  </si>
  <si>
    <t>Kansas, 2009</t>
  </si>
  <si>
    <t>Kansas, 2010</t>
  </si>
  <si>
    <t>Kansas, 2011</t>
  </si>
  <si>
    <t>Kansas, 2012</t>
  </si>
  <si>
    <t>Kansas, 2013</t>
  </si>
  <si>
    <t>Kansas, 2014</t>
  </si>
  <si>
    <t>Kansas, 2015</t>
  </si>
  <si>
    <t>Kansas, 2016</t>
  </si>
  <si>
    <t>Kansas, 2017</t>
  </si>
  <si>
    <t>Kentucky, 2009</t>
  </si>
  <si>
    <t>Kentucky, 2010</t>
  </si>
  <si>
    <t>Kentucky, 2011</t>
  </si>
  <si>
    <t>Kentucky, 2012</t>
  </si>
  <si>
    <t>Kentucky, 2013</t>
  </si>
  <si>
    <t>Kentucky, 2014</t>
  </si>
  <si>
    <t>Kentucky, 2015</t>
  </si>
  <si>
    <t>Kentucky, 2016</t>
  </si>
  <si>
    <t>Kentucky, 2017</t>
  </si>
  <si>
    <t>Louisiana, 2009</t>
  </si>
  <si>
    <t>Louisiana, 2010</t>
  </si>
  <si>
    <t>Louisiana, 2011</t>
  </si>
  <si>
    <t>Louisiana, 2012</t>
  </si>
  <si>
    <t>Louisiana, 2013</t>
  </si>
  <si>
    <t>Louisiana, 2014</t>
  </si>
  <si>
    <t>Louisiana, 2015</t>
  </si>
  <si>
    <t>Louisiana, 2016</t>
  </si>
  <si>
    <t>Louisiana, 2017</t>
  </si>
  <si>
    <t>Maine, 2009</t>
  </si>
  <si>
    <t>Maine, 2010</t>
  </si>
  <si>
    <t>Maine, 2011</t>
  </si>
  <si>
    <t>Maine, 2012</t>
  </si>
  <si>
    <t>Maine, 2013</t>
  </si>
  <si>
    <t>Maine, 2014</t>
  </si>
  <si>
    <t>Maine, 2015</t>
  </si>
  <si>
    <t>Maine, 2016</t>
  </si>
  <si>
    <t>Maine, 2017</t>
  </si>
  <si>
    <t>Maryland, 2009</t>
  </si>
  <si>
    <t>Maryland, 2010</t>
  </si>
  <si>
    <t>Maryland, 2011</t>
  </si>
  <si>
    <t>Maryland, 2012</t>
  </si>
  <si>
    <t>Maryland, 2013</t>
  </si>
  <si>
    <t>Maryland, 2014</t>
  </si>
  <si>
    <t>Maryland, 2015</t>
  </si>
  <si>
    <t>Maryland, 2016</t>
  </si>
  <si>
    <t>Maryland, 2017</t>
  </si>
  <si>
    <t>Massachusetts, 2009</t>
  </si>
  <si>
    <t>Massachusetts, 2010</t>
  </si>
  <si>
    <t>Massachusetts, 2011</t>
  </si>
  <si>
    <t>Massachusetts, 2012</t>
  </si>
  <si>
    <t>Massachusetts, 2013</t>
  </si>
  <si>
    <t>Massachusetts, 2014</t>
  </si>
  <si>
    <t>Massachusetts, 2015</t>
  </si>
  <si>
    <t>Massachusetts, 2016</t>
  </si>
  <si>
    <t>Massachusetts, 2017</t>
  </si>
  <si>
    <t>Michigan, 2009</t>
  </si>
  <si>
    <t>Michigan, 2010</t>
  </si>
  <si>
    <t>Michigan, 2011</t>
  </si>
  <si>
    <t>Michigan, 2012</t>
  </si>
  <si>
    <t>Michigan, 2013</t>
  </si>
  <si>
    <t>Michigan, 2014</t>
  </si>
  <si>
    <t>Michigan, 2015</t>
  </si>
  <si>
    <t>Michigan, 2016</t>
  </si>
  <si>
    <t>Michigan, 2017</t>
  </si>
  <si>
    <t>Minnesota, 2009</t>
  </si>
  <si>
    <t>Minnesota, 2010</t>
  </si>
  <si>
    <t>Minnesota, 2011</t>
  </si>
  <si>
    <t>Minnesota, 2012</t>
  </si>
  <si>
    <t>Minnesota, 2013</t>
  </si>
  <si>
    <t>Minnesota, 2014</t>
  </si>
  <si>
    <t>Minnesota, 2015</t>
  </si>
  <si>
    <t>Minnesota, 2016</t>
  </si>
  <si>
    <t>Minnesota, 2017</t>
  </si>
  <si>
    <t>Mississippi, 2009</t>
  </si>
  <si>
    <t>Mississippi, 2010</t>
  </si>
  <si>
    <t>Mississippi, 2011</t>
  </si>
  <si>
    <t>Mississippi, 2012</t>
  </si>
  <si>
    <t>Mississippi, 2013</t>
  </si>
  <si>
    <t>Mississippi, 2014</t>
  </si>
  <si>
    <t>Mississippi, 2015</t>
  </si>
  <si>
    <t>Mississippi, 2016</t>
  </si>
  <si>
    <t>Mississippi, 2017</t>
  </si>
  <si>
    <t>Missouri, 2009</t>
  </si>
  <si>
    <t>Missouri, 2010</t>
  </si>
  <si>
    <t>Missouri, 2011</t>
  </si>
  <si>
    <t>Missouri, 2012</t>
  </si>
  <si>
    <t>Missouri, 2013</t>
  </si>
  <si>
    <t>Missouri, 2014</t>
  </si>
  <si>
    <t>Missouri, 2015</t>
  </si>
  <si>
    <t>Missouri, 2016</t>
  </si>
  <si>
    <t>Missouri, 2017</t>
  </si>
  <si>
    <t>Montana, 2009</t>
  </si>
  <si>
    <t>Montana, 2010</t>
  </si>
  <si>
    <t>Montana, 2011</t>
  </si>
  <si>
    <t>Montana, 2012</t>
  </si>
  <si>
    <t>Montana, 2013</t>
  </si>
  <si>
    <t>Montana, 2014</t>
  </si>
  <si>
    <t>Montana, 2015</t>
  </si>
  <si>
    <t>Montana, 2016</t>
  </si>
  <si>
    <t>Montana, 2017</t>
  </si>
  <si>
    <t>Nebraska, 2009</t>
  </si>
  <si>
    <t>Nebraska, 2010</t>
  </si>
  <si>
    <t>Nebraska, 2011</t>
  </si>
  <si>
    <t>Nebraska, 2012</t>
  </si>
  <si>
    <t>Nebraska, 2013</t>
  </si>
  <si>
    <t>Nebraska, 2014</t>
  </si>
  <si>
    <t>Nebraska, 2015</t>
  </si>
  <si>
    <t>Nebraska, 2016</t>
  </si>
  <si>
    <t>Nebraska, 2017</t>
  </si>
  <si>
    <t>Nevada, 2009</t>
  </si>
  <si>
    <t>Nevada, 2010</t>
  </si>
  <si>
    <t>Nevada, 2011</t>
  </si>
  <si>
    <t>Nevada, 2012</t>
  </si>
  <si>
    <t>Nevada, 2013</t>
  </si>
  <si>
    <t>Nevada, 2014</t>
  </si>
  <si>
    <t>Nevada, 2015</t>
  </si>
  <si>
    <t>Nevada, 2016</t>
  </si>
  <si>
    <t>Nevada, 2017</t>
  </si>
  <si>
    <t>New Hampshire, 2009</t>
  </si>
  <si>
    <t>New Hampshire, 2010</t>
  </si>
  <si>
    <t>New Hampshire, 2011</t>
  </si>
  <si>
    <t>New Hampshire, 2012</t>
  </si>
  <si>
    <t>New Hampshire, 2013</t>
  </si>
  <si>
    <t>New Hampshire, 2014</t>
  </si>
  <si>
    <t>New Hampshire, 2015</t>
  </si>
  <si>
    <t>New Hampshire, 2016</t>
  </si>
  <si>
    <t>New Hampshire, 2017</t>
  </si>
  <si>
    <t>New Jersey, 2009</t>
  </si>
  <si>
    <t>New Jersey, 2010</t>
  </si>
  <si>
    <t>New Jersey, 2011</t>
  </si>
  <si>
    <t>New Jersey, 2012</t>
  </si>
  <si>
    <t>New Jersey, 2013</t>
  </si>
  <si>
    <t>New Jersey, 2014</t>
  </si>
  <si>
    <t>New Jersey, 2015</t>
  </si>
  <si>
    <t>New Jersey, 2016</t>
  </si>
  <si>
    <t>New Jersey, 2017</t>
  </si>
  <si>
    <t>New Mexico, 2009</t>
  </si>
  <si>
    <t>New Mexico, 2010</t>
  </si>
  <si>
    <t>New Mexico, 2011</t>
  </si>
  <si>
    <t>New Mexico, 2012</t>
  </si>
  <si>
    <t>New Mexico, 2013</t>
  </si>
  <si>
    <t>New Mexico, 2014</t>
  </si>
  <si>
    <t>New Mexico, 2015</t>
  </si>
  <si>
    <t>New Mexico, 2016</t>
  </si>
  <si>
    <t>New Mexico, 2017</t>
  </si>
  <si>
    <t>New York, 2009</t>
  </si>
  <si>
    <t>New York, 2010</t>
  </si>
  <si>
    <t>New York, 2011</t>
  </si>
  <si>
    <t>New York, 2012</t>
  </si>
  <si>
    <t>New York, 2013</t>
  </si>
  <si>
    <t>New York, 2014</t>
  </si>
  <si>
    <t>New York, 2015</t>
  </si>
  <si>
    <t>New York, 2016</t>
  </si>
  <si>
    <t>New York, 2017</t>
  </si>
  <si>
    <t>North Carolina, 2009</t>
  </si>
  <si>
    <t>North Carolina, 2010</t>
  </si>
  <si>
    <t>North Carolina, 2011</t>
  </si>
  <si>
    <t>North Carolina, 2012</t>
  </si>
  <si>
    <t>North Carolina, 2013</t>
  </si>
  <si>
    <t>North Carolina, 2014</t>
  </si>
  <si>
    <t>North Carolina, 2015</t>
  </si>
  <si>
    <t>North Carolina, 2016</t>
  </si>
  <si>
    <t>North Carolina, 2017</t>
  </si>
  <si>
    <t>North Dakota, 2009</t>
  </si>
  <si>
    <t>North Dakota, 2010</t>
  </si>
  <si>
    <t>North Dakota, 2011</t>
  </si>
  <si>
    <t>North Dakota, 2012</t>
  </si>
  <si>
    <t>North Dakota, 2013</t>
  </si>
  <si>
    <t>North Dakota, 2014</t>
  </si>
  <si>
    <t>North Dakota, 2015</t>
  </si>
  <si>
    <t>North Dakota, 2016</t>
  </si>
  <si>
    <t>North Dakota, 2017</t>
  </si>
  <si>
    <t>Ohio, 2009</t>
  </si>
  <si>
    <t>Ohio, 2010</t>
  </si>
  <si>
    <t>Ohio, 2011</t>
  </si>
  <si>
    <t>Ohio, 2012</t>
  </si>
  <si>
    <t>Ohio, 2013</t>
  </si>
  <si>
    <t>Ohio, 2014</t>
  </si>
  <si>
    <t>Ohio, 2015</t>
  </si>
  <si>
    <t>Ohio, 2016</t>
  </si>
  <si>
    <t>Ohio, 2017</t>
  </si>
  <si>
    <t>Oklahoma, 2009</t>
  </si>
  <si>
    <t>Oklahoma, 2010</t>
  </si>
  <si>
    <t>Oklahoma, 2011</t>
  </si>
  <si>
    <t>Oklahoma, 2012</t>
  </si>
  <si>
    <t>Oklahoma, 2013</t>
  </si>
  <si>
    <t>Oklahoma, 2014</t>
  </si>
  <si>
    <t>Oklahoma, 2015</t>
  </si>
  <si>
    <t>Oklahoma, 2016</t>
  </si>
  <si>
    <t>Oklahoma, 2017</t>
  </si>
  <si>
    <t>Oregon, 2009</t>
  </si>
  <si>
    <t>Oregon, 2010</t>
  </si>
  <si>
    <t>Oregon, 2011</t>
  </si>
  <si>
    <t>Oregon, 2012</t>
  </si>
  <si>
    <t>Oregon, 2013</t>
  </si>
  <si>
    <t>Oregon, 2014</t>
  </si>
  <si>
    <t>Oregon, 2015</t>
  </si>
  <si>
    <t>Oregon, 2016</t>
  </si>
  <si>
    <t>Oregon, 2017</t>
  </si>
  <si>
    <t>Pennsylvania, 2009</t>
  </si>
  <si>
    <t>Pennsylvania, 2010</t>
  </si>
  <si>
    <t>Pennsylvania, 2011</t>
  </si>
  <si>
    <t>Pennsylvania, 2012</t>
  </si>
  <si>
    <t>Pennsylvania, 2013</t>
  </si>
  <si>
    <t>Pennsylvania, 2014</t>
  </si>
  <si>
    <t>Pennsylvania, 2015</t>
  </si>
  <si>
    <t>Pennsylvania, 2016</t>
  </si>
  <si>
    <t>Pennsylvania, 2017</t>
  </si>
  <si>
    <t>Rhode Island, 2009</t>
  </si>
  <si>
    <t>Rhode Island, 2010</t>
  </si>
  <si>
    <t>Rhode Island, 2011</t>
  </si>
  <si>
    <t>Rhode Island, 2012</t>
  </si>
  <si>
    <t>Rhode Island, 2013</t>
  </si>
  <si>
    <t>Rhode Island, 2014</t>
  </si>
  <si>
    <t>Rhode Island, 2015</t>
  </si>
  <si>
    <t>Rhode Island, 2016</t>
  </si>
  <si>
    <t>Rhode Island, 2017</t>
  </si>
  <si>
    <t>South Carolina, 2009</t>
  </si>
  <si>
    <t>South Carolina, 2010</t>
  </si>
  <si>
    <t>South Carolina, 2011</t>
  </si>
  <si>
    <t>South Carolina, 2012</t>
  </si>
  <si>
    <t>South Carolina, 2013</t>
  </si>
  <si>
    <t>South Carolina, 2014</t>
  </si>
  <si>
    <t>South Carolina, 2015</t>
  </si>
  <si>
    <t>South Carolina, 2016</t>
  </si>
  <si>
    <t>South Carolina, 2017</t>
  </si>
  <si>
    <t>South Dakota, 2009</t>
  </si>
  <si>
    <t>South Dakota, 2010</t>
  </si>
  <si>
    <t>South Dakota, 2011</t>
  </si>
  <si>
    <t>South Dakota, 2012</t>
  </si>
  <si>
    <t>South Dakota, 2013</t>
  </si>
  <si>
    <t>South Dakota, 2014</t>
  </si>
  <si>
    <t>South Dakota, 2015</t>
  </si>
  <si>
    <t>South Dakota, 2016</t>
  </si>
  <si>
    <t>South Dakota, 2017</t>
  </si>
  <si>
    <t>Tennessee, 2009</t>
  </si>
  <si>
    <t>Tennessee, 2010</t>
  </si>
  <si>
    <t>Tennessee, 2011</t>
  </si>
  <si>
    <t>Tennessee, 2012</t>
  </si>
  <si>
    <t>Tennessee, 2013</t>
  </si>
  <si>
    <t>Tennessee, 2014</t>
  </si>
  <si>
    <t>Tennessee, 2015</t>
  </si>
  <si>
    <t>Tennessee, 2016</t>
  </si>
  <si>
    <t>Tennessee, 2017</t>
  </si>
  <si>
    <t>Texas, 2009</t>
  </si>
  <si>
    <t>Texas, 2010</t>
  </si>
  <si>
    <t>Texas, 2011</t>
  </si>
  <si>
    <t>Texas, 2012</t>
  </si>
  <si>
    <t>Texas, 2013</t>
  </si>
  <si>
    <t>Texas, 2014</t>
  </si>
  <si>
    <t>Texas, 2015</t>
  </si>
  <si>
    <t>Texas, 2016</t>
  </si>
  <si>
    <t>Texas, 2017</t>
  </si>
  <si>
    <t>Utah, 2009</t>
  </si>
  <si>
    <t>Utah, 2010</t>
  </si>
  <si>
    <t>Utah, 2011</t>
  </si>
  <si>
    <t>Utah, 2012</t>
  </si>
  <si>
    <t>Utah, 2013</t>
  </si>
  <si>
    <t>Utah, 2014</t>
  </si>
  <si>
    <t>Utah, 2015</t>
  </si>
  <si>
    <t>Utah, 2016</t>
  </si>
  <si>
    <t>Utah, 2017</t>
  </si>
  <si>
    <t>Vermont, 2009</t>
  </si>
  <si>
    <t>Vermont, 2010</t>
  </si>
  <si>
    <t>Vermont, 2011</t>
  </si>
  <si>
    <t>Vermont, 2012</t>
  </si>
  <si>
    <t>Vermont, 2013</t>
  </si>
  <si>
    <t>Vermont, 2014</t>
  </si>
  <si>
    <t>Vermont, 2015</t>
  </si>
  <si>
    <t>Vermont, 2016</t>
  </si>
  <si>
    <t>Vermont, 2017</t>
  </si>
  <si>
    <t>Virginia, 2009</t>
  </si>
  <si>
    <t>Virginia, 2010</t>
  </si>
  <si>
    <t>Virginia, 2011</t>
  </si>
  <si>
    <t>Virginia, 2012</t>
  </si>
  <si>
    <t>Virginia, 2013</t>
  </si>
  <si>
    <t>Virginia, 2014</t>
  </si>
  <si>
    <t>Virginia, 2015</t>
  </si>
  <si>
    <t>Virginia, 2016</t>
  </si>
  <si>
    <t>Virginia, 2017</t>
  </si>
  <si>
    <t>Washington, 2009</t>
  </si>
  <si>
    <t>Washington, 2010</t>
  </si>
  <si>
    <t>Washington, 2011</t>
  </si>
  <si>
    <t>Washington, 2012</t>
  </si>
  <si>
    <t>Washington, 2013</t>
  </si>
  <si>
    <t>Washington, 2014</t>
  </si>
  <si>
    <t>Washington, 2015</t>
  </si>
  <si>
    <t>Washington, 2016</t>
  </si>
  <si>
    <t>Washington, 2017</t>
  </si>
  <si>
    <t>West Virginia, 2009</t>
  </si>
  <si>
    <t>West Virginia, 2010</t>
  </si>
  <si>
    <t>West Virginia, 2011</t>
  </si>
  <si>
    <t>West Virginia, 2012</t>
  </si>
  <si>
    <t>West Virginia, 2013</t>
  </si>
  <si>
    <t>West Virginia, 2014</t>
  </si>
  <si>
    <t>West Virginia, 2015</t>
  </si>
  <si>
    <t>West Virginia, 2016</t>
  </si>
  <si>
    <t>West Virginia, 2017</t>
  </si>
  <si>
    <t>Wisconsin, 2009</t>
  </si>
  <si>
    <t>Wisconsin, 2010</t>
  </si>
  <si>
    <t>Wisconsin, 2011</t>
  </si>
  <si>
    <t>Wisconsin, 2012</t>
  </si>
  <si>
    <t>Wisconsin, 2013</t>
  </si>
  <si>
    <t>Wisconsin, 2014</t>
  </si>
  <si>
    <t>Wisconsin, 2015</t>
  </si>
  <si>
    <t>Wisconsin, 2016</t>
  </si>
  <si>
    <t>Wisconsin, 2017</t>
  </si>
  <si>
    <t>Wyoming, 2009</t>
  </si>
  <si>
    <t>Wyoming, 2010</t>
  </si>
  <si>
    <t>Wyoming, 2011</t>
  </si>
  <si>
    <t>Wyoming, 2012</t>
  </si>
  <si>
    <t>Wyoming, 2013</t>
  </si>
  <si>
    <t>Wyoming, 2014</t>
  </si>
  <si>
    <t>Wyoming, 2015</t>
  </si>
  <si>
    <t>Wyoming, 2016</t>
  </si>
  <si>
    <t>Wyoming, 2017</t>
  </si>
  <si>
    <t>1. The integrated data set consists of population data from the CDC for all influenza deaths in the US as well as population data from the US Census.</t>
  </si>
  <si>
    <t>Variance</t>
  </si>
  <si>
    <t>&lt; 5 years and Over 65 years</t>
  </si>
  <si>
    <t>3-5. Variance, Standard Deviation, # of Outliers</t>
  </si>
  <si>
    <t>Total State Population</t>
  </si>
  <si>
    <t>Standard Deviation</t>
  </si>
  <si>
    <t># of Outliers</t>
  </si>
  <si>
    <t>Mean</t>
  </si>
  <si>
    <t>Mean + 2 Standard Deviations</t>
  </si>
  <si>
    <t>Mean - 2 Standard Deviations</t>
  </si>
  <si>
    <t>% of Outliers</t>
  </si>
  <si>
    <t>Total</t>
  </si>
  <si>
    <t xml:space="preserve">2. Hypothesis: If a state has a higher percentage of individuals that are in the vulnerable population for influenza (ages under 5 or over 65), then that </t>
  </si>
  <si>
    <t>state will have a higher number of influenza deaths.</t>
  </si>
  <si>
    <t>Correlation Coefficient</t>
  </si>
  <si>
    <t>6. Correlation Between Two Variables: State Population and Total Influenza Deaths</t>
  </si>
  <si>
    <t>This is a very strong positive relationship</t>
  </si>
  <si>
    <t>This relationship is useful in showing the importance of using the normalized by state population variables rather than the original influenza deaths records when comparing values between states</t>
  </si>
  <si>
    <t>Deaths by State Population for &lt; 5 and Over 65 Years</t>
  </si>
  <si>
    <t>Data Variables to Test: Total State Population and Deaths by State Population for &lt; 5 and Over 65 Years</t>
  </si>
  <si>
    <t>&lt; 5 years and Over 85 years</t>
  </si>
  <si>
    <t>Proposed Relationship: There may be a positive relationship between these variables; the higher a state's population is, the higher the number of deaths may be due to close contact increasing the spread of influenza.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</si>
</sst>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2600"/>
        <bgColor indexed="64"/>
      </patternFill>
    </fill>
    <fill>
      <patternFill patternType="solid">
        <fgColor rgb="FFBD5B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" fontId="0" fillId="0" borderId="0" xfId="0" applyNumberFormat="1"/>
    <xf numFmtId="1" fontId="2" fillId="0" borderId="0" xfId="0" applyNumberFormat="1" applyFont="1"/>
    <xf numFmtId="0" fontId="2" fillId="0" borderId="1" xfId="0" applyFont="1" applyBorder="1"/>
    <xf numFmtId="10" fontId="0" fillId="0" borderId="0" xfId="1" applyNumberFormat="1" applyFon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2" xfId="0" applyBorder="1"/>
    <xf numFmtId="9" fontId="0" fillId="0" borderId="2" xfId="1" applyFont="1" applyBorder="1"/>
    <xf numFmtId="9" fontId="0" fillId="0" borderId="2" xfId="0" applyNumberFormat="1" applyBorder="1"/>
    <xf numFmtId="0" fontId="2" fillId="0" borderId="2" xfId="0" applyFont="1" applyBorder="1"/>
    <xf numFmtId="0" fontId="0" fillId="0" borderId="0" xfId="0" applyBorder="1"/>
    <xf numFmtId="1" fontId="2" fillId="0" borderId="0" xfId="0" applyNumberFormat="1" applyFont="1" applyAlignment="1"/>
    <xf numFmtId="0" fontId="2" fillId="0" borderId="2" xfId="0" applyFont="1" applyFill="1" applyBorder="1"/>
    <xf numFmtId="0" fontId="0" fillId="0" borderId="0" xfId="0" applyFont="1" applyFill="1" applyBorder="1"/>
    <xf numFmtId="2" fontId="0" fillId="0" borderId="2" xfId="0" applyNumberFormat="1" applyBorder="1"/>
    <xf numFmtId="1" fontId="2" fillId="2" borderId="0" xfId="0" applyNumberFormat="1" applyFont="1" applyFill="1" applyAlignment="1">
      <alignment horizontal="center"/>
    </xf>
    <xf numFmtId="1" fontId="2" fillId="4" borderId="0" xfId="0" applyNumberFormat="1" applyFont="1" applyFill="1" applyAlignment="1"/>
    <xf numFmtId="1" fontId="3" fillId="3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D%201.7%20Data%20Transformation%20&amp;%20Integration%20Tas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Integrated Data"/>
      <sheetName val="Data Mapping"/>
      <sheetName val="Influenza Deaths Pivot Table"/>
      <sheetName val="Census Population Pivot Table"/>
      <sheetName val="Clean Influenza Deaths Data"/>
      <sheetName val="Clean Census Data"/>
    </sheetNames>
    <sheetDataSet>
      <sheetData sheetId="0"/>
      <sheetData sheetId="1"/>
      <sheetData sheetId="2">
        <row r="5">
          <cell r="A5" t="str">
            <v>Alabama, 2009</v>
          </cell>
          <cell r="B5">
            <v>134</v>
          </cell>
          <cell r="C5">
            <v>77</v>
          </cell>
          <cell r="D5">
            <v>74</v>
          </cell>
          <cell r="E5">
            <v>82</v>
          </cell>
          <cell r="F5">
            <v>63</v>
          </cell>
          <cell r="G5">
            <v>56</v>
          </cell>
          <cell r="H5">
            <v>77</v>
          </cell>
          <cell r="I5">
            <v>111</v>
          </cell>
          <cell r="J5">
            <v>261</v>
          </cell>
        </row>
        <row r="6">
          <cell r="A6" t="str">
            <v>Alabama, 2010</v>
          </cell>
          <cell r="B6">
            <v>121</v>
          </cell>
          <cell r="C6">
            <v>68</v>
          </cell>
          <cell r="D6">
            <v>64</v>
          </cell>
          <cell r="E6">
            <v>64</v>
          </cell>
          <cell r="F6">
            <v>57</v>
          </cell>
          <cell r="G6">
            <v>43</v>
          </cell>
          <cell r="H6">
            <v>88</v>
          </cell>
          <cell r="I6">
            <v>153</v>
          </cell>
          <cell r="J6">
            <v>263</v>
          </cell>
        </row>
        <row r="7">
          <cell r="A7" t="str">
            <v>Alabama, 2011</v>
          </cell>
          <cell r="B7">
            <v>140</v>
          </cell>
          <cell r="C7">
            <v>52</v>
          </cell>
          <cell r="D7">
            <v>56</v>
          </cell>
          <cell r="E7">
            <v>56</v>
          </cell>
          <cell r="F7">
            <v>62</v>
          </cell>
          <cell r="G7">
            <v>60</v>
          </cell>
          <cell r="H7">
            <v>73</v>
          </cell>
          <cell r="I7">
            <v>134</v>
          </cell>
          <cell r="J7">
            <v>292</v>
          </cell>
        </row>
        <row r="8">
          <cell r="A8" t="str">
            <v>Alabama, 2012</v>
          </cell>
          <cell r="B8">
            <v>131</v>
          </cell>
          <cell r="C8">
            <v>58</v>
          </cell>
          <cell r="D8">
            <v>48</v>
          </cell>
          <cell r="E8">
            <v>72</v>
          </cell>
          <cell r="F8">
            <v>66</v>
          </cell>
          <cell r="G8">
            <v>71</v>
          </cell>
          <cell r="H8">
            <v>77</v>
          </cell>
          <cell r="I8">
            <v>123</v>
          </cell>
          <cell r="J8">
            <v>270</v>
          </cell>
        </row>
        <row r="9">
          <cell r="A9" t="str">
            <v>Alabama, 2013</v>
          </cell>
          <cell r="B9">
            <v>140</v>
          </cell>
          <cell r="C9">
            <v>66</v>
          </cell>
          <cell r="D9">
            <v>59</v>
          </cell>
          <cell r="E9">
            <v>74</v>
          </cell>
          <cell r="F9">
            <v>69</v>
          </cell>
          <cell r="G9">
            <v>52</v>
          </cell>
          <cell r="H9">
            <v>121</v>
          </cell>
          <cell r="I9">
            <v>130</v>
          </cell>
          <cell r="J9">
            <v>283</v>
          </cell>
        </row>
        <row r="10">
          <cell r="A10" t="str">
            <v>Alabama, 2014</v>
          </cell>
          <cell r="B10">
            <v>136</v>
          </cell>
          <cell r="C10">
            <v>71</v>
          </cell>
          <cell r="D10">
            <v>43</v>
          </cell>
          <cell r="E10">
            <v>68</v>
          </cell>
          <cell r="F10">
            <v>73</v>
          </cell>
          <cell r="G10">
            <v>56</v>
          </cell>
          <cell r="H10">
            <v>117</v>
          </cell>
          <cell r="I10">
            <v>177</v>
          </cell>
          <cell r="J10">
            <v>261</v>
          </cell>
        </row>
        <row r="11">
          <cell r="A11" t="str">
            <v>Alabama, 2015</v>
          </cell>
          <cell r="B11">
            <v>107</v>
          </cell>
          <cell r="C11">
            <v>41</v>
          </cell>
          <cell r="D11">
            <v>61</v>
          </cell>
          <cell r="E11">
            <v>68</v>
          </cell>
          <cell r="F11">
            <v>70</v>
          </cell>
          <cell r="G11">
            <v>59</v>
          </cell>
          <cell r="H11">
            <v>121</v>
          </cell>
          <cell r="I11">
            <v>197</v>
          </cell>
          <cell r="J11">
            <v>308</v>
          </cell>
        </row>
        <row r="12">
          <cell r="A12" t="str">
            <v>Alabama, 2016</v>
          </cell>
          <cell r="B12">
            <v>128</v>
          </cell>
          <cell r="C12">
            <v>52</v>
          </cell>
          <cell r="D12">
            <v>57</v>
          </cell>
          <cell r="E12">
            <v>64</v>
          </cell>
          <cell r="F12">
            <v>63</v>
          </cell>
          <cell r="G12">
            <v>43</v>
          </cell>
          <cell r="H12">
            <v>129</v>
          </cell>
          <cell r="I12">
            <v>191</v>
          </cell>
          <cell r="J12">
            <v>277</v>
          </cell>
        </row>
        <row r="13">
          <cell r="A13" t="str">
            <v>Alabama, 2017</v>
          </cell>
          <cell r="B13">
            <v>126</v>
          </cell>
          <cell r="C13">
            <v>65</v>
          </cell>
          <cell r="D13">
            <v>66</v>
          </cell>
          <cell r="E13">
            <v>67</v>
          </cell>
          <cell r="F13">
            <v>73</v>
          </cell>
          <cell r="G13">
            <v>53</v>
          </cell>
          <cell r="H13">
            <v>117</v>
          </cell>
          <cell r="I13">
            <v>227</v>
          </cell>
          <cell r="J13">
            <v>338</v>
          </cell>
        </row>
        <row r="14">
          <cell r="A14" t="str">
            <v>Alaska, 2009</v>
          </cell>
          <cell r="B14">
            <v>120</v>
          </cell>
          <cell r="C14">
            <v>66</v>
          </cell>
          <cell r="D14">
            <v>58</v>
          </cell>
          <cell r="E14">
            <v>55</v>
          </cell>
          <cell r="F14">
            <v>73</v>
          </cell>
          <cell r="G14">
            <v>65</v>
          </cell>
          <cell r="H14">
            <v>65</v>
          </cell>
          <cell r="I14">
            <v>67</v>
          </cell>
          <cell r="J14">
            <v>55</v>
          </cell>
        </row>
        <row r="15">
          <cell r="A15" t="str">
            <v>Alaska, 2010</v>
          </cell>
          <cell r="B15">
            <v>120</v>
          </cell>
          <cell r="C15">
            <v>74</v>
          </cell>
          <cell r="D15">
            <v>53</v>
          </cell>
          <cell r="E15">
            <v>60</v>
          </cell>
          <cell r="F15">
            <v>65</v>
          </cell>
          <cell r="G15">
            <v>54</v>
          </cell>
          <cell r="H15">
            <v>63</v>
          </cell>
          <cell r="I15">
            <v>66</v>
          </cell>
          <cell r="J15">
            <v>62</v>
          </cell>
        </row>
        <row r="16">
          <cell r="A16" t="str">
            <v>Alaska, 2011</v>
          </cell>
          <cell r="B16">
            <v>121</v>
          </cell>
          <cell r="C16">
            <v>58</v>
          </cell>
          <cell r="D16">
            <v>68</v>
          </cell>
          <cell r="E16">
            <v>53</v>
          </cell>
          <cell r="F16">
            <v>47</v>
          </cell>
          <cell r="G16">
            <v>65</v>
          </cell>
          <cell r="H16">
            <v>61</v>
          </cell>
          <cell r="I16">
            <v>64</v>
          </cell>
          <cell r="J16">
            <v>66</v>
          </cell>
        </row>
        <row r="17">
          <cell r="A17" t="str">
            <v>Alaska, 2012</v>
          </cell>
          <cell r="B17">
            <v>120</v>
          </cell>
          <cell r="C17">
            <v>63</v>
          </cell>
          <cell r="D17">
            <v>62</v>
          </cell>
          <cell r="E17">
            <v>54</v>
          </cell>
          <cell r="F17">
            <v>68</v>
          </cell>
          <cell r="G17">
            <v>56</v>
          </cell>
          <cell r="H17">
            <v>61</v>
          </cell>
          <cell r="I17">
            <v>56</v>
          </cell>
          <cell r="J17">
            <v>54</v>
          </cell>
        </row>
        <row r="18">
          <cell r="A18" t="str">
            <v>Alaska, 2013</v>
          </cell>
          <cell r="B18">
            <v>98</v>
          </cell>
          <cell r="C18">
            <v>64</v>
          </cell>
          <cell r="D18">
            <v>58</v>
          </cell>
          <cell r="E18">
            <v>62</v>
          </cell>
          <cell r="F18">
            <v>62</v>
          </cell>
          <cell r="G18">
            <v>68</v>
          </cell>
          <cell r="H18">
            <v>46</v>
          </cell>
          <cell r="I18">
            <v>57</v>
          </cell>
          <cell r="J18">
            <v>48</v>
          </cell>
        </row>
        <row r="19">
          <cell r="A19" t="str">
            <v>Alaska, 2014</v>
          </cell>
          <cell r="B19">
            <v>124</v>
          </cell>
          <cell r="C19">
            <v>72</v>
          </cell>
          <cell r="D19">
            <v>72</v>
          </cell>
          <cell r="E19">
            <v>71</v>
          </cell>
          <cell r="F19">
            <v>56</v>
          </cell>
          <cell r="G19">
            <v>63</v>
          </cell>
          <cell r="H19">
            <v>68</v>
          </cell>
          <cell r="I19">
            <v>53</v>
          </cell>
          <cell r="J19">
            <v>44</v>
          </cell>
        </row>
        <row r="20">
          <cell r="A20" t="str">
            <v>Alaska, 2015</v>
          </cell>
          <cell r="B20">
            <v>127</v>
          </cell>
          <cell r="C20">
            <v>68</v>
          </cell>
          <cell r="D20">
            <v>60</v>
          </cell>
          <cell r="E20">
            <v>58</v>
          </cell>
          <cell r="F20">
            <v>60</v>
          </cell>
          <cell r="G20">
            <v>71</v>
          </cell>
          <cell r="H20">
            <v>63</v>
          </cell>
          <cell r="I20">
            <v>61</v>
          </cell>
          <cell r="J20">
            <v>45</v>
          </cell>
        </row>
        <row r="21">
          <cell r="A21" t="str">
            <v>Alaska, 2016</v>
          </cell>
          <cell r="B21">
            <v>109</v>
          </cell>
          <cell r="C21">
            <v>58</v>
          </cell>
          <cell r="D21">
            <v>63</v>
          </cell>
          <cell r="E21">
            <v>80</v>
          </cell>
          <cell r="F21">
            <v>59</v>
          </cell>
          <cell r="G21">
            <v>71</v>
          </cell>
          <cell r="H21">
            <v>62</v>
          </cell>
          <cell r="I21">
            <v>61</v>
          </cell>
          <cell r="J21">
            <v>65</v>
          </cell>
        </row>
        <row r="22">
          <cell r="A22" t="str">
            <v>Alaska, 2017</v>
          </cell>
          <cell r="B22">
            <v>100</v>
          </cell>
          <cell r="C22">
            <v>65</v>
          </cell>
          <cell r="D22">
            <v>69</v>
          </cell>
          <cell r="E22">
            <v>64</v>
          </cell>
          <cell r="F22">
            <v>52</v>
          </cell>
          <cell r="G22">
            <v>45</v>
          </cell>
          <cell r="H22">
            <v>71</v>
          </cell>
          <cell r="I22">
            <v>57</v>
          </cell>
          <cell r="J22">
            <v>71</v>
          </cell>
        </row>
        <row r="23">
          <cell r="A23" t="str">
            <v>Arizona, 2009</v>
          </cell>
          <cell r="B23">
            <v>136</v>
          </cell>
          <cell r="C23">
            <v>53</v>
          </cell>
          <cell r="D23">
            <v>63</v>
          </cell>
          <cell r="E23">
            <v>67</v>
          </cell>
          <cell r="F23">
            <v>74</v>
          </cell>
          <cell r="G23">
            <v>63</v>
          </cell>
          <cell r="H23">
            <v>83</v>
          </cell>
          <cell r="I23">
            <v>162</v>
          </cell>
          <cell r="J23">
            <v>278</v>
          </cell>
        </row>
        <row r="24">
          <cell r="A24" t="str">
            <v>Arizona, 2010</v>
          </cell>
          <cell r="B24">
            <v>127</v>
          </cell>
          <cell r="C24">
            <v>63</v>
          </cell>
          <cell r="D24">
            <v>63</v>
          </cell>
          <cell r="E24">
            <v>44</v>
          </cell>
          <cell r="F24">
            <v>73</v>
          </cell>
          <cell r="G24">
            <v>50</v>
          </cell>
          <cell r="H24">
            <v>84</v>
          </cell>
          <cell r="I24">
            <v>92</v>
          </cell>
          <cell r="J24">
            <v>216</v>
          </cell>
        </row>
        <row r="25">
          <cell r="A25" t="str">
            <v>Arizona, 2011</v>
          </cell>
          <cell r="B25">
            <v>132</v>
          </cell>
          <cell r="C25">
            <v>64</v>
          </cell>
          <cell r="D25">
            <v>60</v>
          </cell>
          <cell r="E25">
            <v>54</v>
          </cell>
          <cell r="F25">
            <v>80</v>
          </cell>
          <cell r="G25">
            <v>54</v>
          </cell>
          <cell r="H25">
            <v>56</v>
          </cell>
          <cell r="I25">
            <v>96</v>
          </cell>
          <cell r="J25">
            <v>203</v>
          </cell>
        </row>
        <row r="26">
          <cell r="A26" t="str">
            <v>Arizona, 2012</v>
          </cell>
          <cell r="B26">
            <v>108</v>
          </cell>
          <cell r="C26">
            <v>63</v>
          </cell>
          <cell r="D26">
            <v>63</v>
          </cell>
          <cell r="E26">
            <v>65</v>
          </cell>
          <cell r="F26">
            <v>50</v>
          </cell>
          <cell r="G26">
            <v>69</v>
          </cell>
          <cell r="H26">
            <v>67</v>
          </cell>
          <cell r="I26">
            <v>72</v>
          </cell>
          <cell r="J26">
            <v>204</v>
          </cell>
        </row>
        <row r="27">
          <cell r="A27" t="str">
            <v>Arizona, 2013</v>
          </cell>
          <cell r="B27">
            <v>107</v>
          </cell>
          <cell r="C27">
            <v>69</v>
          </cell>
          <cell r="D27">
            <v>73</v>
          </cell>
          <cell r="E27">
            <v>53</v>
          </cell>
          <cell r="F27">
            <v>65</v>
          </cell>
          <cell r="G27">
            <v>65</v>
          </cell>
          <cell r="H27">
            <v>60</v>
          </cell>
          <cell r="I27">
            <v>92</v>
          </cell>
          <cell r="J27">
            <v>193</v>
          </cell>
        </row>
        <row r="28">
          <cell r="A28" t="str">
            <v>Arizona, 2014</v>
          </cell>
          <cell r="B28">
            <v>126</v>
          </cell>
          <cell r="C28">
            <v>65</v>
          </cell>
          <cell r="D28">
            <v>60</v>
          </cell>
          <cell r="E28">
            <v>62</v>
          </cell>
          <cell r="F28">
            <v>72</v>
          </cell>
          <cell r="G28">
            <v>49</v>
          </cell>
          <cell r="H28">
            <v>90</v>
          </cell>
          <cell r="I28">
            <v>135</v>
          </cell>
          <cell r="J28">
            <v>179</v>
          </cell>
        </row>
        <row r="29">
          <cell r="A29" t="str">
            <v>Arizona, 2015</v>
          </cell>
          <cell r="B29">
            <v>126</v>
          </cell>
          <cell r="C29">
            <v>53</v>
          </cell>
          <cell r="D29">
            <v>59</v>
          </cell>
          <cell r="E29">
            <v>60</v>
          </cell>
          <cell r="F29">
            <v>65</v>
          </cell>
          <cell r="G29">
            <v>49</v>
          </cell>
          <cell r="H29">
            <v>69</v>
          </cell>
          <cell r="I29">
            <v>115</v>
          </cell>
          <cell r="J29">
            <v>206</v>
          </cell>
        </row>
        <row r="30">
          <cell r="A30" t="str">
            <v>Arizona, 2016</v>
          </cell>
          <cell r="B30">
            <v>120</v>
          </cell>
          <cell r="C30">
            <v>60</v>
          </cell>
          <cell r="D30">
            <v>53</v>
          </cell>
          <cell r="E30">
            <v>52</v>
          </cell>
          <cell r="F30">
            <v>70</v>
          </cell>
          <cell r="G30">
            <v>75</v>
          </cell>
          <cell r="H30">
            <v>114</v>
          </cell>
          <cell r="I30">
            <v>149</v>
          </cell>
          <cell r="J30">
            <v>213</v>
          </cell>
        </row>
        <row r="31">
          <cell r="A31" t="str">
            <v>Arizona, 2017</v>
          </cell>
          <cell r="B31">
            <v>124</v>
          </cell>
          <cell r="C31">
            <v>65</v>
          </cell>
          <cell r="D31">
            <v>64</v>
          </cell>
          <cell r="E31">
            <v>57</v>
          </cell>
          <cell r="F31">
            <v>63</v>
          </cell>
          <cell r="G31">
            <v>66</v>
          </cell>
          <cell r="H31">
            <v>81</v>
          </cell>
          <cell r="I31">
            <v>154</v>
          </cell>
          <cell r="J31">
            <v>215</v>
          </cell>
        </row>
        <row r="32">
          <cell r="A32" t="str">
            <v>Arkansas, 2009</v>
          </cell>
          <cell r="B32">
            <v>125</v>
          </cell>
          <cell r="C32">
            <v>60</v>
          </cell>
          <cell r="D32">
            <v>62</v>
          </cell>
          <cell r="E32">
            <v>55</v>
          </cell>
          <cell r="F32">
            <v>60</v>
          </cell>
          <cell r="G32">
            <v>65</v>
          </cell>
          <cell r="H32">
            <v>70</v>
          </cell>
          <cell r="I32">
            <v>63</v>
          </cell>
          <cell r="J32">
            <v>198</v>
          </cell>
        </row>
        <row r="33">
          <cell r="A33" t="str">
            <v>Arkansas, 2010</v>
          </cell>
          <cell r="B33">
            <v>118</v>
          </cell>
          <cell r="C33">
            <v>63</v>
          </cell>
          <cell r="D33">
            <v>67</v>
          </cell>
          <cell r="E33">
            <v>68</v>
          </cell>
          <cell r="F33">
            <v>59</v>
          </cell>
          <cell r="G33">
            <v>53</v>
          </cell>
          <cell r="H33">
            <v>54</v>
          </cell>
          <cell r="I33">
            <v>80</v>
          </cell>
          <cell r="J33">
            <v>180</v>
          </cell>
        </row>
        <row r="34">
          <cell r="A34" t="str">
            <v>Arkansas, 2011</v>
          </cell>
          <cell r="B34">
            <v>128</v>
          </cell>
          <cell r="C34">
            <v>40</v>
          </cell>
          <cell r="D34">
            <v>42</v>
          </cell>
          <cell r="E34">
            <v>56</v>
          </cell>
          <cell r="F34">
            <v>61</v>
          </cell>
          <cell r="G34">
            <v>65</v>
          </cell>
          <cell r="H34">
            <v>79</v>
          </cell>
          <cell r="I34">
            <v>67</v>
          </cell>
          <cell r="J34">
            <v>195</v>
          </cell>
        </row>
        <row r="35">
          <cell r="A35" t="str">
            <v>Arkansas, 2012</v>
          </cell>
          <cell r="B35">
            <v>133</v>
          </cell>
          <cell r="C35">
            <v>55</v>
          </cell>
          <cell r="D35">
            <v>59</v>
          </cell>
          <cell r="E35">
            <v>66</v>
          </cell>
          <cell r="F35">
            <v>58</v>
          </cell>
          <cell r="G35">
            <v>70</v>
          </cell>
          <cell r="H35">
            <v>62</v>
          </cell>
          <cell r="I35">
            <v>87</v>
          </cell>
          <cell r="J35">
            <v>164</v>
          </cell>
        </row>
        <row r="36">
          <cell r="A36" t="str">
            <v>Arkansas, 2013</v>
          </cell>
          <cell r="B36">
            <v>107</v>
          </cell>
          <cell r="C36">
            <v>57</v>
          </cell>
          <cell r="D36">
            <v>78</v>
          </cell>
          <cell r="E36">
            <v>54</v>
          </cell>
          <cell r="F36">
            <v>62</v>
          </cell>
          <cell r="G36">
            <v>59</v>
          </cell>
          <cell r="H36">
            <v>58</v>
          </cell>
          <cell r="I36">
            <v>131</v>
          </cell>
          <cell r="J36">
            <v>186</v>
          </cell>
        </row>
        <row r="37">
          <cell r="A37" t="str">
            <v>Arkansas, 2014</v>
          </cell>
          <cell r="B37">
            <v>120</v>
          </cell>
          <cell r="C37">
            <v>52</v>
          </cell>
          <cell r="D37">
            <v>76</v>
          </cell>
          <cell r="E37">
            <v>60</v>
          </cell>
          <cell r="F37">
            <v>67</v>
          </cell>
          <cell r="G37">
            <v>55</v>
          </cell>
          <cell r="H37">
            <v>84</v>
          </cell>
          <cell r="I37">
            <v>93</v>
          </cell>
          <cell r="J37">
            <v>179</v>
          </cell>
        </row>
        <row r="38">
          <cell r="A38" t="str">
            <v>Arkansas, 2015</v>
          </cell>
          <cell r="B38">
            <v>108</v>
          </cell>
          <cell r="C38">
            <v>56</v>
          </cell>
          <cell r="D38">
            <v>44</v>
          </cell>
          <cell r="E38">
            <v>74</v>
          </cell>
          <cell r="F38">
            <v>48</v>
          </cell>
          <cell r="G38">
            <v>67</v>
          </cell>
          <cell r="H38">
            <v>71</v>
          </cell>
          <cell r="I38">
            <v>103</v>
          </cell>
          <cell r="J38">
            <v>185</v>
          </cell>
        </row>
        <row r="39">
          <cell r="A39" t="str">
            <v>Arkansas, 2016</v>
          </cell>
          <cell r="B39">
            <v>149</v>
          </cell>
          <cell r="C39">
            <v>67</v>
          </cell>
          <cell r="D39">
            <v>71</v>
          </cell>
          <cell r="E39">
            <v>75</v>
          </cell>
          <cell r="F39">
            <v>56</v>
          </cell>
          <cell r="G39">
            <v>52</v>
          </cell>
          <cell r="H39">
            <v>55</v>
          </cell>
          <cell r="I39">
            <v>109</v>
          </cell>
          <cell r="J39">
            <v>172</v>
          </cell>
        </row>
        <row r="40">
          <cell r="A40" t="str">
            <v>Arkansas, 2017</v>
          </cell>
          <cell r="B40">
            <v>84</v>
          </cell>
          <cell r="C40">
            <v>61</v>
          </cell>
          <cell r="D40">
            <v>43</v>
          </cell>
          <cell r="E40">
            <v>51</v>
          </cell>
          <cell r="F40">
            <v>65</v>
          </cell>
          <cell r="G40">
            <v>55</v>
          </cell>
          <cell r="H40">
            <v>49</v>
          </cell>
          <cell r="I40">
            <v>115</v>
          </cell>
          <cell r="J40">
            <v>220</v>
          </cell>
        </row>
        <row r="41">
          <cell r="A41" t="str">
            <v>California, 2009</v>
          </cell>
          <cell r="B41">
            <v>113</v>
          </cell>
          <cell r="C41">
            <v>76</v>
          </cell>
          <cell r="D41">
            <v>133</v>
          </cell>
          <cell r="E41">
            <v>177</v>
          </cell>
          <cell r="F41">
            <v>346</v>
          </cell>
          <cell r="G41">
            <v>69</v>
          </cell>
          <cell r="H41">
            <v>436</v>
          </cell>
          <cell r="I41">
            <v>708</v>
          </cell>
          <cell r="J41">
            <v>1633</v>
          </cell>
        </row>
        <row r="42">
          <cell r="A42" t="str">
            <v>California, 2010</v>
          </cell>
          <cell r="B42">
            <v>116</v>
          </cell>
          <cell r="C42">
            <v>66</v>
          </cell>
          <cell r="D42">
            <v>66</v>
          </cell>
          <cell r="E42">
            <v>72</v>
          </cell>
          <cell r="F42">
            <v>142</v>
          </cell>
          <cell r="G42">
            <v>44</v>
          </cell>
          <cell r="H42">
            <v>351</v>
          </cell>
          <cell r="I42">
            <v>695</v>
          </cell>
          <cell r="J42">
            <v>1579</v>
          </cell>
        </row>
        <row r="43">
          <cell r="A43" t="str">
            <v>California, 2011</v>
          </cell>
          <cell r="B43">
            <v>129</v>
          </cell>
          <cell r="C43">
            <v>50</v>
          </cell>
          <cell r="D43">
            <v>71</v>
          </cell>
          <cell r="E43">
            <v>101</v>
          </cell>
          <cell r="F43">
            <v>216</v>
          </cell>
          <cell r="G43">
            <v>72</v>
          </cell>
          <cell r="H43">
            <v>444</v>
          </cell>
          <cell r="I43">
            <v>671</v>
          </cell>
          <cell r="J43">
            <v>1617</v>
          </cell>
        </row>
        <row r="44">
          <cell r="A44" t="str">
            <v>California, 2012</v>
          </cell>
          <cell r="B44">
            <v>105</v>
          </cell>
          <cell r="C44">
            <v>62</v>
          </cell>
          <cell r="D44">
            <v>57</v>
          </cell>
          <cell r="E44">
            <v>62</v>
          </cell>
          <cell r="F44">
            <v>164</v>
          </cell>
          <cell r="G44">
            <v>47</v>
          </cell>
          <cell r="H44">
            <v>412</v>
          </cell>
          <cell r="I44">
            <v>738</v>
          </cell>
          <cell r="J44">
            <v>1443</v>
          </cell>
        </row>
        <row r="45">
          <cell r="A45" t="str">
            <v>California, 2013</v>
          </cell>
          <cell r="B45">
            <v>108</v>
          </cell>
          <cell r="C45">
            <v>56</v>
          </cell>
          <cell r="D45">
            <v>79</v>
          </cell>
          <cell r="E45">
            <v>79</v>
          </cell>
          <cell r="F45">
            <v>188</v>
          </cell>
          <cell r="G45">
            <v>68</v>
          </cell>
          <cell r="H45">
            <v>501</v>
          </cell>
          <cell r="I45">
            <v>828</v>
          </cell>
          <cell r="J45">
            <v>1602</v>
          </cell>
        </row>
        <row r="46">
          <cell r="A46" t="str">
            <v>California, 2014</v>
          </cell>
          <cell r="B46">
            <v>114</v>
          </cell>
          <cell r="C46">
            <v>63</v>
          </cell>
          <cell r="D46">
            <v>74</v>
          </cell>
          <cell r="E46">
            <v>142</v>
          </cell>
          <cell r="F46">
            <v>257</v>
          </cell>
          <cell r="G46">
            <v>64</v>
          </cell>
          <cell r="H46">
            <v>589</v>
          </cell>
          <cell r="I46">
            <v>800</v>
          </cell>
          <cell r="J46">
            <v>1450</v>
          </cell>
        </row>
        <row r="47">
          <cell r="A47" t="str">
            <v>California, 2015</v>
          </cell>
          <cell r="B47">
            <v>132</v>
          </cell>
          <cell r="C47">
            <v>69</v>
          </cell>
          <cell r="D47">
            <v>68</v>
          </cell>
          <cell r="E47">
            <v>66</v>
          </cell>
          <cell r="F47">
            <v>172</v>
          </cell>
          <cell r="G47">
            <v>41</v>
          </cell>
          <cell r="H47">
            <v>441</v>
          </cell>
          <cell r="I47">
            <v>869</v>
          </cell>
          <cell r="J47">
            <v>1537</v>
          </cell>
        </row>
        <row r="48">
          <cell r="A48" t="str">
            <v>California, 2016</v>
          </cell>
          <cell r="B48">
            <v>101</v>
          </cell>
          <cell r="C48">
            <v>54</v>
          </cell>
          <cell r="D48">
            <v>52</v>
          </cell>
          <cell r="E48">
            <v>71</v>
          </cell>
          <cell r="F48">
            <v>194</v>
          </cell>
          <cell r="G48">
            <v>55</v>
          </cell>
          <cell r="H48">
            <v>511</v>
          </cell>
          <cell r="I48">
            <v>921</v>
          </cell>
          <cell r="J48">
            <v>1439</v>
          </cell>
        </row>
        <row r="49">
          <cell r="A49" t="str">
            <v>California, 2017</v>
          </cell>
          <cell r="B49">
            <v>104</v>
          </cell>
          <cell r="C49">
            <v>50</v>
          </cell>
          <cell r="D49">
            <v>57</v>
          </cell>
          <cell r="E49">
            <v>87</v>
          </cell>
          <cell r="F49">
            <v>163</v>
          </cell>
          <cell r="G49">
            <v>68</v>
          </cell>
          <cell r="H49">
            <v>503</v>
          </cell>
          <cell r="I49">
            <v>930</v>
          </cell>
          <cell r="J49">
            <v>1595</v>
          </cell>
        </row>
        <row r="50">
          <cell r="A50" t="str">
            <v>Colorado, 2009</v>
          </cell>
          <cell r="B50">
            <v>107</v>
          </cell>
          <cell r="C50">
            <v>64</v>
          </cell>
          <cell r="D50">
            <v>60</v>
          </cell>
          <cell r="E50">
            <v>68</v>
          </cell>
          <cell r="F50">
            <v>59</v>
          </cell>
          <cell r="G50">
            <v>56</v>
          </cell>
          <cell r="H50">
            <v>67</v>
          </cell>
          <cell r="I50">
            <v>58</v>
          </cell>
          <cell r="J50">
            <v>154</v>
          </cell>
        </row>
        <row r="51">
          <cell r="A51" t="str">
            <v>Colorado, 2010</v>
          </cell>
          <cell r="B51">
            <v>114</v>
          </cell>
          <cell r="C51">
            <v>67</v>
          </cell>
          <cell r="D51">
            <v>80</v>
          </cell>
          <cell r="E51">
            <v>69</v>
          </cell>
          <cell r="F51">
            <v>67</v>
          </cell>
          <cell r="G51">
            <v>63</v>
          </cell>
          <cell r="H51">
            <v>72</v>
          </cell>
          <cell r="I51">
            <v>78</v>
          </cell>
          <cell r="J51">
            <v>130</v>
          </cell>
        </row>
        <row r="52">
          <cell r="A52" t="str">
            <v>Colorado, 2011</v>
          </cell>
          <cell r="B52">
            <v>134</v>
          </cell>
          <cell r="C52">
            <v>57</v>
          </cell>
          <cell r="D52">
            <v>56</v>
          </cell>
          <cell r="E52">
            <v>58</v>
          </cell>
          <cell r="F52">
            <v>66</v>
          </cell>
          <cell r="G52">
            <v>68</v>
          </cell>
          <cell r="H52">
            <v>45</v>
          </cell>
          <cell r="I52">
            <v>70</v>
          </cell>
          <cell r="J52">
            <v>134</v>
          </cell>
        </row>
        <row r="53">
          <cell r="A53" t="str">
            <v>Colorado, 2012</v>
          </cell>
          <cell r="B53">
            <v>129</v>
          </cell>
          <cell r="C53">
            <v>59</v>
          </cell>
          <cell r="D53">
            <v>62</v>
          </cell>
          <cell r="E53">
            <v>58</v>
          </cell>
          <cell r="F53">
            <v>56</v>
          </cell>
          <cell r="G53">
            <v>57</v>
          </cell>
          <cell r="H53">
            <v>63</v>
          </cell>
          <cell r="I53">
            <v>69</v>
          </cell>
          <cell r="J53">
            <v>133</v>
          </cell>
        </row>
        <row r="54">
          <cell r="A54" t="str">
            <v>Colorado, 2013</v>
          </cell>
          <cell r="B54">
            <v>115</v>
          </cell>
          <cell r="C54">
            <v>55</v>
          </cell>
          <cell r="D54">
            <v>51</v>
          </cell>
          <cell r="E54">
            <v>70</v>
          </cell>
          <cell r="F54">
            <v>61</v>
          </cell>
          <cell r="G54">
            <v>54</v>
          </cell>
          <cell r="H54">
            <v>75</v>
          </cell>
          <cell r="I54">
            <v>72</v>
          </cell>
          <cell r="J54">
            <v>112</v>
          </cell>
        </row>
        <row r="55">
          <cell r="A55" t="str">
            <v>Colorado, 2014</v>
          </cell>
          <cell r="B55">
            <v>134</v>
          </cell>
          <cell r="C55">
            <v>52</v>
          </cell>
          <cell r="D55">
            <v>60</v>
          </cell>
          <cell r="E55">
            <v>82</v>
          </cell>
          <cell r="F55">
            <v>82</v>
          </cell>
          <cell r="G55">
            <v>52</v>
          </cell>
          <cell r="H55">
            <v>103</v>
          </cell>
          <cell r="I55">
            <v>91</v>
          </cell>
          <cell r="J55">
            <v>142</v>
          </cell>
        </row>
        <row r="56">
          <cell r="A56" t="str">
            <v>Colorado, 2015</v>
          </cell>
          <cell r="B56">
            <v>127</v>
          </cell>
          <cell r="C56">
            <v>66</v>
          </cell>
          <cell r="D56">
            <v>46</v>
          </cell>
          <cell r="E56">
            <v>70</v>
          </cell>
          <cell r="F56">
            <v>45</v>
          </cell>
          <cell r="G56">
            <v>41</v>
          </cell>
          <cell r="H56">
            <v>50</v>
          </cell>
          <cell r="I56">
            <v>66</v>
          </cell>
          <cell r="J56">
            <v>153</v>
          </cell>
        </row>
        <row r="57">
          <cell r="A57" t="str">
            <v>Colorado, 2016</v>
          </cell>
          <cell r="B57">
            <v>110</v>
          </cell>
          <cell r="C57">
            <v>58</v>
          </cell>
          <cell r="D57">
            <v>56</v>
          </cell>
          <cell r="E57">
            <v>68</v>
          </cell>
          <cell r="F57">
            <v>50</v>
          </cell>
          <cell r="G57">
            <v>70</v>
          </cell>
          <cell r="H57">
            <v>62</v>
          </cell>
          <cell r="I57">
            <v>75</v>
          </cell>
          <cell r="J57">
            <v>105</v>
          </cell>
        </row>
        <row r="58">
          <cell r="A58" t="str">
            <v>Colorado, 2017</v>
          </cell>
          <cell r="B58">
            <v>99</v>
          </cell>
          <cell r="C58">
            <v>50</v>
          </cell>
          <cell r="D58">
            <v>56</v>
          </cell>
          <cell r="E58">
            <v>64</v>
          </cell>
          <cell r="F58">
            <v>51</v>
          </cell>
          <cell r="G58">
            <v>55</v>
          </cell>
          <cell r="H58">
            <v>91</v>
          </cell>
          <cell r="I58">
            <v>86</v>
          </cell>
          <cell r="J58">
            <v>116</v>
          </cell>
        </row>
        <row r="59">
          <cell r="A59" t="str">
            <v>Connecticut, 2009</v>
          </cell>
          <cell r="B59">
            <v>113</v>
          </cell>
          <cell r="C59">
            <v>74</v>
          </cell>
          <cell r="D59">
            <v>61</v>
          </cell>
          <cell r="E59">
            <v>53</v>
          </cell>
          <cell r="F59">
            <v>71</v>
          </cell>
          <cell r="G59">
            <v>55</v>
          </cell>
          <cell r="H59">
            <v>49</v>
          </cell>
          <cell r="I59">
            <v>69</v>
          </cell>
          <cell r="J59">
            <v>175</v>
          </cell>
        </row>
        <row r="60">
          <cell r="A60" t="str">
            <v>Connecticut, 2010</v>
          </cell>
          <cell r="B60">
            <v>114</v>
          </cell>
          <cell r="C60">
            <v>61</v>
          </cell>
          <cell r="D60">
            <v>44</v>
          </cell>
          <cell r="E60">
            <v>76</v>
          </cell>
          <cell r="F60">
            <v>62</v>
          </cell>
          <cell r="G60">
            <v>59</v>
          </cell>
          <cell r="H60">
            <v>63</v>
          </cell>
          <cell r="I60">
            <v>68</v>
          </cell>
          <cell r="J60">
            <v>120</v>
          </cell>
        </row>
        <row r="61">
          <cell r="A61" t="str">
            <v>Connecticut, 2011</v>
          </cell>
          <cell r="B61">
            <v>127</v>
          </cell>
          <cell r="C61">
            <v>61</v>
          </cell>
          <cell r="D61">
            <v>57</v>
          </cell>
          <cell r="E61">
            <v>47</v>
          </cell>
          <cell r="F61">
            <v>62</v>
          </cell>
          <cell r="G61">
            <v>61</v>
          </cell>
          <cell r="H61">
            <v>64</v>
          </cell>
          <cell r="I61">
            <v>56</v>
          </cell>
          <cell r="J61">
            <v>144</v>
          </cell>
        </row>
        <row r="62">
          <cell r="A62" t="str">
            <v>Connecticut, 2012</v>
          </cell>
          <cell r="B62">
            <v>113</v>
          </cell>
          <cell r="C62">
            <v>57</v>
          </cell>
          <cell r="D62">
            <v>54</v>
          </cell>
          <cell r="E62">
            <v>64</v>
          </cell>
          <cell r="F62">
            <v>55</v>
          </cell>
          <cell r="G62">
            <v>65</v>
          </cell>
          <cell r="H62">
            <v>59</v>
          </cell>
          <cell r="I62">
            <v>61</v>
          </cell>
          <cell r="J62">
            <v>137</v>
          </cell>
        </row>
        <row r="63">
          <cell r="A63" t="str">
            <v>Connecticut, 2013</v>
          </cell>
          <cell r="B63">
            <v>138</v>
          </cell>
          <cell r="C63">
            <v>72</v>
          </cell>
          <cell r="D63">
            <v>60</v>
          </cell>
          <cell r="E63">
            <v>65</v>
          </cell>
          <cell r="F63">
            <v>43</v>
          </cell>
          <cell r="G63">
            <v>56</v>
          </cell>
          <cell r="H63">
            <v>69</v>
          </cell>
          <cell r="I63">
            <v>60</v>
          </cell>
          <cell r="J63">
            <v>121</v>
          </cell>
        </row>
        <row r="64">
          <cell r="A64" t="str">
            <v>Connecticut, 2014</v>
          </cell>
          <cell r="B64">
            <v>136</v>
          </cell>
          <cell r="C64">
            <v>44</v>
          </cell>
          <cell r="D64">
            <v>76</v>
          </cell>
          <cell r="E64">
            <v>56</v>
          </cell>
          <cell r="F64">
            <v>66</v>
          </cell>
          <cell r="G64">
            <v>41</v>
          </cell>
          <cell r="H64">
            <v>62</v>
          </cell>
          <cell r="I64">
            <v>78</v>
          </cell>
          <cell r="J64">
            <v>118</v>
          </cell>
        </row>
        <row r="65">
          <cell r="A65" t="str">
            <v>Connecticut, 2015</v>
          </cell>
          <cell r="B65">
            <v>150</v>
          </cell>
          <cell r="C65">
            <v>79</v>
          </cell>
          <cell r="D65">
            <v>71</v>
          </cell>
          <cell r="E65">
            <v>52</v>
          </cell>
          <cell r="F65">
            <v>57</v>
          </cell>
          <cell r="G65">
            <v>72</v>
          </cell>
          <cell r="H65">
            <v>67</v>
          </cell>
          <cell r="I65">
            <v>60</v>
          </cell>
          <cell r="J65">
            <v>152</v>
          </cell>
        </row>
        <row r="66">
          <cell r="A66" t="str">
            <v>Connecticut, 2016</v>
          </cell>
          <cell r="B66">
            <v>121</v>
          </cell>
          <cell r="C66">
            <v>59</v>
          </cell>
          <cell r="D66">
            <v>60</v>
          </cell>
          <cell r="E66">
            <v>55</v>
          </cell>
          <cell r="F66">
            <v>59</v>
          </cell>
          <cell r="G66">
            <v>46</v>
          </cell>
          <cell r="H66">
            <v>53</v>
          </cell>
          <cell r="I66">
            <v>66</v>
          </cell>
          <cell r="J66">
            <v>117</v>
          </cell>
        </row>
        <row r="67">
          <cell r="A67" t="str">
            <v>Connecticut, 2017</v>
          </cell>
          <cell r="B67">
            <v>112</v>
          </cell>
          <cell r="C67">
            <v>74</v>
          </cell>
          <cell r="D67">
            <v>70</v>
          </cell>
          <cell r="E67">
            <v>79</v>
          </cell>
          <cell r="F67">
            <v>64</v>
          </cell>
          <cell r="G67">
            <v>38</v>
          </cell>
          <cell r="H67">
            <v>62</v>
          </cell>
          <cell r="I67">
            <v>75</v>
          </cell>
          <cell r="J67">
            <v>114</v>
          </cell>
        </row>
        <row r="68">
          <cell r="A68" t="str">
            <v>Delaware, 2009</v>
          </cell>
          <cell r="B68">
            <v>113</v>
          </cell>
          <cell r="C68">
            <v>42</v>
          </cell>
          <cell r="D68">
            <v>52</v>
          </cell>
          <cell r="E68">
            <v>51</v>
          </cell>
          <cell r="F68">
            <v>67</v>
          </cell>
          <cell r="G68">
            <v>61</v>
          </cell>
          <cell r="H68">
            <v>49</v>
          </cell>
          <cell r="I68">
            <v>50</v>
          </cell>
          <cell r="J68">
            <v>62</v>
          </cell>
        </row>
        <row r="69">
          <cell r="A69" t="str">
            <v>Delaware, 2010</v>
          </cell>
          <cell r="B69">
            <v>144</v>
          </cell>
          <cell r="C69">
            <v>53</v>
          </cell>
          <cell r="D69">
            <v>53</v>
          </cell>
          <cell r="E69">
            <v>58</v>
          </cell>
          <cell r="F69">
            <v>62</v>
          </cell>
          <cell r="G69">
            <v>46</v>
          </cell>
          <cell r="H69">
            <v>60</v>
          </cell>
          <cell r="I69">
            <v>51</v>
          </cell>
          <cell r="J69">
            <v>56</v>
          </cell>
        </row>
        <row r="70">
          <cell r="A70" t="str">
            <v>Delaware, 2011</v>
          </cell>
          <cell r="B70">
            <v>123</v>
          </cell>
          <cell r="C70">
            <v>68</v>
          </cell>
          <cell r="D70">
            <v>78</v>
          </cell>
          <cell r="E70">
            <v>60</v>
          </cell>
          <cell r="F70">
            <v>60</v>
          </cell>
          <cell r="G70">
            <v>66</v>
          </cell>
          <cell r="H70">
            <v>76</v>
          </cell>
          <cell r="I70">
            <v>59</v>
          </cell>
          <cell r="J70">
            <v>57</v>
          </cell>
        </row>
        <row r="71">
          <cell r="A71" t="str">
            <v>Delaware, 2012</v>
          </cell>
          <cell r="B71">
            <v>140</v>
          </cell>
          <cell r="C71">
            <v>64</v>
          </cell>
          <cell r="D71">
            <v>79</v>
          </cell>
          <cell r="E71">
            <v>49</v>
          </cell>
          <cell r="F71">
            <v>75</v>
          </cell>
          <cell r="G71">
            <v>69</v>
          </cell>
          <cell r="H71">
            <v>57</v>
          </cell>
          <cell r="I71">
            <v>68</v>
          </cell>
          <cell r="J71">
            <v>65</v>
          </cell>
        </row>
        <row r="72">
          <cell r="A72" t="str">
            <v>Delaware, 2013</v>
          </cell>
          <cell r="B72">
            <v>113</v>
          </cell>
          <cell r="C72">
            <v>62</v>
          </cell>
          <cell r="D72">
            <v>60</v>
          </cell>
          <cell r="E72">
            <v>74</v>
          </cell>
          <cell r="F72">
            <v>37</v>
          </cell>
          <cell r="G72">
            <v>71</v>
          </cell>
          <cell r="H72">
            <v>52</v>
          </cell>
          <cell r="I72">
            <v>63</v>
          </cell>
          <cell r="J72">
            <v>64</v>
          </cell>
        </row>
        <row r="73">
          <cell r="A73" t="str">
            <v>Delaware, 2014</v>
          </cell>
          <cell r="B73">
            <v>116</v>
          </cell>
          <cell r="C73">
            <v>78</v>
          </cell>
          <cell r="D73">
            <v>59</v>
          </cell>
          <cell r="E73">
            <v>56</v>
          </cell>
          <cell r="F73">
            <v>71</v>
          </cell>
          <cell r="G73">
            <v>38</v>
          </cell>
          <cell r="H73">
            <v>62</v>
          </cell>
          <cell r="I73">
            <v>51</v>
          </cell>
          <cell r="J73">
            <v>82</v>
          </cell>
        </row>
        <row r="74">
          <cell r="A74" t="str">
            <v>Delaware, 2015</v>
          </cell>
          <cell r="B74">
            <v>120</v>
          </cell>
          <cell r="C74">
            <v>65</v>
          </cell>
          <cell r="D74">
            <v>52</v>
          </cell>
          <cell r="E74">
            <v>64</v>
          </cell>
          <cell r="F74">
            <v>60</v>
          </cell>
          <cell r="G74">
            <v>45</v>
          </cell>
          <cell r="H74">
            <v>60</v>
          </cell>
          <cell r="I74">
            <v>54</v>
          </cell>
          <cell r="J74">
            <v>47</v>
          </cell>
        </row>
        <row r="75">
          <cell r="A75" t="str">
            <v>Delaware, 2016</v>
          </cell>
          <cell r="B75">
            <v>104</v>
          </cell>
          <cell r="C75">
            <v>56</v>
          </cell>
          <cell r="D75">
            <v>54</v>
          </cell>
          <cell r="E75">
            <v>50</v>
          </cell>
          <cell r="F75">
            <v>47</v>
          </cell>
          <cell r="G75">
            <v>67</v>
          </cell>
          <cell r="H75">
            <v>50</v>
          </cell>
          <cell r="I75">
            <v>70</v>
          </cell>
          <cell r="J75">
            <v>68</v>
          </cell>
        </row>
        <row r="76">
          <cell r="A76" t="str">
            <v>Delaware, 2017</v>
          </cell>
          <cell r="B76">
            <v>130</v>
          </cell>
          <cell r="C76">
            <v>76</v>
          </cell>
          <cell r="D76">
            <v>56</v>
          </cell>
          <cell r="E76">
            <v>53</v>
          </cell>
          <cell r="F76">
            <v>71</v>
          </cell>
          <cell r="G76">
            <v>60</v>
          </cell>
          <cell r="H76">
            <v>64</v>
          </cell>
          <cell r="I76">
            <v>46</v>
          </cell>
          <cell r="J76">
            <v>58</v>
          </cell>
        </row>
        <row r="77">
          <cell r="A77" t="str">
            <v>District of Columbia, 2009</v>
          </cell>
          <cell r="B77">
            <v>121</v>
          </cell>
          <cell r="C77">
            <v>55</v>
          </cell>
          <cell r="D77">
            <v>74</v>
          </cell>
          <cell r="E77">
            <v>66</v>
          </cell>
          <cell r="F77">
            <v>74</v>
          </cell>
          <cell r="G77">
            <v>51</v>
          </cell>
          <cell r="H77">
            <v>57</v>
          </cell>
          <cell r="I77">
            <v>75</v>
          </cell>
          <cell r="J77">
            <v>43</v>
          </cell>
        </row>
        <row r="78">
          <cell r="A78" t="str">
            <v>District of Columbia, 2010</v>
          </cell>
          <cell r="B78">
            <v>114</v>
          </cell>
          <cell r="C78">
            <v>57</v>
          </cell>
          <cell r="D78">
            <v>68</v>
          </cell>
          <cell r="E78">
            <v>49</v>
          </cell>
          <cell r="F78">
            <v>66</v>
          </cell>
          <cell r="G78">
            <v>59</v>
          </cell>
          <cell r="H78">
            <v>55</v>
          </cell>
          <cell r="I78">
            <v>67</v>
          </cell>
          <cell r="J78">
            <v>51</v>
          </cell>
        </row>
        <row r="79">
          <cell r="A79" t="str">
            <v>District of Columbia, 2011</v>
          </cell>
          <cell r="B79">
            <v>125</v>
          </cell>
          <cell r="C79">
            <v>77</v>
          </cell>
          <cell r="D79">
            <v>52</v>
          </cell>
          <cell r="E79">
            <v>63</v>
          </cell>
          <cell r="F79">
            <v>60</v>
          </cell>
          <cell r="G79">
            <v>70</v>
          </cell>
          <cell r="H79">
            <v>47</v>
          </cell>
          <cell r="I79">
            <v>57</v>
          </cell>
          <cell r="J79">
            <v>55</v>
          </cell>
        </row>
        <row r="80">
          <cell r="A80" t="str">
            <v>District of Columbia, 2012</v>
          </cell>
          <cell r="B80">
            <v>128</v>
          </cell>
          <cell r="C80">
            <v>57</v>
          </cell>
          <cell r="D80">
            <v>69</v>
          </cell>
          <cell r="E80">
            <v>74</v>
          </cell>
          <cell r="F80">
            <v>47</v>
          </cell>
          <cell r="G80">
            <v>52</v>
          </cell>
          <cell r="H80">
            <v>75</v>
          </cell>
          <cell r="I80">
            <v>85</v>
          </cell>
          <cell r="J80">
            <v>59</v>
          </cell>
        </row>
        <row r="81">
          <cell r="A81" t="str">
            <v>District of Columbia, 2013</v>
          </cell>
          <cell r="B81">
            <v>141</v>
          </cell>
          <cell r="C81">
            <v>70</v>
          </cell>
          <cell r="D81">
            <v>52</v>
          </cell>
          <cell r="E81">
            <v>45</v>
          </cell>
          <cell r="F81">
            <v>53</v>
          </cell>
          <cell r="G81">
            <v>54</v>
          </cell>
          <cell r="H81">
            <v>49</v>
          </cell>
          <cell r="I81">
            <v>48</v>
          </cell>
          <cell r="J81">
            <v>73</v>
          </cell>
        </row>
        <row r="82">
          <cell r="A82" t="str">
            <v>District of Columbia, 2014</v>
          </cell>
          <cell r="B82">
            <v>107</v>
          </cell>
          <cell r="C82">
            <v>75</v>
          </cell>
          <cell r="D82">
            <v>55</v>
          </cell>
          <cell r="E82">
            <v>62</v>
          </cell>
          <cell r="F82">
            <v>41</v>
          </cell>
          <cell r="G82">
            <v>56</v>
          </cell>
          <cell r="H82">
            <v>60</v>
          </cell>
          <cell r="I82">
            <v>59</v>
          </cell>
          <cell r="J82">
            <v>58</v>
          </cell>
        </row>
        <row r="83">
          <cell r="A83" t="str">
            <v>District of Columbia, 2015</v>
          </cell>
          <cell r="B83">
            <v>133</v>
          </cell>
          <cell r="C83">
            <v>52</v>
          </cell>
          <cell r="D83">
            <v>62</v>
          </cell>
          <cell r="E83">
            <v>74</v>
          </cell>
          <cell r="F83">
            <v>59</v>
          </cell>
          <cell r="G83">
            <v>43</v>
          </cell>
          <cell r="H83">
            <v>51</v>
          </cell>
          <cell r="I83">
            <v>66</v>
          </cell>
          <cell r="J83">
            <v>68</v>
          </cell>
        </row>
        <row r="84">
          <cell r="A84" t="str">
            <v>District of Columbia, 2016</v>
          </cell>
          <cell r="B84">
            <v>129</v>
          </cell>
          <cell r="C84">
            <v>63</v>
          </cell>
          <cell r="D84">
            <v>51</v>
          </cell>
          <cell r="E84">
            <v>60</v>
          </cell>
          <cell r="F84">
            <v>69</v>
          </cell>
          <cell r="G84">
            <v>56</v>
          </cell>
          <cell r="H84">
            <v>62</v>
          </cell>
          <cell r="I84">
            <v>54</v>
          </cell>
          <cell r="J84">
            <v>59</v>
          </cell>
        </row>
        <row r="85">
          <cell r="A85" t="str">
            <v>District of Columbia, 2017</v>
          </cell>
          <cell r="B85">
            <v>109</v>
          </cell>
          <cell r="C85">
            <v>69</v>
          </cell>
          <cell r="D85">
            <v>52</v>
          </cell>
          <cell r="E85">
            <v>64</v>
          </cell>
          <cell r="F85">
            <v>70</v>
          </cell>
          <cell r="G85">
            <v>59</v>
          </cell>
          <cell r="H85">
            <v>60</v>
          </cell>
          <cell r="I85">
            <v>55</v>
          </cell>
          <cell r="J85">
            <v>51</v>
          </cell>
        </row>
        <row r="86">
          <cell r="A86" t="str">
            <v>Florida, 2009</v>
          </cell>
          <cell r="B86">
            <v>141</v>
          </cell>
          <cell r="C86">
            <v>66</v>
          </cell>
          <cell r="D86">
            <v>77</v>
          </cell>
          <cell r="E86">
            <v>69</v>
          </cell>
          <cell r="F86">
            <v>168</v>
          </cell>
          <cell r="G86">
            <v>72</v>
          </cell>
          <cell r="H86">
            <v>201</v>
          </cell>
          <cell r="I86">
            <v>284</v>
          </cell>
          <cell r="J86">
            <v>604</v>
          </cell>
        </row>
        <row r="87">
          <cell r="A87" t="str">
            <v>Florida, 2010</v>
          </cell>
          <cell r="B87">
            <v>126</v>
          </cell>
          <cell r="C87">
            <v>71</v>
          </cell>
          <cell r="D87">
            <v>62</v>
          </cell>
          <cell r="E87">
            <v>56</v>
          </cell>
          <cell r="F87">
            <v>99</v>
          </cell>
          <cell r="G87">
            <v>57</v>
          </cell>
          <cell r="H87">
            <v>154</v>
          </cell>
          <cell r="I87">
            <v>294</v>
          </cell>
          <cell r="J87">
            <v>648</v>
          </cell>
        </row>
        <row r="88">
          <cell r="A88" t="str">
            <v>Florida, 2011</v>
          </cell>
          <cell r="B88">
            <v>125</v>
          </cell>
          <cell r="C88">
            <v>65</v>
          </cell>
          <cell r="D88">
            <v>66</v>
          </cell>
          <cell r="E88">
            <v>84</v>
          </cell>
          <cell r="F88">
            <v>101</v>
          </cell>
          <cell r="G88">
            <v>66</v>
          </cell>
          <cell r="H88">
            <v>193</v>
          </cell>
          <cell r="I88">
            <v>327</v>
          </cell>
          <cell r="J88">
            <v>629</v>
          </cell>
        </row>
        <row r="89">
          <cell r="A89" t="str">
            <v>Florida, 2012</v>
          </cell>
          <cell r="B89">
            <v>111</v>
          </cell>
          <cell r="C89">
            <v>66</v>
          </cell>
          <cell r="D89">
            <v>70</v>
          </cell>
          <cell r="E89">
            <v>57</v>
          </cell>
          <cell r="F89">
            <v>72</v>
          </cell>
          <cell r="G89">
            <v>58</v>
          </cell>
          <cell r="H89">
            <v>187</v>
          </cell>
          <cell r="I89">
            <v>324</v>
          </cell>
          <cell r="J89">
            <v>606</v>
          </cell>
        </row>
        <row r="90">
          <cell r="A90" t="str">
            <v>Florida, 2013</v>
          </cell>
          <cell r="B90">
            <v>114</v>
          </cell>
          <cell r="C90">
            <v>57</v>
          </cell>
          <cell r="D90">
            <v>47</v>
          </cell>
          <cell r="E90">
            <v>67</v>
          </cell>
          <cell r="F90">
            <v>131</v>
          </cell>
          <cell r="G90">
            <v>71</v>
          </cell>
          <cell r="H90">
            <v>278</v>
          </cell>
          <cell r="I90">
            <v>374</v>
          </cell>
          <cell r="J90">
            <v>609</v>
          </cell>
        </row>
        <row r="91">
          <cell r="A91" t="str">
            <v>Florida, 2014</v>
          </cell>
          <cell r="B91">
            <v>123</v>
          </cell>
          <cell r="C91">
            <v>44</v>
          </cell>
          <cell r="D91">
            <v>77</v>
          </cell>
          <cell r="E91">
            <v>74</v>
          </cell>
          <cell r="F91">
            <v>158</v>
          </cell>
          <cell r="G91">
            <v>52</v>
          </cell>
          <cell r="H91">
            <v>277</v>
          </cell>
          <cell r="I91">
            <v>388</v>
          </cell>
          <cell r="J91">
            <v>671</v>
          </cell>
        </row>
        <row r="92">
          <cell r="A92" t="str">
            <v>Florida, 2015</v>
          </cell>
          <cell r="B92">
            <v>125</v>
          </cell>
          <cell r="C92">
            <v>60</v>
          </cell>
          <cell r="D92">
            <v>67</v>
          </cell>
          <cell r="E92">
            <v>51</v>
          </cell>
          <cell r="F92">
            <v>80</v>
          </cell>
          <cell r="G92">
            <v>62</v>
          </cell>
          <cell r="H92">
            <v>224</v>
          </cell>
          <cell r="I92">
            <v>441</v>
          </cell>
          <cell r="J92">
            <v>733</v>
          </cell>
        </row>
        <row r="93">
          <cell r="A93" t="str">
            <v>Florida, 2016</v>
          </cell>
          <cell r="B93">
            <v>112</v>
          </cell>
          <cell r="C93">
            <v>59</v>
          </cell>
          <cell r="D93">
            <v>59</v>
          </cell>
          <cell r="E93">
            <v>78</v>
          </cell>
          <cell r="F93">
            <v>124</v>
          </cell>
          <cell r="G93">
            <v>70</v>
          </cell>
          <cell r="H93">
            <v>274</v>
          </cell>
          <cell r="I93">
            <v>471</v>
          </cell>
          <cell r="J93">
            <v>701</v>
          </cell>
        </row>
        <row r="94">
          <cell r="A94" t="str">
            <v>Florida, 2017</v>
          </cell>
          <cell r="B94">
            <v>100</v>
          </cell>
          <cell r="C94">
            <v>46</v>
          </cell>
          <cell r="D94">
            <v>53</v>
          </cell>
          <cell r="E94">
            <v>67</v>
          </cell>
          <cell r="F94">
            <v>92</v>
          </cell>
          <cell r="G94">
            <v>71</v>
          </cell>
          <cell r="H94">
            <v>300</v>
          </cell>
          <cell r="I94">
            <v>516</v>
          </cell>
          <cell r="J94">
            <v>744</v>
          </cell>
        </row>
        <row r="95">
          <cell r="A95" t="str">
            <v>Georgia, 2009</v>
          </cell>
          <cell r="B95">
            <v>104</v>
          </cell>
          <cell r="C95">
            <v>58</v>
          </cell>
          <cell r="D95">
            <v>73</v>
          </cell>
          <cell r="E95">
            <v>66</v>
          </cell>
          <cell r="F95">
            <v>72</v>
          </cell>
          <cell r="G95">
            <v>53</v>
          </cell>
          <cell r="H95">
            <v>141</v>
          </cell>
          <cell r="I95">
            <v>193</v>
          </cell>
          <cell r="J95">
            <v>410</v>
          </cell>
        </row>
        <row r="96">
          <cell r="A96" t="str">
            <v>Georgia, 2010</v>
          </cell>
          <cell r="B96">
            <v>126</v>
          </cell>
          <cell r="C96">
            <v>56</v>
          </cell>
          <cell r="D96">
            <v>68</v>
          </cell>
          <cell r="E96">
            <v>54</v>
          </cell>
          <cell r="F96">
            <v>77</v>
          </cell>
          <cell r="G96">
            <v>73</v>
          </cell>
          <cell r="H96">
            <v>115</v>
          </cell>
          <cell r="I96">
            <v>223</v>
          </cell>
          <cell r="J96">
            <v>392</v>
          </cell>
        </row>
        <row r="97">
          <cell r="A97" t="str">
            <v>Georgia, 2011</v>
          </cell>
          <cell r="B97">
            <v>143</v>
          </cell>
          <cell r="C97">
            <v>61</v>
          </cell>
          <cell r="D97">
            <v>60</v>
          </cell>
          <cell r="E97">
            <v>60</v>
          </cell>
          <cell r="F97">
            <v>59</v>
          </cell>
          <cell r="G97">
            <v>49</v>
          </cell>
          <cell r="H97">
            <v>148</v>
          </cell>
          <cell r="I97">
            <v>253</v>
          </cell>
          <cell r="J97">
            <v>376</v>
          </cell>
        </row>
        <row r="98">
          <cell r="A98" t="str">
            <v>Georgia, 2012</v>
          </cell>
          <cell r="B98">
            <v>132</v>
          </cell>
          <cell r="C98">
            <v>87</v>
          </cell>
          <cell r="D98">
            <v>66</v>
          </cell>
          <cell r="E98">
            <v>66</v>
          </cell>
          <cell r="F98">
            <v>68</v>
          </cell>
          <cell r="G98">
            <v>66</v>
          </cell>
          <cell r="H98">
            <v>137</v>
          </cell>
          <cell r="I98">
            <v>163</v>
          </cell>
          <cell r="J98">
            <v>419</v>
          </cell>
        </row>
        <row r="99">
          <cell r="A99" t="str">
            <v>Georgia, 2013</v>
          </cell>
          <cell r="B99">
            <v>127</v>
          </cell>
          <cell r="C99">
            <v>66</v>
          </cell>
          <cell r="D99">
            <v>50</v>
          </cell>
          <cell r="E99">
            <v>63</v>
          </cell>
          <cell r="F99">
            <v>82</v>
          </cell>
          <cell r="G99">
            <v>55</v>
          </cell>
          <cell r="H99">
            <v>145</v>
          </cell>
          <cell r="I99">
            <v>228</v>
          </cell>
          <cell r="J99">
            <v>398</v>
          </cell>
        </row>
        <row r="100">
          <cell r="A100" t="str">
            <v>Georgia, 2014</v>
          </cell>
          <cell r="B100">
            <v>127</v>
          </cell>
          <cell r="C100">
            <v>63</v>
          </cell>
          <cell r="D100">
            <v>61</v>
          </cell>
          <cell r="E100">
            <v>64</v>
          </cell>
          <cell r="F100">
            <v>90</v>
          </cell>
          <cell r="G100">
            <v>55</v>
          </cell>
          <cell r="H100">
            <v>192</v>
          </cell>
          <cell r="I100">
            <v>257</v>
          </cell>
          <cell r="J100">
            <v>348</v>
          </cell>
        </row>
        <row r="101">
          <cell r="A101" t="str">
            <v>Georgia, 2015</v>
          </cell>
          <cell r="B101">
            <v>126</v>
          </cell>
          <cell r="C101">
            <v>66</v>
          </cell>
          <cell r="D101">
            <v>63</v>
          </cell>
          <cell r="E101">
            <v>67</v>
          </cell>
          <cell r="F101">
            <v>75</v>
          </cell>
          <cell r="G101">
            <v>49</v>
          </cell>
          <cell r="H101">
            <v>169</v>
          </cell>
          <cell r="I101">
            <v>241</v>
          </cell>
          <cell r="J101">
            <v>419</v>
          </cell>
        </row>
        <row r="102">
          <cell r="A102" t="str">
            <v>Georgia, 2016</v>
          </cell>
          <cell r="B102">
            <v>109</v>
          </cell>
          <cell r="C102">
            <v>47</v>
          </cell>
          <cell r="D102">
            <v>64</v>
          </cell>
          <cell r="E102">
            <v>41</v>
          </cell>
          <cell r="F102">
            <v>59</v>
          </cell>
          <cell r="G102">
            <v>66</v>
          </cell>
          <cell r="H102">
            <v>203</v>
          </cell>
          <cell r="I102">
            <v>266</v>
          </cell>
          <cell r="J102">
            <v>351</v>
          </cell>
        </row>
        <row r="103">
          <cell r="A103" t="str">
            <v>Georgia, 2017</v>
          </cell>
          <cell r="B103">
            <v>115</v>
          </cell>
          <cell r="C103">
            <v>69</v>
          </cell>
          <cell r="D103">
            <v>62</v>
          </cell>
          <cell r="E103">
            <v>66</v>
          </cell>
          <cell r="F103">
            <v>63</v>
          </cell>
          <cell r="G103">
            <v>55</v>
          </cell>
          <cell r="H103">
            <v>155</v>
          </cell>
          <cell r="I103">
            <v>274</v>
          </cell>
          <cell r="J103">
            <v>391</v>
          </cell>
        </row>
        <row r="104">
          <cell r="A104" t="str">
            <v>Hawaii, 2009</v>
          </cell>
          <cell r="B104">
            <v>128</v>
          </cell>
          <cell r="C104">
            <v>68</v>
          </cell>
          <cell r="D104">
            <v>70</v>
          </cell>
          <cell r="E104">
            <v>68</v>
          </cell>
          <cell r="F104">
            <v>59</v>
          </cell>
          <cell r="G104">
            <v>61</v>
          </cell>
          <cell r="H104">
            <v>81</v>
          </cell>
          <cell r="I104">
            <v>69</v>
          </cell>
          <cell r="J104">
            <v>62</v>
          </cell>
        </row>
        <row r="105">
          <cell r="A105" t="str">
            <v>Hawaii, 2010</v>
          </cell>
          <cell r="B105">
            <v>118</v>
          </cell>
          <cell r="C105">
            <v>58</v>
          </cell>
          <cell r="D105">
            <v>65</v>
          </cell>
          <cell r="E105">
            <v>62</v>
          </cell>
          <cell r="F105">
            <v>69</v>
          </cell>
          <cell r="G105">
            <v>52</v>
          </cell>
          <cell r="H105">
            <v>52</v>
          </cell>
          <cell r="I105">
            <v>78</v>
          </cell>
          <cell r="J105">
            <v>80</v>
          </cell>
        </row>
        <row r="106">
          <cell r="A106" t="str">
            <v>Hawaii, 2011</v>
          </cell>
          <cell r="B106">
            <v>115</v>
          </cell>
          <cell r="C106">
            <v>66</v>
          </cell>
          <cell r="D106">
            <v>61</v>
          </cell>
          <cell r="E106">
            <v>72</v>
          </cell>
          <cell r="F106">
            <v>62</v>
          </cell>
          <cell r="G106">
            <v>78</v>
          </cell>
          <cell r="H106">
            <v>72</v>
          </cell>
          <cell r="I106">
            <v>60</v>
          </cell>
          <cell r="J106">
            <v>67</v>
          </cell>
        </row>
        <row r="107">
          <cell r="A107" t="str">
            <v>Hawaii, 2012</v>
          </cell>
          <cell r="B107">
            <v>126</v>
          </cell>
          <cell r="C107">
            <v>52</v>
          </cell>
          <cell r="D107">
            <v>58</v>
          </cell>
          <cell r="E107">
            <v>60</v>
          </cell>
          <cell r="F107">
            <v>65</v>
          </cell>
          <cell r="G107">
            <v>54</v>
          </cell>
          <cell r="H107">
            <v>51</v>
          </cell>
          <cell r="I107">
            <v>62</v>
          </cell>
          <cell r="J107">
            <v>78</v>
          </cell>
        </row>
        <row r="108">
          <cell r="A108" t="str">
            <v>Hawaii, 2013</v>
          </cell>
          <cell r="B108">
            <v>133</v>
          </cell>
          <cell r="C108">
            <v>61</v>
          </cell>
          <cell r="D108">
            <v>62</v>
          </cell>
          <cell r="E108">
            <v>60</v>
          </cell>
          <cell r="F108">
            <v>57</v>
          </cell>
          <cell r="G108">
            <v>67</v>
          </cell>
          <cell r="H108">
            <v>65</v>
          </cell>
          <cell r="I108">
            <v>57</v>
          </cell>
          <cell r="J108">
            <v>82</v>
          </cell>
        </row>
        <row r="109">
          <cell r="A109" t="str">
            <v>Hawaii, 2014</v>
          </cell>
          <cell r="B109">
            <v>120</v>
          </cell>
          <cell r="C109">
            <v>53</v>
          </cell>
          <cell r="D109">
            <v>66</v>
          </cell>
          <cell r="E109">
            <v>67</v>
          </cell>
          <cell r="F109">
            <v>74</v>
          </cell>
          <cell r="G109">
            <v>62</v>
          </cell>
          <cell r="H109">
            <v>42</v>
          </cell>
          <cell r="I109">
            <v>70</v>
          </cell>
          <cell r="J109">
            <v>92</v>
          </cell>
        </row>
        <row r="110">
          <cell r="A110" t="str">
            <v>Hawaii, 2015</v>
          </cell>
          <cell r="B110">
            <v>134</v>
          </cell>
          <cell r="C110">
            <v>58</v>
          </cell>
          <cell r="D110">
            <v>54</v>
          </cell>
          <cell r="E110">
            <v>62</v>
          </cell>
          <cell r="F110">
            <v>63</v>
          </cell>
          <cell r="G110">
            <v>69</v>
          </cell>
          <cell r="H110">
            <v>75</v>
          </cell>
          <cell r="I110">
            <v>62</v>
          </cell>
          <cell r="J110">
            <v>100</v>
          </cell>
        </row>
        <row r="111">
          <cell r="A111" t="str">
            <v>Hawaii, 2016</v>
          </cell>
          <cell r="B111">
            <v>113</v>
          </cell>
          <cell r="C111">
            <v>43</v>
          </cell>
          <cell r="D111">
            <v>77</v>
          </cell>
          <cell r="E111">
            <v>84</v>
          </cell>
          <cell r="F111">
            <v>65</v>
          </cell>
          <cell r="G111">
            <v>63</v>
          </cell>
          <cell r="H111">
            <v>58</v>
          </cell>
          <cell r="I111">
            <v>81</v>
          </cell>
          <cell r="J111">
            <v>85</v>
          </cell>
        </row>
        <row r="112">
          <cell r="A112" t="str">
            <v>Hawaii, 2017</v>
          </cell>
          <cell r="B112">
            <v>119</v>
          </cell>
          <cell r="C112">
            <v>60</v>
          </cell>
          <cell r="D112">
            <v>48</v>
          </cell>
          <cell r="E112">
            <v>66</v>
          </cell>
          <cell r="F112">
            <v>54</v>
          </cell>
          <cell r="G112">
            <v>63</v>
          </cell>
          <cell r="H112">
            <v>57</v>
          </cell>
          <cell r="I112">
            <v>37</v>
          </cell>
          <cell r="J112">
            <v>106</v>
          </cell>
        </row>
        <row r="113">
          <cell r="A113" t="str">
            <v>Idaho, 2009</v>
          </cell>
          <cell r="B113">
            <v>121</v>
          </cell>
          <cell r="C113">
            <v>48</v>
          </cell>
          <cell r="D113">
            <v>58</v>
          </cell>
          <cell r="E113">
            <v>69</v>
          </cell>
          <cell r="F113">
            <v>57</v>
          </cell>
          <cell r="G113">
            <v>57</v>
          </cell>
          <cell r="H113">
            <v>72</v>
          </cell>
          <cell r="I113">
            <v>47</v>
          </cell>
          <cell r="J113">
            <v>61</v>
          </cell>
        </row>
        <row r="114">
          <cell r="A114" t="str">
            <v>Idaho, 2010</v>
          </cell>
          <cell r="B114">
            <v>132</v>
          </cell>
          <cell r="C114">
            <v>50</v>
          </cell>
          <cell r="D114">
            <v>67</v>
          </cell>
          <cell r="E114">
            <v>66</v>
          </cell>
          <cell r="F114">
            <v>58</v>
          </cell>
          <cell r="G114">
            <v>58</v>
          </cell>
          <cell r="H114">
            <v>54</v>
          </cell>
          <cell r="I114">
            <v>51</v>
          </cell>
          <cell r="J114">
            <v>60</v>
          </cell>
        </row>
        <row r="115">
          <cell r="A115" t="str">
            <v>Idaho, 2011</v>
          </cell>
          <cell r="B115">
            <v>118</v>
          </cell>
          <cell r="C115">
            <v>69</v>
          </cell>
          <cell r="D115">
            <v>84</v>
          </cell>
          <cell r="E115">
            <v>53</v>
          </cell>
          <cell r="F115">
            <v>64</v>
          </cell>
          <cell r="G115">
            <v>68</v>
          </cell>
          <cell r="H115">
            <v>57</v>
          </cell>
          <cell r="I115">
            <v>55</v>
          </cell>
          <cell r="J115">
            <v>48</v>
          </cell>
        </row>
        <row r="116">
          <cell r="A116" t="str">
            <v>Idaho, 2012</v>
          </cell>
          <cell r="B116">
            <v>117</v>
          </cell>
          <cell r="C116">
            <v>72</v>
          </cell>
          <cell r="D116">
            <v>60</v>
          </cell>
          <cell r="E116">
            <v>46</v>
          </cell>
          <cell r="F116">
            <v>50</v>
          </cell>
          <cell r="G116">
            <v>63</v>
          </cell>
          <cell r="H116">
            <v>45</v>
          </cell>
          <cell r="I116">
            <v>71</v>
          </cell>
          <cell r="J116">
            <v>48</v>
          </cell>
        </row>
        <row r="117">
          <cell r="A117" t="str">
            <v>Idaho, 2013</v>
          </cell>
          <cell r="B117">
            <v>119</v>
          </cell>
          <cell r="C117">
            <v>50</v>
          </cell>
          <cell r="D117">
            <v>52</v>
          </cell>
          <cell r="E117">
            <v>61</v>
          </cell>
          <cell r="F117">
            <v>61</v>
          </cell>
          <cell r="G117">
            <v>59</v>
          </cell>
          <cell r="H117">
            <v>51</v>
          </cell>
          <cell r="I117">
            <v>69</v>
          </cell>
          <cell r="J117">
            <v>58</v>
          </cell>
        </row>
        <row r="118">
          <cell r="A118" t="str">
            <v>Idaho, 2014</v>
          </cell>
          <cell r="B118">
            <v>138</v>
          </cell>
          <cell r="C118">
            <v>61</v>
          </cell>
          <cell r="D118">
            <v>55</v>
          </cell>
          <cell r="E118">
            <v>63</v>
          </cell>
          <cell r="F118">
            <v>58</v>
          </cell>
          <cell r="G118">
            <v>76</v>
          </cell>
          <cell r="H118">
            <v>60</v>
          </cell>
          <cell r="I118">
            <v>58</v>
          </cell>
          <cell r="J118">
            <v>58</v>
          </cell>
        </row>
        <row r="119">
          <cell r="A119" t="str">
            <v>Idaho, 2015</v>
          </cell>
          <cell r="B119">
            <v>130</v>
          </cell>
          <cell r="C119">
            <v>45</v>
          </cell>
          <cell r="D119">
            <v>44</v>
          </cell>
          <cell r="E119">
            <v>51</v>
          </cell>
          <cell r="F119">
            <v>43</v>
          </cell>
          <cell r="G119">
            <v>74</v>
          </cell>
          <cell r="H119">
            <v>64</v>
          </cell>
          <cell r="I119">
            <v>55</v>
          </cell>
          <cell r="J119">
            <v>72</v>
          </cell>
        </row>
        <row r="120">
          <cell r="A120" t="str">
            <v>Idaho, 2016</v>
          </cell>
          <cell r="B120">
            <v>103</v>
          </cell>
          <cell r="C120">
            <v>41</v>
          </cell>
          <cell r="D120">
            <v>66</v>
          </cell>
          <cell r="E120">
            <v>57</v>
          </cell>
          <cell r="F120">
            <v>54</v>
          </cell>
          <cell r="G120">
            <v>51</v>
          </cell>
          <cell r="H120">
            <v>62</v>
          </cell>
          <cell r="I120">
            <v>46</v>
          </cell>
          <cell r="J120">
            <v>69</v>
          </cell>
        </row>
        <row r="121">
          <cell r="A121" t="str">
            <v>Idaho, 2017</v>
          </cell>
          <cell r="B121">
            <v>117</v>
          </cell>
          <cell r="C121">
            <v>70</v>
          </cell>
          <cell r="D121">
            <v>61</v>
          </cell>
          <cell r="E121">
            <v>56</v>
          </cell>
          <cell r="F121">
            <v>61</v>
          </cell>
          <cell r="G121">
            <v>54</v>
          </cell>
          <cell r="H121">
            <v>64</v>
          </cell>
          <cell r="I121">
            <v>51</v>
          </cell>
          <cell r="J121">
            <v>72</v>
          </cell>
        </row>
        <row r="122">
          <cell r="A122" t="str">
            <v>Illinois, 2009</v>
          </cell>
          <cell r="B122">
            <v>128</v>
          </cell>
          <cell r="C122">
            <v>60</v>
          </cell>
          <cell r="D122">
            <v>74</v>
          </cell>
          <cell r="E122">
            <v>64</v>
          </cell>
          <cell r="F122">
            <v>100</v>
          </cell>
          <cell r="G122">
            <v>62</v>
          </cell>
          <cell r="H122">
            <v>173</v>
          </cell>
          <cell r="I122">
            <v>263</v>
          </cell>
          <cell r="J122">
            <v>589</v>
          </cell>
        </row>
        <row r="123">
          <cell r="A123" t="str">
            <v>Illinois, 2010</v>
          </cell>
          <cell r="B123">
            <v>121</v>
          </cell>
          <cell r="C123">
            <v>67</v>
          </cell>
          <cell r="D123">
            <v>60</v>
          </cell>
          <cell r="E123">
            <v>70</v>
          </cell>
          <cell r="F123">
            <v>69</v>
          </cell>
          <cell r="G123">
            <v>56</v>
          </cell>
          <cell r="H123">
            <v>155</v>
          </cell>
          <cell r="I123">
            <v>247</v>
          </cell>
          <cell r="J123">
            <v>597</v>
          </cell>
        </row>
        <row r="124">
          <cell r="A124" t="str">
            <v>Illinois, 2011</v>
          </cell>
          <cell r="B124">
            <v>113</v>
          </cell>
          <cell r="C124">
            <v>54</v>
          </cell>
          <cell r="D124">
            <v>56</v>
          </cell>
          <cell r="E124">
            <v>65</v>
          </cell>
          <cell r="F124">
            <v>78</v>
          </cell>
          <cell r="G124">
            <v>73</v>
          </cell>
          <cell r="H124">
            <v>201</v>
          </cell>
          <cell r="I124">
            <v>256</v>
          </cell>
          <cell r="J124">
            <v>625</v>
          </cell>
        </row>
        <row r="125">
          <cell r="A125" t="str">
            <v>Illinois, 2012</v>
          </cell>
          <cell r="B125">
            <v>108</v>
          </cell>
          <cell r="C125">
            <v>81</v>
          </cell>
          <cell r="D125">
            <v>63</v>
          </cell>
          <cell r="E125">
            <v>52</v>
          </cell>
          <cell r="F125">
            <v>71</v>
          </cell>
          <cell r="G125">
            <v>49</v>
          </cell>
          <cell r="H125">
            <v>185</v>
          </cell>
          <cell r="I125">
            <v>292</v>
          </cell>
          <cell r="J125">
            <v>559</v>
          </cell>
        </row>
        <row r="126">
          <cell r="A126" t="str">
            <v>Illinois, 2013</v>
          </cell>
          <cell r="B126">
            <v>127</v>
          </cell>
          <cell r="C126">
            <v>59</v>
          </cell>
          <cell r="D126">
            <v>71</v>
          </cell>
          <cell r="E126">
            <v>39</v>
          </cell>
          <cell r="F126">
            <v>59</v>
          </cell>
          <cell r="G126">
            <v>50</v>
          </cell>
          <cell r="H126">
            <v>184</v>
          </cell>
          <cell r="I126">
            <v>315</v>
          </cell>
          <cell r="J126">
            <v>600</v>
          </cell>
        </row>
        <row r="127">
          <cell r="A127" t="str">
            <v>Illinois, 2014</v>
          </cell>
          <cell r="B127">
            <v>111</v>
          </cell>
          <cell r="C127">
            <v>53</v>
          </cell>
          <cell r="D127">
            <v>51</v>
          </cell>
          <cell r="E127">
            <v>67</v>
          </cell>
          <cell r="F127">
            <v>91</v>
          </cell>
          <cell r="G127">
            <v>78</v>
          </cell>
          <cell r="H127">
            <v>196</v>
          </cell>
          <cell r="I127">
            <v>333</v>
          </cell>
          <cell r="J127">
            <v>577</v>
          </cell>
        </row>
        <row r="128">
          <cell r="A128" t="str">
            <v>Illinois, 2015</v>
          </cell>
          <cell r="B128">
            <v>105</v>
          </cell>
          <cell r="C128">
            <v>63</v>
          </cell>
          <cell r="D128">
            <v>64</v>
          </cell>
          <cell r="E128">
            <v>45</v>
          </cell>
          <cell r="F128">
            <v>76</v>
          </cell>
          <cell r="G128">
            <v>63</v>
          </cell>
          <cell r="H128">
            <v>195</v>
          </cell>
          <cell r="I128">
            <v>315</v>
          </cell>
          <cell r="J128">
            <v>541</v>
          </cell>
        </row>
        <row r="129">
          <cell r="A129" t="str">
            <v>Illinois, 2016</v>
          </cell>
          <cell r="B129">
            <v>128</v>
          </cell>
          <cell r="C129">
            <v>53</v>
          </cell>
          <cell r="D129">
            <v>63</v>
          </cell>
          <cell r="E129">
            <v>41</v>
          </cell>
          <cell r="F129">
            <v>76</v>
          </cell>
          <cell r="G129">
            <v>70</v>
          </cell>
          <cell r="H129">
            <v>224</v>
          </cell>
          <cell r="I129">
            <v>333</v>
          </cell>
          <cell r="J129">
            <v>519</v>
          </cell>
        </row>
        <row r="130">
          <cell r="A130" t="str">
            <v>Illinois, 2017</v>
          </cell>
          <cell r="B130">
            <v>137</v>
          </cell>
          <cell r="C130">
            <v>75</v>
          </cell>
          <cell r="D130">
            <v>66</v>
          </cell>
          <cell r="E130">
            <v>61</v>
          </cell>
          <cell r="F130">
            <v>74</v>
          </cell>
          <cell r="G130">
            <v>68</v>
          </cell>
          <cell r="H130">
            <v>205</v>
          </cell>
          <cell r="I130">
            <v>370</v>
          </cell>
          <cell r="J130">
            <v>587</v>
          </cell>
        </row>
        <row r="131">
          <cell r="A131" t="str">
            <v>Indiana, 2009</v>
          </cell>
          <cell r="B131">
            <v>118</v>
          </cell>
          <cell r="C131">
            <v>76</v>
          </cell>
          <cell r="D131">
            <v>51</v>
          </cell>
          <cell r="E131">
            <v>52</v>
          </cell>
          <cell r="F131">
            <v>72</v>
          </cell>
          <cell r="G131">
            <v>67</v>
          </cell>
          <cell r="H131">
            <v>75</v>
          </cell>
          <cell r="I131">
            <v>124</v>
          </cell>
          <cell r="J131">
            <v>296</v>
          </cell>
        </row>
        <row r="132">
          <cell r="A132" t="str">
            <v>Indiana, 2010</v>
          </cell>
          <cell r="B132">
            <v>114</v>
          </cell>
          <cell r="C132">
            <v>68</v>
          </cell>
          <cell r="D132">
            <v>57</v>
          </cell>
          <cell r="E132">
            <v>44</v>
          </cell>
          <cell r="F132">
            <v>64</v>
          </cell>
          <cell r="G132">
            <v>59</v>
          </cell>
          <cell r="H132">
            <v>78</v>
          </cell>
          <cell r="I132">
            <v>110</v>
          </cell>
          <cell r="J132">
            <v>311</v>
          </cell>
        </row>
        <row r="133">
          <cell r="A133" t="str">
            <v>Indiana, 2011</v>
          </cell>
          <cell r="B133">
            <v>110</v>
          </cell>
          <cell r="C133">
            <v>74</v>
          </cell>
          <cell r="D133">
            <v>57</v>
          </cell>
          <cell r="E133">
            <v>56</v>
          </cell>
          <cell r="F133">
            <v>77</v>
          </cell>
          <cell r="G133">
            <v>86</v>
          </cell>
          <cell r="H133">
            <v>72</v>
          </cell>
          <cell r="I133">
            <v>111</v>
          </cell>
          <cell r="J133">
            <v>250</v>
          </cell>
        </row>
        <row r="134">
          <cell r="A134" t="str">
            <v>Indiana, 2012</v>
          </cell>
          <cell r="B134">
            <v>119</v>
          </cell>
          <cell r="C134">
            <v>55</v>
          </cell>
          <cell r="D134">
            <v>53</v>
          </cell>
          <cell r="E134">
            <v>61</v>
          </cell>
          <cell r="F134">
            <v>73</v>
          </cell>
          <cell r="G134">
            <v>60</v>
          </cell>
          <cell r="H134">
            <v>63</v>
          </cell>
          <cell r="I134">
            <v>68</v>
          </cell>
          <cell r="J134">
            <v>244</v>
          </cell>
        </row>
        <row r="135">
          <cell r="A135" t="str">
            <v>Indiana, 2013</v>
          </cell>
          <cell r="B135">
            <v>127</v>
          </cell>
          <cell r="C135">
            <v>69</v>
          </cell>
          <cell r="D135">
            <v>59</v>
          </cell>
          <cell r="E135">
            <v>68</v>
          </cell>
          <cell r="F135">
            <v>77</v>
          </cell>
          <cell r="G135">
            <v>69</v>
          </cell>
          <cell r="H135">
            <v>88</v>
          </cell>
          <cell r="I135">
            <v>112</v>
          </cell>
          <cell r="J135">
            <v>265</v>
          </cell>
        </row>
        <row r="136">
          <cell r="A136" t="str">
            <v>Indiana, 2014</v>
          </cell>
          <cell r="B136">
            <v>118</v>
          </cell>
          <cell r="C136">
            <v>72</v>
          </cell>
          <cell r="D136">
            <v>69</v>
          </cell>
          <cell r="E136">
            <v>58</v>
          </cell>
          <cell r="F136">
            <v>75</v>
          </cell>
          <cell r="G136">
            <v>53</v>
          </cell>
          <cell r="H136">
            <v>101</v>
          </cell>
          <cell r="I136">
            <v>128</v>
          </cell>
          <cell r="J136">
            <v>250</v>
          </cell>
        </row>
        <row r="137">
          <cell r="A137" t="str">
            <v>Indiana, 2015</v>
          </cell>
          <cell r="B137">
            <v>128</v>
          </cell>
          <cell r="C137">
            <v>65</v>
          </cell>
          <cell r="D137">
            <v>61</v>
          </cell>
          <cell r="E137">
            <v>54</v>
          </cell>
          <cell r="F137">
            <v>33</v>
          </cell>
          <cell r="G137">
            <v>52</v>
          </cell>
          <cell r="H137">
            <v>72</v>
          </cell>
          <cell r="I137">
            <v>131</v>
          </cell>
          <cell r="J137">
            <v>273</v>
          </cell>
        </row>
        <row r="138">
          <cell r="A138" t="str">
            <v>Indiana, 2016</v>
          </cell>
          <cell r="B138">
            <v>101</v>
          </cell>
          <cell r="C138">
            <v>57</v>
          </cell>
          <cell r="D138">
            <v>57</v>
          </cell>
          <cell r="E138">
            <v>75</v>
          </cell>
          <cell r="F138">
            <v>64</v>
          </cell>
          <cell r="G138">
            <v>60</v>
          </cell>
          <cell r="H138">
            <v>83</v>
          </cell>
          <cell r="I138">
            <v>148</v>
          </cell>
          <cell r="J138">
            <v>229</v>
          </cell>
        </row>
        <row r="139">
          <cell r="A139" t="str">
            <v>Indiana, 2017</v>
          </cell>
          <cell r="B139">
            <v>162</v>
          </cell>
          <cell r="C139">
            <v>57</v>
          </cell>
          <cell r="D139">
            <v>65</v>
          </cell>
          <cell r="E139">
            <v>58</v>
          </cell>
          <cell r="F139">
            <v>79</v>
          </cell>
          <cell r="G139">
            <v>49</v>
          </cell>
          <cell r="H139">
            <v>85</v>
          </cell>
          <cell r="I139">
            <v>162</v>
          </cell>
          <cell r="J139">
            <v>276</v>
          </cell>
        </row>
        <row r="140">
          <cell r="A140" t="str">
            <v>Iowa, 2009</v>
          </cell>
          <cell r="B140">
            <v>111</v>
          </cell>
          <cell r="C140">
            <v>64</v>
          </cell>
          <cell r="D140">
            <v>58</v>
          </cell>
          <cell r="E140">
            <v>61</v>
          </cell>
          <cell r="F140">
            <v>62</v>
          </cell>
          <cell r="G140">
            <v>55</v>
          </cell>
          <cell r="H140">
            <v>65</v>
          </cell>
          <cell r="I140">
            <v>70</v>
          </cell>
          <cell r="J140">
            <v>157</v>
          </cell>
        </row>
        <row r="141">
          <cell r="A141" t="str">
            <v>Iowa, 2010</v>
          </cell>
          <cell r="B141">
            <v>103</v>
          </cell>
          <cell r="C141">
            <v>75</v>
          </cell>
          <cell r="D141">
            <v>53</v>
          </cell>
          <cell r="E141">
            <v>80</v>
          </cell>
          <cell r="F141">
            <v>62</v>
          </cell>
          <cell r="G141">
            <v>72</v>
          </cell>
          <cell r="H141">
            <v>79</v>
          </cell>
          <cell r="I141">
            <v>67</v>
          </cell>
          <cell r="J141">
            <v>139</v>
          </cell>
        </row>
        <row r="142">
          <cell r="A142" t="str">
            <v>Iowa, 2011</v>
          </cell>
          <cell r="B142">
            <v>109</v>
          </cell>
          <cell r="C142">
            <v>58</v>
          </cell>
          <cell r="D142">
            <v>57</v>
          </cell>
          <cell r="E142">
            <v>50</v>
          </cell>
          <cell r="F142">
            <v>64</v>
          </cell>
          <cell r="G142">
            <v>47</v>
          </cell>
          <cell r="H142">
            <v>64</v>
          </cell>
          <cell r="I142">
            <v>60</v>
          </cell>
          <cell r="J142">
            <v>129</v>
          </cell>
        </row>
        <row r="143">
          <cell r="A143" t="str">
            <v>Iowa, 2012</v>
          </cell>
          <cell r="B143">
            <v>117</v>
          </cell>
          <cell r="C143">
            <v>56</v>
          </cell>
          <cell r="D143">
            <v>62</v>
          </cell>
          <cell r="E143">
            <v>64</v>
          </cell>
          <cell r="F143">
            <v>66</v>
          </cell>
          <cell r="G143">
            <v>51</v>
          </cell>
          <cell r="H143">
            <v>62</v>
          </cell>
          <cell r="I143">
            <v>53</v>
          </cell>
          <cell r="J143">
            <v>126</v>
          </cell>
        </row>
        <row r="144">
          <cell r="A144" t="str">
            <v>Iowa, 2013</v>
          </cell>
          <cell r="B144">
            <v>103</v>
          </cell>
          <cell r="C144">
            <v>71</v>
          </cell>
          <cell r="D144">
            <v>63</v>
          </cell>
          <cell r="E144">
            <v>57</v>
          </cell>
          <cell r="F144">
            <v>73</v>
          </cell>
          <cell r="G144">
            <v>45</v>
          </cell>
          <cell r="H144">
            <v>77</v>
          </cell>
          <cell r="I144">
            <v>76</v>
          </cell>
          <cell r="J144">
            <v>166</v>
          </cell>
        </row>
        <row r="145">
          <cell r="A145" t="str">
            <v>Iowa, 2014</v>
          </cell>
          <cell r="B145">
            <v>109</v>
          </cell>
          <cell r="C145">
            <v>70</v>
          </cell>
          <cell r="D145">
            <v>44</v>
          </cell>
          <cell r="E145">
            <v>52</v>
          </cell>
          <cell r="F145">
            <v>56</v>
          </cell>
          <cell r="G145">
            <v>76</v>
          </cell>
          <cell r="H145">
            <v>59</v>
          </cell>
          <cell r="I145">
            <v>66</v>
          </cell>
          <cell r="J145">
            <v>124</v>
          </cell>
        </row>
        <row r="146">
          <cell r="A146" t="str">
            <v>Iowa, 2015</v>
          </cell>
          <cell r="B146">
            <v>108</v>
          </cell>
          <cell r="C146">
            <v>74</v>
          </cell>
          <cell r="D146">
            <v>63</v>
          </cell>
          <cell r="E146">
            <v>51</v>
          </cell>
          <cell r="F146">
            <v>50</v>
          </cell>
          <cell r="G146">
            <v>72</v>
          </cell>
          <cell r="H146">
            <v>68</v>
          </cell>
          <cell r="I146">
            <v>70</v>
          </cell>
          <cell r="J146">
            <v>109</v>
          </cell>
        </row>
        <row r="147">
          <cell r="A147" t="str">
            <v>Iowa, 2016</v>
          </cell>
          <cell r="B147">
            <v>108</v>
          </cell>
          <cell r="C147">
            <v>70</v>
          </cell>
          <cell r="D147">
            <v>57</v>
          </cell>
          <cell r="E147">
            <v>71</v>
          </cell>
          <cell r="F147">
            <v>62</v>
          </cell>
          <cell r="G147">
            <v>57</v>
          </cell>
          <cell r="H147">
            <v>64</v>
          </cell>
          <cell r="I147">
            <v>52</v>
          </cell>
          <cell r="J147">
            <v>100</v>
          </cell>
        </row>
        <row r="148">
          <cell r="A148" t="str">
            <v>Iowa, 2017</v>
          </cell>
          <cell r="B148">
            <v>99</v>
          </cell>
          <cell r="C148">
            <v>40</v>
          </cell>
          <cell r="D148">
            <v>60</v>
          </cell>
          <cell r="E148">
            <v>76</v>
          </cell>
          <cell r="F148">
            <v>68</v>
          </cell>
          <cell r="G148">
            <v>60</v>
          </cell>
          <cell r="H148">
            <v>68</v>
          </cell>
          <cell r="I148">
            <v>75</v>
          </cell>
          <cell r="J148">
            <v>96</v>
          </cell>
        </row>
        <row r="149">
          <cell r="A149" t="str">
            <v>Kansas, 2009</v>
          </cell>
          <cell r="B149">
            <v>128</v>
          </cell>
          <cell r="C149">
            <v>74</v>
          </cell>
          <cell r="D149">
            <v>57</v>
          </cell>
          <cell r="E149">
            <v>53</v>
          </cell>
          <cell r="F149">
            <v>66</v>
          </cell>
          <cell r="G149">
            <v>48</v>
          </cell>
          <cell r="H149">
            <v>59</v>
          </cell>
          <cell r="I149">
            <v>69</v>
          </cell>
          <cell r="J149">
            <v>139</v>
          </cell>
        </row>
        <row r="150">
          <cell r="A150" t="str">
            <v>Kansas, 2010</v>
          </cell>
          <cell r="B150">
            <v>127</v>
          </cell>
          <cell r="C150">
            <v>46</v>
          </cell>
          <cell r="D150">
            <v>59</v>
          </cell>
          <cell r="E150">
            <v>58</v>
          </cell>
          <cell r="F150">
            <v>47</v>
          </cell>
          <cell r="G150">
            <v>67</v>
          </cell>
          <cell r="H150">
            <v>51</v>
          </cell>
          <cell r="I150">
            <v>49</v>
          </cell>
          <cell r="J150">
            <v>123</v>
          </cell>
        </row>
        <row r="151">
          <cell r="A151" t="str">
            <v>Kansas, 2011</v>
          </cell>
          <cell r="B151">
            <v>102</v>
          </cell>
          <cell r="C151">
            <v>64</v>
          </cell>
          <cell r="D151">
            <v>59</v>
          </cell>
          <cell r="E151">
            <v>63</v>
          </cell>
          <cell r="F151">
            <v>59</v>
          </cell>
          <cell r="G151">
            <v>66</v>
          </cell>
          <cell r="H151">
            <v>63</v>
          </cell>
          <cell r="I151">
            <v>64</v>
          </cell>
          <cell r="J151">
            <v>127</v>
          </cell>
        </row>
        <row r="152">
          <cell r="A152" t="str">
            <v>Kansas, 2012</v>
          </cell>
          <cell r="B152">
            <v>105</v>
          </cell>
          <cell r="C152">
            <v>71</v>
          </cell>
          <cell r="D152">
            <v>62</v>
          </cell>
          <cell r="E152">
            <v>70</v>
          </cell>
          <cell r="F152">
            <v>78</v>
          </cell>
          <cell r="G152">
            <v>66</v>
          </cell>
          <cell r="H152">
            <v>51</v>
          </cell>
          <cell r="I152">
            <v>67</v>
          </cell>
          <cell r="J152">
            <v>154</v>
          </cell>
        </row>
        <row r="153">
          <cell r="A153" t="str">
            <v>Kansas, 2013</v>
          </cell>
          <cell r="B153">
            <v>130</v>
          </cell>
          <cell r="C153">
            <v>73</v>
          </cell>
          <cell r="D153">
            <v>65</v>
          </cell>
          <cell r="E153">
            <v>69</v>
          </cell>
          <cell r="F153">
            <v>52</v>
          </cell>
          <cell r="G153">
            <v>57</v>
          </cell>
          <cell r="H153">
            <v>64</v>
          </cell>
          <cell r="I153">
            <v>81</v>
          </cell>
          <cell r="J153">
            <v>145</v>
          </cell>
        </row>
        <row r="154">
          <cell r="A154" t="str">
            <v>Kansas, 2014</v>
          </cell>
          <cell r="B154">
            <v>92</v>
          </cell>
          <cell r="C154">
            <v>50</v>
          </cell>
          <cell r="D154">
            <v>60</v>
          </cell>
          <cell r="E154">
            <v>43</v>
          </cell>
          <cell r="F154">
            <v>68</v>
          </cell>
          <cell r="G154">
            <v>69</v>
          </cell>
          <cell r="H154">
            <v>69</v>
          </cell>
          <cell r="I154">
            <v>78</v>
          </cell>
          <cell r="J154">
            <v>132</v>
          </cell>
        </row>
        <row r="155">
          <cell r="A155" t="str">
            <v>Kansas, 2015</v>
          </cell>
          <cell r="B155">
            <v>142</v>
          </cell>
          <cell r="C155">
            <v>67</v>
          </cell>
          <cell r="D155">
            <v>54</v>
          </cell>
          <cell r="E155">
            <v>74</v>
          </cell>
          <cell r="F155">
            <v>58</v>
          </cell>
          <cell r="G155">
            <v>56</v>
          </cell>
          <cell r="H155">
            <v>58</v>
          </cell>
          <cell r="I155">
            <v>89</v>
          </cell>
          <cell r="J155">
            <v>136</v>
          </cell>
        </row>
        <row r="156">
          <cell r="A156" t="str">
            <v>Kansas, 2016</v>
          </cell>
          <cell r="B156">
            <v>104</v>
          </cell>
          <cell r="C156">
            <v>54</v>
          </cell>
          <cell r="D156">
            <v>84</v>
          </cell>
          <cell r="E156">
            <v>47</v>
          </cell>
          <cell r="F156">
            <v>62</v>
          </cell>
          <cell r="G156">
            <v>55</v>
          </cell>
          <cell r="H156">
            <v>65</v>
          </cell>
          <cell r="I156">
            <v>80</v>
          </cell>
          <cell r="J156">
            <v>117</v>
          </cell>
        </row>
        <row r="157">
          <cell r="A157" t="str">
            <v>Kansas, 2017</v>
          </cell>
          <cell r="B157">
            <v>130</v>
          </cell>
          <cell r="C157">
            <v>44</v>
          </cell>
          <cell r="D157">
            <v>50</v>
          </cell>
          <cell r="E157">
            <v>54</v>
          </cell>
          <cell r="F157">
            <v>63</v>
          </cell>
          <cell r="G157">
            <v>72</v>
          </cell>
          <cell r="H157">
            <v>60</v>
          </cell>
          <cell r="I157">
            <v>84</v>
          </cell>
          <cell r="J157">
            <v>116</v>
          </cell>
        </row>
        <row r="158">
          <cell r="A158" t="str">
            <v>Kentucky, 2009</v>
          </cell>
          <cell r="B158">
            <v>116</v>
          </cell>
          <cell r="C158">
            <v>64</v>
          </cell>
          <cell r="D158">
            <v>65</v>
          </cell>
          <cell r="E158">
            <v>65</v>
          </cell>
          <cell r="F158">
            <v>47</v>
          </cell>
          <cell r="G158">
            <v>61</v>
          </cell>
          <cell r="H158">
            <v>87</v>
          </cell>
          <cell r="I158">
            <v>143</v>
          </cell>
          <cell r="J158">
            <v>268</v>
          </cell>
        </row>
        <row r="159">
          <cell r="A159" t="str">
            <v>Kentucky, 2010</v>
          </cell>
          <cell r="B159">
            <v>110</v>
          </cell>
          <cell r="C159">
            <v>63</v>
          </cell>
          <cell r="D159">
            <v>76</v>
          </cell>
          <cell r="E159">
            <v>62</v>
          </cell>
          <cell r="F159">
            <v>71</v>
          </cell>
          <cell r="G159">
            <v>56</v>
          </cell>
          <cell r="H159">
            <v>70</v>
          </cell>
          <cell r="I159">
            <v>111</v>
          </cell>
          <cell r="J159">
            <v>266</v>
          </cell>
        </row>
        <row r="160">
          <cell r="A160" t="str">
            <v>Kentucky, 2011</v>
          </cell>
          <cell r="B160">
            <v>102</v>
          </cell>
          <cell r="C160">
            <v>59</v>
          </cell>
          <cell r="D160">
            <v>55</v>
          </cell>
          <cell r="E160">
            <v>56</v>
          </cell>
          <cell r="F160">
            <v>64</v>
          </cell>
          <cell r="G160">
            <v>62</v>
          </cell>
          <cell r="H160">
            <v>76</v>
          </cell>
          <cell r="I160">
            <v>123</v>
          </cell>
          <cell r="J160">
            <v>256</v>
          </cell>
        </row>
        <row r="161">
          <cell r="A161" t="str">
            <v>Kentucky, 2012</v>
          </cell>
          <cell r="B161">
            <v>118</v>
          </cell>
          <cell r="C161">
            <v>47</v>
          </cell>
          <cell r="D161">
            <v>50</v>
          </cell>
          <cell r="E161">
            <v>59</v>
          </cell>
          <cell r="F161">
            <v>62</v>
          </cell>
          <cell r="G161">
            <v>57</v>
          </cell>
          <cell r="H161">
            <v>79</v>
          </cell>
          <cell r="I161">
            <v>114</v>
          </cell>
          <cell r="J161">
            <v>244</v>
          </cell>
        </row>
        <row r="162">
          <cell r="A162" t="str">
            <v>Kentucky, 2013</v>
          </cell>
          <cell r="B162">
            <v>130</v>
          </cell>
          <cell r="C162">
            <v>70</v>
          </cell>
          <cell r="D162">
            <v>72</v>
          </cell>
          <cell r="E162">
            <v>55</v>
          </cell>
          <cell r="F162">
            <v>46</v>
          </cell>
          <cell r="G162">
            <v>55</v>
          </cell>
          <cell r="H162">
            <v>65</v>
          </cell>
          <cell r="I162">
            <v>141</v>
          </cell>
          <cell r="J162">
            <v>228</v>
          </cell>
        </row>
        <row r="163">
          <cell r="A163" t="str">
            <v>Kentucky, 2014</v>
          </cell>
          <cell r="B163">
            <v>102</v>
          </cell>
          <cell r="C163">
            <v>50</v>
          </cell>
          <cell r="D163">
            <v>56</v>
          </cell>
          <cell r="E163">
            <v>63</v>
          </cell>
          <cell r="F163">
            <v>66</v>
          </cell>
          <cell r="G163">
            <v>67</v>
          </cell>
          <cell r="H163">
            <v>103</v>
          </cell>
          <cell r="I163">
            <v>164</v>
          </cell>
          <cell r="J163">
            <v>257</v>
          </cell>
        </row>
        <row r="164">
          <cell r="A164" t="str">
            <v>Kentucky, 2015</v>
          </cell>
          <cell r="B164">
            <v>120</v>
          </cell>
          <cell r="C164">
            <v>55</v>
          </cell>
          <cell r="D164">
            <v>53</v>
          </cell>
          <cell r="E164">
            <v>74</v>
          </cell>
          <cell r="F164">
            <v>46</v>
          </cell>
          <cell r="G164">
            <v>54</v>
          </cell>
          <cell r="H164">
            <v>92</v>
          </cell>
          <cell r="I164">
            <v>165</v>
          </cell>
          <cell r="J164">
            <v>239</v>
          </cell>
        </row>
        <row r="165">
          <cell r="A165" t="str">
            <v>Kentucky, 2016</v>
          </cell>
          <cell r="B165">
            <v>116</v>
          </cell>
          <cell r="C165">
            <v>61</v>
          </cell>
          <cell r="D165">
            <v>71</v>
          </cell>
          <cell r="E165">
            <v>80</v>
          </cell>
          <cell r="F165">
            <v>62</v>
          </cell>
          <cell r="G165">
            <v>73</v>
          </cell>
          <cell r="H165">
            <v>103</v>
          </cell>
          <cell r="I165">
            <v>168</v>
          </cell>
          <cell r="J165">
            <v>214</v>
          </cell>
        </row>
        <row r="166">
          <cell r="A166" t="str">
            <v>Kentucky, 2017</v>
          </cell>
          <cell r="B166">
            <v>112</v>
          </cell>
          <cell r="C166">
            <v>66</v>
          </cell>
          <cell r="D166">
            <v>67</v>
          </cell>
          <cell r="E166">
            <v>48</v>
          </cell>
          <cell r="F166">
            <v>62</v>
          </cell>
          <cell r="G166">
            <v>61</v>
          </cell>
          <cell r="H166">
            <v>82</v>
          </cell>
          <cell r="I166">
            <v>143</v>
          </cell>
          <cell r="J166">
            <v>270</v>
          </cell>
        </row>
        <row r="167">
          <cell r="A167" t="str">
            <v>Louisiana, 2009</v>
          </cell>
          <cell r="B167">
            <v>110</v>
          </cell>
          <cell r="C167">
            <v>53</v>
          </cell>
          <cell r="D167">
            <v>50</v>
          </cell>
          <cell r="E167">
            <v>42</v>
          </cell>
          <cell r="F167">
            <v>59</v>
          </cell>
          <cell r="G167">
            <v>53</v>
          </cell>
          <cell r="H167">
            <v>45</v>
          </cell>
          <cell r="I167">
            <v>106</v>
          </cell>
          <cell r="J167">
            <v>243</v>
          </cell>
        </row>
        <row r="168">
          <cell r="A168" t="str">
            <v>Louisiana, 2010</v>
          </cell>
          <cell r="B168">
            <v>118</v>
          </cell>
          <cell r="C168">
            <v>60</v>
          </cell>
          <cell r="D168">
            <v>54</v>
          </cell>
          <cell r="E168">
            <v>69</v>
          </cell>
          <cell r="F168">
            <v>47</v>
          </cell>
          <cell r="G168">
            <v>60</v>
          </cell>
          <cell r="H168">
            <v>70</v>
          </cell>
          <cell r="I168">
            <v>140</v>
          </cell>
          <cell r="J168">
            <v>247</v>
          </cell>
        </row>
        <row r="169">
          <cell r="A169" t="str">
            <v>Louisiana, 2011</v>
          </cell>
          <cell r="B169">
            <v>105</v>
          </cell>
          <cell r="C169">
            <v>55</v>
          </cell>
          <cell r="D169">
            <v>51</v>
          </cell>
          <cell r="E169">
            <v>72</v>
          </cell>
          <cell r="F169">
            <v>58</v>
          </cell>
          <cell r="G169">
            <v>68</v>
          </cell>
          <cell r="H169">
            <v>84</v>
          </cell>
          <cell r="I169">
            <v>71</v>
          </cell>
          <cell r="J169">
            <v>242</v>
          </cell>
        </row>
        <row r="170">
          <cell r="A170" t="str">
            <v>Louisiana, 2012</v>
          </cell>
          <cell r="B170">
            <v>110</v>
          </cell>
          <cell r="C170">
            <v>47</v>
          </cell>
          <cell r="D170">
            <v>56</v>
          </cell>
          <cell r="E170">
            <v>46</v>
          </cell>
          <cell r="F170">
            <v>57</v>
          </cell>
          <cell r="G170">
            <v>61</v>
          </cell>
          <cell r="H170">
            <v>65</v>
          </cell>
          <cell r="I170">
            <v>109</v>
          </cell>
          <cell r="J170">
            <v>211</v>
          </cell>
        </row>
        <row r="171">
          <cell r="A171" t="str">
            <v>Louisiana, 2013</v>
          </cell>
          <cell r="B171">
            <v>138</v>
          </cell>
          <cell r="C171">
            <v>69</v>
          </cell>
          <cell r="D171">
            <v>51</v>
          </cell>
          <cell r="E171">
            <v>62</v>
          </cell>
          <cell r="F171">
            <v>66</v>
          </cell>
          <cell r="G171">
            <v>46</v>
          </cell>
          <cell r="H171">
            <v>114</v>
          </cell>
          <cell r="I171">
            <v>126</v>
          </cell>
          <cell r="J171">
            <v>188</v>
          </cell>
        </row>
        <row r="172">
          <cell r="A172" t="str">
            <v>Louisiana, 2014</v>
          </cell>
          <cell r="B172">
            <v>127</v>
          </cell>
          <cell r="C172">
            <v>49</v>
          </cell>
          <cell r="D172">
            <v>51</v>
          </cell>
          <cell r="E172">
            <v>63</v>
          </cell>
          <cell r="F172">
            <v>82</v>
          </cell>
          <cell r="G172">
            <v>54</v>
          </cell>
          <cell r="H172">
            <v>100</v>
          </cell>
          <cell r="I172">
            <v>128</v>
          </cell>
          <cell r="J172">
            <v>178</v>
          </cell>
        </row>
        <row r="173">
          <cell r="A173" t="str">
            <v>Louisiana, 2015</v>
          </cell>
          <cell r="B173">
            <v>111</v>
          </cell>
          <cell r="C173">
            <v>49</v>
          </cell>
          <cell r="D173">
            <v>54</v>
          </cell>
          <cell r="E173">
            <v>73</v>
          </cell>
          <cell r="F173">
            <v>52</v>
          </cell>
          <cell r="G173">
            <v>58</v>
          </cell>
          <cell r="H173">
            <v>71</v>
          </cell>
          <cell r="I173">
            <v>110</v>
          </cell>
          <cell r="J173">
            <v>192</v>
          </cell>
        </row>
        <row r="174">
          <cell r="A174" t="str">
            <v>Louisiana, 2016</v>
          </cell>
          <cell r="B174">
            <v>133</v>
          </cell>
          <cell r="C174">
            <v>68</v>
          </cell>
          <cell r="D174">
            <v>68</v>
          </cell>
          <cell r="E174">
            <v>59</v>
          </cell>
          <cell r="F174">
            <v>64</v>
          </cell>
          <cell r="G174">
            <v>69</v>
          </cell>
          <cell r="H174">
            <v>69</v>
          </cell>
          <cell r="I174">
            <v>106</v>
          </cell>
          <cell r="J174">
            <v>178</v>
          </cell>
        </row>
        <row r="175">
          <cell r="A175" t="str">
            <v>Louisiana, 2017</v>
          </cell>
          <cell r="B175">
            <v>121</v>
          </cell>
          <cell r="C175">
            <v>81</v>
          </cell>
          <cell r="D175">
            <v>55</v>
          </cell>
          <cell r="E175">
            <v>68</v>
          </cell>
          <cell r="F175">
            <v>58</v>
          </cell>
          <cell r="G175">
            <v>49</v>
          </cell>
          <cell r="H175">
            <v>99</v>
          </cell>
          <cell r="I175">
            <v>139</v>
          </cell>
          <cell r="J175">
            <v>195</v>
          </cell>
        </row>
        <row r="176">
          <cell r="A176" t="str">
            <v>Maine, 2009</v>
          </cell>
          <cell r="B176">
            <v>116</v>
          </cell>
          <cell r="C176">
            <v>76</v>
          </cell>
          <cell r="D176">
            <v>61</v>
          </cell>
          <cell r="E176">
            <v>51</v>
          </cell>
          <cell r="F176">
            <v>60</v>
          </cell>
          <cell r="G176">
            <v>58</v>
          </cell>
          <cell r="H176">
            <v>68</v>
          </cell>
          <cell r="I176">
            <v>62</v>
          </cell>
          <cell r="J176">
            <v>58</v>
          </cell>
        </row>
        <row r="177">
          <cell r="A177" t="str">
            <v>Maine, 2010</v>
          </cell>
          <cell r="B177">
            <v>133</v>
          </cell>
          <cell r="C177">
            <v>58</v>
          </cell>
          <cell r="D177">
            <v>50</v>
          </cell>
          <cell r="E177">
            <v>74</v>
          </cell>
          <cell r="F177">
            <v>71</v>
          </cell>
          <cell r="G177">
            <v>68</v>
          </cell>
          <cell r="H177">
            <v>46</v>
          </cell>
          <cell r="I177">
            <v>54</v>
          </cell>
          <cell r="J177">
            <v>51</v>
          </cell>
        </row>
        <row r="178">
          <cell r="A178" t="str">
            <v>Maine, 2011</v>
          </cell>
          <cell r="B178">
            <v>116</v>
          </cell>
          <cell r="C178">
            <v>65</v>
          </cell>
          <cell r="D178">
            <v>59</v>
          </cell>
          <cell r="E178">
            <v>50</v>
          </cell>
          <cell r="F178">
            <v>53</v>
          </cell>
          <cell r="G178">
            <v>62</v>
          </cell>
          <cell r="H178">
            <v>61</v>
          </cell>
          <cell r="I178">
            <v>47</v>
          </cell>
          <cell r="J178">
            <v>74</v>
          </cell>
        </row>
        <row r="179">
          <cell r="A179" t="str">
            <v>Maine, 2012</v>
          </cell>
          <cell r="B179">
            <v>110</v>
          </cell>
          <cell r="C179">
            <v>56</v>
          </cell>
          <cell r="D179">
            <v>54</v>
          </cell>
          <cell r="E179">
            <v>61</v>
          </cell>
          <cell r="F179">
            <v>66</v>
          </cell>
          <cell r="G179">
            <v>63</v>
          </cell>
          <cell r="H179">
            <v>56</v>
          </cell>
          <cell r="I179">
            <v>61</v>
          </cell>
          <cell r="J179">
            <v>71</v>
          </cell>
        </row>
        <row r="180">
          <cell r="A180" t="str">
            <v>Maine, 2013</v>
          </cell>
          <cell r="B180">
            <v>123</v>
          </cell>
          <cell r="C180">
            <v>77</v>
          </cell>
          <cell r="D180">
            <v>53</v>
          </cell>
          <cell r="E180">
            <v>39</v>
          </cell>
          <cell r="F180">
            <v>64</v>
          </cell>
          <cell r="G180">
            <v>52</v>
          </cell>
          <cell r="H180">
            <v>58</v>
          </cell>
          <cell r="I180">
            <v>47</v>
          </cell>
          <cell r="J180">
            <v>83</v>
          </cell>
        </row>
        <row r="181">
          <cell r="A181" t="str">
            <v>Maine, 2014</v>
          </cell>
          <cell r="B181">
            <v>124</v>
          </cell>
          <cell r="C181">
            <v>51</v>
          </cell>
          <cell r="D181">
            <v>63</v>
          </cell>
          <cell r="E181">
            <v>43</v>
          </cell>
          <cell r="F181">
            <v>51</v>
          </cell>
          <cell r="G181">
            <v>78</v>
          </cell>
          <cell r="H181">
            <v>49</v>
          </cell>
          <cell r="I181">
            <v>58</v>
          </cell>
          <cell r="J181">
            <v>66</v>
          </cell>
        </row>
        <row r="182">
          <cell r="A182" t="str">
            <v>Maine, 2015</v>
          </cell>
          <cell r="B182">
            <v>107</v>
          </cell>
          <cell r="C182">
            <v>52</v>
          </cell>
          <cell r="D182">
            <v>62</v>
          </cell>
          <cell r="E182">
            <v>51</v>
          </cell>
          <cell r="F182">
            <v>52</v>
          </cell>
          <cell r="G182">
            <v>71</v>
          </cell>
          <cell r="H182">
            <v>73</v>
          </cell>
          <cell r="I182">
            <v>58</v>
          </cell>
          <cell r="J182">
            <v>96</v>
          </cell>
        </row>
        <row r="183">
          <cell r="A183" t="str">
            <v>Maine, 2016</v>
          </cell>
          <cell r="B183">
            <v>131</v>
          </cell>
          <cell r="C183">
            <v>68</v>
          </cell>
          <cell r="D183">
            <v>55</v>
          </cell>
          <cell r="E183">
            <v>68</v>
          </cell>
          <cell r="F183">
            <v>53</v>
          </cell>
          <cell r="G183">
            <v>53</v>
          </cell>
          <cell r="H183">
            <v>66</v>
          </cell>
          <cell r="I183">
            <v>61</v>
          </cell>
          <cell r="J183">
            <v>58</v>
          </cell>
        </row>
        <row r="184">
          <cell r="A184" t="str">
            <v>Maine, 2017</v>
          </cell>
          <cell r="B184">
            <v>111</v>
          </cell>
          <cell r="C184">
            <v>63</v>
          </cell>
          <cell r="D184">
            <v>61</v>
          </cell>
          <cell r="E184">
            <v>50</v>
          </cell>
          <cell r="F184">
            <v>67</v>
          </cell>
          <cell r="G184">
            <v>64</v>
          </cell>
          <cell r="H184">
            <v>60</v>
          </cell>
          <cell r="I184">
            <v>51</v>
          </cell>
          <cell r="J184">
            <v>76</v>
          </cell>
        </row>
        <row r="185">
          <cell r="A185" t="str">
            <v>Maryland, 2009</v>
          </cell>
          <cell r="B185">
            <v>111</v>
          </cell>
          <cell r="C185">
            <v>67</v>
          </cell>
          <cell r="D185">
            <v>58</v>
          </cell>
          <cell r="E185">
            <v>71</v>
          </cell>
          <cell r="F185">
            <v>71</v>
          </cell>
          <cell r="G185">
            <v>72</v>
          </cell>
          <cell r="H185">
            <v>61</v>
          </cell>
          <cell r="I185">
            <v>79</v>
          </cell>
          <cell r="J185">
            <v>284</v>
          </cell>
        </row>
        <row r="186">
          <cell r="A186" t="str">
            <v>Maryland, 2010</v>
          </cell>
          <cell r="B186">
            <v>134</v>
          </cell>
          <cell r="C186">
            <v>60</v>
          </cell>
          <cell r="D186">
            <v>73</v>
          </cell>
          <cell r="E186">
            <v>59</v>
          </cell>
          <cell r="F186">
            <v>69</v>
          </cell>
          <cell r="G186">
            <v>73</v>
          </cell>
          <cell r="H186">
            <v>69</v>
          </cell>
          <cell r="I186">
            <v>111</v>
          </cell>
          <cell r="J186">
            <v>252</v>
          </cell>
        </row>
        <row r="187">
          <cell r="A187" t="str">
            <v>Maryland, 2011</v>
          </cell>
          <cell r="B187">
            <v>126</v>
          </cell>
          <cell r="C187">
            <v>66</v>
          </cell>
          <cell r="D187">
            <v>57</v>
          </cell>
          <cell r="E187">
            <v>56</v>
          </cell>
          <cell r="F187">
            <v>62</v>
          </cell>
          <cell r="G187">
            <v>53</v>
          </cell>
          <cell r="H187">
            <v>81</v>
          </cell>
          <cell r="I187">
            <v>133</v>
          </cell>
          <cell r="J187">
            <v>279</v>
          </cell>
        </row>
        <row r="188">
          <cell r="A188" t="str">
            <v>Maryland, 2012</v>
          </cell>
          <cell r="B188">
            <v>130</v>
          </cell>
          <cell r="C188">
            <v>53</v>
          </cell>
          <cell r="D188">
            <v>59</v>
          </cell>
          <cell r="E188">
            <v>60</v>
          </cell>
          <cell r="F188">
            <v>51</v>
          </cell>
          <cell r="G188">
            <v>72</v>
          </cell>
          <cell r="H188">
            <v>72</v>
          </cell>
          <cell r="I188">
            <v>92</v>
          </cell>
          <cell r="J188">
            <v>250</v>
          </cell>
        </row>
        <row r="189">
          <cell r="A189" t="str">
            <v>Maryland, 2013</v>
          </cell>
          <cell r="B189">
            <v>121</v>
          </cell>
          <cell r="C189">
            <v>67</v>
          </cell>
          <cell r="D189">
            <v>74</v>
          </cell>
          <cell r="E189">
            <v>77</v>
          </cell>
          <cell r="F189">
            <v>62</v>
          </cell>
          <cell r="G189">
            <v>61</v>
          </cell>
          <cell r="H189">
            <v>86</v>
          </cell>
          <cell r="I189">
            <v>126</v>
          </cell>
          <cell r="J189">
            <v>275</v>
          </cell>
        </row>
        <row r="190">
          <cell r="A190" t="str">
            <v>Maryland, 2014</v>
          </cell>
          <cell r="B190">
            <v>119</v>
          </cell>
          <cell r="C190">
            <v>74</v>
          </cell>
          <cell r="D190">
            <v>53</v>
          </cell>
          <cell r="E190">
            <v>48</v>
          </cell>
          <cell r="F190">
            <v>79</v>
          </cell>
          <cell r="G190">
            <v>56</v>
          </cell>
          <cell r="H190">
            <v>75</v>
          </cell>
          <cell r="I190">
            <v>156</v>
          </cell>
          <cell r="J190">
            <v>242</v>
          </cell>
        </row>
        <row r="191">
          <cell r="A191" t="str">
            <v>Maryland, 2015</v>
          </cell>
          <cell r="B191">
            <v>129</v>
          </cell>
          <cell r="C191">
            <v>60</v>
          </cell>
          <cell r="D191">
            <v>62</v>
          </cell>
          <cell r="E191">
            <v>62</v>
          </cell>
          <cell r="F191">
            <v>61</v>
          </cell>
          <cell r="G191">
            <v>66</v>
          </cell>
          <cell r="H191">
            <v>77</v>
          </cell>
          <cell r="I191">
            <v>173</v>
          </cell>
          <cell r="J191">
            <v>305</v>
          </cell>
        </row>
        <row r="192">
          <cell r="A192" t="str">
            <v>Maryland, 2016</v>
          </cell>
          <cell r="B192">
            <v>119</v>
          </cell>
          <cell r="C192">
            <v>57</v>
          </cell>
          <cell r="D192">
            <v>51</v>
          </cell>
          <cell r="E192">
            <v>58</v>
          </cell>
          <cell r="F192">
            <v>62</v>
          </cell>
          <cell r="G192">
            <v>57</v>
          </cell>
          <cell r="H192">
            <v>81</v>
          </cell>
          <cell r="I192">
            <v>155</v>
          </cell>
          <cell r="J192">
            <v>254</v>
          </cell>
        </row>
        <row r="193">
          <cell r="A193" t="str">
            <v>Maryland, 2017</v>
          </cell>
          <cell r="B193">
            <v>118</v>
          </cell>
          <cell r="C193">
            <v>72</v>
          </cell>
          <cell r="D193">
            <v>53</v>
          </cell>
          <cell r="E193">
            <v>41</v>
          </cell>
          <cell r="F193">
            <v>49</v>
          </cell>
          <cell r="G193">
            <v>68</v>
          </cell>
          <cell r="H193">
            <v>80</v>
          </cell>
          <cell r="I193">
            <v>170</v>
          </cell>
          <cell r="J193">
            <v>235</v>
          </cell>
        </row>
        <row r="194">
          <cell r="A194" t="str">
            <v>Massachusetts, 2009</v>
          </cell>
          <cell r="B194">
            <v>111</v>
          </cell>
          <cell r="C194">
            <v>70</v>
          </cell>
          <cell r="D194">
            <v>53</v>
          </cell>
          <cell r="E194">
            <v>59</v>
          </cell>
          <cell r="F194">
            <v>55</v>
          </cell>
          <cell r="G194">
            <v>60</v>
          </cell>
          <cell r="H194">
            <v>66</v>
          </cell>
          <cell r="I194">
            <v>110</v>
          </cell>
          <cell r="J194">
            <v>362</v>
          </cell>
        </row>
        <row r="195">
          <cell r="A195" t="str">
            <v>Massachusetts, 2010</v>
          </cell>
          <cell r="B195">
            <v>113</v>
          </cell>
          <cell r="C195">
            <v>50</v>
          </cell>
          <cell r="D195">
            <v>62</v>
          </cell>
          <cell r="E195">
            <v>61</v>
          </cell>
          <cell r="F195">
            <v>53</v>
          </cell>
          <cell r="G195">
            <v>41</v>
          </cell>
          <cell r="H195">
            <v>67</v>
          </cell>
          <cell r="I195">
            <v>103</v>
          </cell>
          <cell r="J195">
            <v>340</v>
          </cell>
        </row>
        <row r="196">
          <cell r="A196" t="str">
            <v>Massachusetts, 2011</v>
          </cell>
          <cell r="B196">
            <v>144</v>
          </cell>
          <cell r="C196">
            <v>65</v>
          </cell>
          <cell r="D196">
            <v>57</v>
          </cell>
          <cell r="E196">
            <v>53</v>
          </cell>
          <cell r="F196">
            <v>49</v>
          </cell>
          <cell r="G196">
            <v>73</v>
          </cell>
          <cell r="H196">
            <v>59</v>
          </cell>
          <cell r="I196">
            <v>108</v>
          </cell>
          <cell r="J196">
            <v>318</v>
          </cell>
        </row>
        <row r="197">
          <cell r="A197" t="str">
            <v>Massachusetts, 2012</v>
          </cell>
          <cell r="B197">
            <v>116</v>
          </cell>
          <cell r="C197">
            <v>66</v>
          </cell>
          <cell r="D197">
            <v>74</v>
          </cell>
          <cell r="E197">
            <v>56</v>
          </cell>
          <cell r="F197">
            <v>56</v>
          </cell>
          <cell r="G197">
            <v>51</v>
          </cell>
          <cell r="H197">
            <v>62</v>
          </cell>
          <cell r="I197">
            <v>135</v>
          </cell>
          <cell r="J197">
            <v>329</v>
          </cell>
        </row>
        <row r="198">
          <cell r="A198" t="str">
            <v>Massachusetts, 2013</v>
          </cell>
          <cell r="B198">
            <v>119</v>
          </cell>
          <cell r="C198">
            <v>57</v>
          </cell>
          <cell r="D198">
            <v>43</v>
          </cell>
          <cell r="E198">
            <v>60</v>
          </cell>
          <cell r="F198">
            <v>41</v>
          </cell>
          <cell r="G198">
            <v>53</v>
          </cell>
          <cell r="H198">
            <v>96</v>
          </cell>
          <cell r="I198">
            <v>151</v>
          </cell>
          <cell r="J198">
            <v>363</v>
          </cell>
        </row>
        <row r="199">
          <cell r="A199" t="str">
            <v>Massachusetts, 2014</v>
          </cell>
          <cell r="B199">
            <v>112</v>
          </cell>
          <cell r="C199">
            <v>61</v>
          </cell>
          <cell r="D199">
            <v>60</v>
          </cell>
          <cell r="E199">
            <v>53</v>
          </cell>
          <cell r="F199">
            <v>57</v>
          </cell>
          <cell r="G199">
            <v>64</v>
          </cell>
          <cell r="H199">
            <v>97</v>
          </cell>
          <cell r="I199">
            <v>155</v>
          </cell>
          <cell r="J199">
            <v>310</v>
          </cell>
        </row>
        <row r="200">
          <cell r="A200" t="str">
            <v>Massachusetts, 2015</v>
          </cell>
          <cell r="B200">
            <v>130</v>
          </cell>
          <cell r="C200">
            <v>61</v>
          </cell>
          <cell r="D200">
            <v>54</v>
          </cell>
          <cell r="E200">
            <v>57</v>
          </cell>
          <cell r="F200">
            <v>48</v>
          </cell>
          <cell r="G200">
            <v>55</v>
          </cell>
          <cell r="H200">
            <v>86</v>
          </cell>
          <cell r="I200">
            <v>170</v>
          </cell>
          <cell r="J200">
            <v>337</v>
          </cell>
        </row>
        <row r="201">
          <cell r="A201" t="str">
            <v>Massachusetts, 2016</v>
          </cell>
          <cell r="B201">
            <v>127</v>
          </cell>
          <cell r="C201">
            <v>55</v>
          </cell>
          <cell r="D201">
            <v>63</v>
          </cell>
          <cell r="E201">
            <v>74</v>
          </cell>
          <cell r="F201">
            <v>43</v>
          </cell>
          <cell r="G201">
            <v>70</v>
          </cell>
          <cell r="H201">
            <v>90</v>
          </cell>
          <cell r="I201">
            <v>167</v>
          </cell>
          <cell r="J201">
            <v>292</v>
          </cell>
        </row>
        <row r="202">
          <cell r="A202" t="str">
            <v>Massachusetts, 2017</v>
          </cell>
          <cell r="B202">
            <v>122</v>
          </cell>
          <cell r="C202">
            <v>72</v>
          </cell>
          <cell r="D202">
            <v>72</v>
          </cell>
          <cell r="E202">
            <v>71</v>
          </cell>
          <cell r="F202">
            <v>62</v>
          </cell>
          <cell r="G202">
            <v>67</v>
          </cell>
          <cell r="H202">
            <v>70</v>
          </cell>
          <cell r="I202">
            <v>166</v>
          </cell>
          <cell r="J202">
            <v>342</v>
          </cell>
        </row>
        <row r="203">
          <cell r="A203" t="str">
            <v>Michigan, 2009</v>
          </cell>
          <cell r="B203">
            <v>114</v>
          </cell>
          <cell r="C203">
            <v>61</v>
          </cell>
          <cell r="D203">
            <v>55</v>
          </cell>
          <cell r="E203">
            <v>56</v>
          </cell>
          <cell r="F203">
            <v>78</v>
          </cell>
          <cell r="G203">
            <v>52</v>
          </cell>
          <cell r="H203">
            <v>135</v>
          </cell>
          <cell r="I203">
            <v>191</v>
          </cell>
          <cell r="J203">
            <v>417</v>
          </cell>
        </row>
        <row r="204">
          <cell r="A204" t="str">
            <v>Michigan, 2010</v>
          </cell>
          <cell r="B204">
            <v>127</v>
          </cell>
          <cell r="C204">
            <v>57</v>
          </cell>
          <cell r="D204">
            <v>64</v>
          </cell>
          <cell r="E204">
            <v>53</v>
          </cell>
          <cell r="F204">
            <v>53</v>
          </cell>
          <cell r="G204">
            <v>67</v>
          </cell>
          <cell r="H204">
            <v>85</v>
          </cell>
          <cell r="I204">
            <v>195</v>
          </cell>
          <cell r="J204">
            <v>433</v>
          </cell>
        </row>
        <row r="205">
          <cell r="A205" t="str">
            <v>Michigan, 2011</v>
          </cell>
          <cell r="B205">
            <v>108</v>
          </cell>
          <cell r="C205">
            <v>80</v>
          </cell>
          <cell r="D205">
            <v>63</v>
          </cell>
          <cell r="E205">
            <v>59</v>
          </cell>
          <cell r="F205">
            <v>54</v>
          </cell>
          <cell r="G205">
            <v>56</v>
          </cell>
          <cell r="H205">
            <v>138</v>
          </cell>
          <cell r="I205">
            <v>220</v>
          </cell>
          <cell r="J205">
            <v>439</v>
          </cell>
        </row>
        <row r="206">
          <cell r="A206" t="str">
            <v>Michigan, 2012</v>
          </cell>
          <cell r="B206">
            <v>131</v>
          </cell>
          <cell r="C206">
            <v>46</v>
          </cell>
          <cell r="D206">
            <v>77</v>
          </cell>
          <cell r="E206">
            <v>70</v>
          </cell>
          <cell r="F206">
            <v>63</v>
          </cell>
          <cell r="G206">
            <v>64</v>
          </cell>
          <cell r="H206">
            <v>112</v>
          </cell>
          <cell r="I206">
            <v>179</v>
          </cell>
          <cell r="J206">
            <v>435</v>
          </cell>
        </row>
        <row r="207">
          <cell r="A207" t="str">
            <v>Michigan, 2013</v>
          </cell>
          <cell r="B207">
            <v>106</v>
          </cell>
          <cell r="C207">
            <v>56</v>
          </cell>
          <cell r="D207">
            <v>57</v>
          </cell>
          <cell r="E207">
            <v>64</v>
          </cell>
          <cell r="F207">
            <v>70</v>
          </cell>
          <cell r="G207">
            <v>63</v>
          </cell>
          <cell r="H207">
            <v>167</v>
          </cell>
          <cell r="I207">
            <v>267</v>
          </cell>
          <cell r="J207">
            <v>472</v>
          </cell>
        </row>
        <row r="208">
          <cell r="A208" t="str">
            <v>Michigan, 2014</v>
          </cell>
          <cell r="B208">
            <v>128</v>
          </cell>
          <cell r="C208">
            <v>58</v>
          </cell>
          <cell r="D208">
            <v>57</v>
          </cell>
          <cell r="E208">
            <v>56</v>
          </cell>
          <cell r="F208">
            <v>97</v>
          </cell>
          <cell r="G208">
            <v>56</v>
          </cell>
          <cell r="H208">
            <v>142</v>
          </cell>
          <cell r="I208">
            <v>267</v>
          </cell>
          <cell r="J208">
            <v>457</v>
          </cell>
        </row>
        <row r="209">
          <cell r="A209" t="str">
            <v>Michigan, 2015</v>
          </cell>
          <cell r="B209">
            <v>122</v>
          </cell>
          <cell r="C209">
            <v>59</v>
          </cell>
          <cell r="D209">
            <v>66</v>
          </cell>
          <cell r="E209">
            <v>64</v>
          </cell>
          <cell r="F209">
            <v>92</v>
          </cell>
          <cell r="G209">
            <v>54</v>
          </cell>
          <cell r="H209">
            <v>154</v>
          </cell>
          <cell r="I209">
            <v>269</v>
          </cell>
          <cell r="J209">
            <v>438</v>
          </cell>
        </row>
        <row r="210">
          <cell r="A210" t="str">
            <v>Michigan, 2016</v>
          </cell>
          <cell r="B210">
            <v>127</v>
          </cell>
          <cell r="C210">
            <v>74</v>
          </cell>
          <cell r="D210">
            <v>66</v>
          </cell>
          <cell r="E210">
            <v>66</v>
          </cell>
          <cell r="F210">
            <v>85</v>
          </cell>
          <cell r="G210">
            <v>70</v>
          </cell>
          <cell r="H210">
            <v>156</v>
          </cell>
          <cell r="I210">
            <v>272</v>
          </cell>
          <cell r="J210">
            <v>442</v>
          </cell>
        </row>
        <row r="211">
          <cell r="A211" t="str">
            <v>Michigan, 2017</v>
          </cell>
          <cell r="B211">
            <v>130</v>
          </cell>
          <cell r="C211">
            <v>59</v>
          </cell>
          <cell r="D211">
            <v>69</v>
          </cell>
          <cell r="E211">
            <v>52</v>
          </cell>
          <cell r="F211">
            <v>72</v>
          </cell>
          <cell r="G211">
            <v>56</v>
          </cell>
          <cell r="H211">
            <v>185</v>
          </cell>
          <cell r="I211">
            <v>270</v>
          </cell>
          <cell r="J211">
            <v>441</v>
          </cell>
        </row>
        <row r="212">
          <cell r="A212" t="str">
            <v>Minnesota, 2009</v>
          </cell>
          <cell r="B212">
            <v>137</v>
          </cell>
          <cell r="C212">
            <v>53</v>
          </cell>
          <cell r="D212">
            <v>69</v>
          </cell>
          <cell r="E212">
            <v>73</v>
          </cell>
          <cell r="F212">
            <v>69</v>
          </cell>
          <cell r="G212">
            <v>55</v>
          </cell>
          <cell r="H212">
            <v>72</v>
          </cell>
          <cell r="I212">
            <v>55</v>
          </cell>
          <cell r="J212">
            <v>113</v>
          </cell>
        </row>
        <row r="213">
          <cell r="A213" t="str">
            <v>Minnesota, 2010</v>
          </cell>
          <cell r="B213">
            <v>140</v>
          </cell>
          <cell r="C213">
            <v>53</v>
          </cell>
          <cell r="D213">
            <v>51</v>
          </cell>
          <cell r="E213">
            <v>54</v>
          </cell>
          <cell r="F213">
            <v>52</v>
          </cell>
          <cell r="G213">
            <v>54</v>
          </cell>
          <cell r="H213">
            <v>58</v>
          </cell>
          <cell r="I213">
            <v>53</v>
          </cell>
          <cell r="J213">
            <v>120</v>
          </cell>
        </row>
        <row r="214">
          <cell r="A214" t="str">
            <v>Minnesota, 2011</v>
          </cell>
          <cell r="B214">
            <v>114</v>
          </cell>
          <cell r="C214">
            <v>66</v>
          </cell>
          <cell r="D214">
            <v>70</v>
          </cell>
          <cell r="E214">
            <v>50</v>
          </cell>
          <cell r="F214">
            <v>65</v>
          </cell>
          <cell r="G214">
            <v>74</v>
          </cell>
          <cell r="H214">
            <v>65</v>
          </cell>
          <cell r="I214">
            <v>59</v>
          </cell>
          <cell r="J214">
            <v>127</v>
          </cell>
        </row>
        <row r="215">
          <cell r="A215" t="str">
            <v>Minnesota, 2012</v>
          </cell>
          <cell r="B215">
            <v>117</v>
          </cell>
          <cell r="C215">
            <v>66</v>
          </cell>
          <cell r="D215">
            <v>52</v>
          </cell>
          <cell r="E215">
            <v>48</v>
          </cell>
          <cell r="F215">
            <v>58</v>
          </cell>
          <cell r="G215">
            <v>62</v>
          </cell>
          <cell r="H215">
            <v>60</v>
          </cell>
          <cell r="I215">
            <v>76</v>
          </cell>
          <cell r="J215">
            <v>144</v>
          </cell>
        </row>
        <row r="216">
          <cell r="A216" t="str">
            <v>Minnesota, 2013</v>
          </cell>
          <cell r="B216">
            <v>112</v>
          </cell>
          <cell r="C216">
            <v>55</v>
          </cell>
          <cell r="D216">
            <v>69</v>
          </cell>
          <cell r="E216">
            <v>48</v>
          </cell>
          <cell r="F216">
            <v>53</v>
          </cell>
          <cell r="G216">
            <v>55</v>
          </cell>
          <cell r="H216">
            <v>61</v>
          </cell>
          <cell r="I216">
            <v>71</v>
          </cell>
          <cell r="J216">
            <v>150</v>
          </cell>
        </row>
        <row r="217">
          <cell r="A217" t="str">
            <v>Minnesota, 2014</v>
          </cell>
          <cell r="B217">
            <v>132</v>
          </cell>
          <cell r="C217">
            <v>61</v>
          </cell>
          <cell r="D217">
            <v>53</v>
          </cell>
          <cell r="E217">
            <v>45</v>
          </cell>
          <cell r="F217">
            <v>61</v>
          </cell>
          <cell r="G217">
            <v>70</v>
          </cell>
          <cell r="H217">
            <v>70</v>
          </cell>
          <cell r="I217">
            <v>61</v>
          </cell>
          <cell r="J217">
            <v>102</v>
          </cell>
        </row>
        <row r="218">
          <cell r="A218" t="str">
            <v>Minnesota, 2015</v>
          </cell>
          <cell r="B218">
            <v>122</v>
          </cell>
          <cell r="C218">
            <v>48</v>
          </cell>
          <cell r="D218">
            <v>67</v>
          </cell>
          <cell r="E218">
            <v>65</v>
          </cell>
          <cell r="F218">
            <v>65</v>
          </cell>
          <cell r="G218">
            <v>51</v>
          </cell>
          <cell r="H218">
            <v>57</v>
          </cell>
          <cell r="I218">
            <v>89</v>
          </cell>
          <cell r="J218">
            <v>139</v>
          </cell>
        </row>
        <row r="219">
          <cell r="A219" t="str">
            <v>Minnesota, 2016</v>
          </cell>
          <cell r="B219">
            <v>119</v>
          </cell>
          <cell r="C219">
            <v>64</v>
          </cell>
          <cell r="D219">
            <v>64</v>
          </cell>
          <cell r="E219">
            <v>51</v>
          </cell>
          <cell r="F219">
            <v>67</v>
          </cell>
          <cell r="G219">
            <v>63</v>
          </cell>
          <cell r="H219">
            <v>67</v>
          </cell>
          <cell r="I219">
            <v>76</v>
          </cell>
          <cell r="J219">
            <v>89</v>
          </cell>
        </row>
        <row r="220">
          <cell r="A220" t="str">
            <v>Minnesota, 2017</v>
          </cell>
          <cell r="B220">
            <v>121</v>
          </cell>
          <cell r="C220">
            <v>49</v>
          </cell>
          <cell r="D220">
            <v>57</v>
          </cell>
          <cell r="E220">
            <v>55</v>
          </cell>
          <cell r="F220">
            <v>60</v>
          </cell>
          <cell r="G220">
            <v>44</v>
          </cell>
          <cell r="H220">
            <v>58</v>
          </cell>
          <cell r="I220">
            <v>68</v>
          </cell>
          <cell r="J220">
            <v>124</v>
          </cell>
        </row>
        <row r="221">
          <cell r="A221" t="str">
            <v>Mississippi, 2009</v>
          </cell>
          <cell r="B221">
            <v>115</v>
          </cell>
          <cell r="C221">
            <v>55</v>
          </cell>
          <cell r="D221">
            <v>54</v>
          </cell>
          <cell r="E221">
            <v>59</v>
          </cell>
          <cell r="F221">
            <v>61</v>
          </cell>
          <cell r="G221">
            <v>55</v>
          </cell>
          <cell r="H221">
            <v>62</v>
          </cell>
          <cell r="I221">
            <v>73</v>
          </cell>
          <cell r="J221">
            <v>161</v>
          </cell>
        </row>
        <row r="222">
          <cell r="A222" t="str">
            <v>Mississippi, 2010</v>
          </cell>
          <cell r="B222">
            <v>109</v>
          </cell>
          <cell r="C222">
            <v>47</v>
          </cell>
          <cell r="D222">
            <v>47</v>
          </cell>
          <cell r="E222">
            <v>69</v>
          </cell>
          <cell r="F222">
            <v>57</v>
          </cell>
          <cell r="G222">
            <v>67</v>
          </cell>
          <cell r="H222">
            <v>65</v>
          </cell>
          <cell r="I222">
            <v>72</v>
          </cell>
          <cell r="J222">
            <v>143</v>
          </cell>
        </row>
        <row r="223">
          <cell r="A223" t="str">
            <v>Mississippi, 2011</v>
          </cell>
          <cell r="B223">
            <v>108</v>
          </cell>
          <cell r="C223">
            <v>53</v>
          </cell>
          <cell r="D223">
            <v>63</v>
          </cell>
          <cell r="E223">
            <v>58</v>
          </cell>
          <cell r="F223">
            <v>58</v>
          </cell>
          <cell r="G223">
            <v>65</v>
          </cell>
          <cell r="H223">
            <v>51</v>
          </cell>
          <cell r="I223">
            <v>57</v>
          </cell>
          <cell r="J223">
            <v>201</v>
          </cell>
        </row>
        <row r="224">
          <cell r="A224" t="str">
            <v>Mississippi, 2012</v>
          </cell>
          <cell r="B224">
            <v>93</v>
          </cell>
          <cell r="C224">
            <v>58</v>
          </cell>
          <cell r="D224">
            <v>73</v>
          </cell>
          <cell r="E224">
            <v>42</v>
          </cell>
          <cell r="F224">
            <v>62</v>
          </cell>
          <cell r="G224">
            <v>63</v>
          </cell>
          <cell r="H224">
            <v>51</v>
          </cell>
          <cell r="I224">
            <v>85</v>
          </cell>
          <cell r="J224">
            <v>128</v>
          </cell>
        </row>
        <row r="225">
          <cell r="A225" t="str">
            <v>Mississippi, 2013</v>
          </cell>
          <cell r="B225">
            <v>118</v>
          </cell>
          <cell r="C225">
            <v>68</v>
          </cell>
          <cell r="D225">
            <v>76</v>
          </cell>
          <cell r="E225">
            <v>59</v>
          </cell>
          <cell r="F225">
            <v>58</v>
          </cell>
          <cell r="G225">
            <v>51</v>
          </cell>
          <cell r="H225">
            <v>86</v>
          </cell>
          <cell r="I225">
            <v>107</v>
          </cell>
          <cell r="J225">
            <v>206</v>
          </cell>
        </row>
        <row r="226">
          <cell r="A226" t="str">
            <v>Mississippi, 2014</v>
          </cell>
          <cell r="B226">
            <v>106</v>
          </cell>
          <cell r="C226">
            <v>65</v>
          </cell>
          <cell r="D226">
            <v>57</v>
          </cell>
          <cell r="E226">
            <v>65</v>
          </cell>
          <cell r="F226">
            <v>76</v>
          </cell>
          <cell r="G226">
            <v>57</v>
          </cell>
          <cell r="H226">
            <v>125</v>
          </cell>
          <cell r="I226">
            <v>119</v>
          </cell>
          <cell r="J226">
            <v>197</v>
          </cell>
        </row>
        <row r="227">
          <cell r="A227" t="str">
            <v>Mississippi, 2015</v>
          </cell>
          <cell r="B227">
            <v>127</v>
          </cell>
          <cell r="C227">
            <v>62</v>
          </cell>
          <cell r="D227">
            <v>57</v>
          </cell>
          <cell r="E227">
            <v>60</v>
          </cell>
          <cell r="F227">
            <v>63</v>
          </cell>
          <cell r="G227">
            <v>45</v>
          </cell>
          <cell r="H227">
            <v>100</v>
          </cell>
          <cell r="I227">
            <v>140</v>
          </cell>
          <cell r="J227">
            <v>210</v>
          </cell>
        </row>
        <row r="228">
          <cell r="A228" t="str">
            <v>Mississippi, 2016</v>
          </cell>
          <cell r="B228">
            <v>132</v>
          </cell>
          <cell r="C228">
            <v>56</v>
          </cell>
          <cell r="D228">
            <v>59</v>
          </cell>
          <cell r="E228">
            <v>59</v>
          </cell>
          <cell r="F228">
            <v>77</v>
          </cell>
          <cell r="G228">
            <v>47</v>
          </cell>
          <cell r="H228">
            <v>89</v>
          </cell>
          <cell r="I228">
            <v>145</v>
          </cell>
          <cell r="J228">
            <v>206</v>
          </cell>
        </row>
        <row r="229">
          <cell r="A229" t="str">
            <v>Mississippi, 2017</v>
          </cell>
          <cell r="B229">
            <v>131</v>
          </cell>
          <cell r="C229">
            <v>56</v>
          </cell>
          <cell r="D229">
            <v>74</v>
          </cell>
          <cell r="E229">
            <v>67</v>
          </cell>
          <cell r="F229">
            <v>55</v>
          </cell>
          <cell r="G229">
            <v>54</v>
          </cell>
          <cell r="H229">
            <v>93</v>
          </cell>
          <cell r="I229">
            <v>159</v>
          </cell>
          <cell r="J229">
            <v>212</v>
          </cell>
        </row>
        <row r="230">
          <cell r="A230" t="str">
            <v>Missouri, 2009</v>
          </cell>
          <cell r="B230">
            <v>99</v>
          </cell>
          <cell r="C230">
            <v>63</v>
          </cell>
          <cell r="D230">
            <v>81</v>
          </cell>
          <cell r="E230">
            <v>55</v>
          </cell>
          <cell r="F230">
            <v>49</v>
          </cell>
          <cell r="G230">
            <v>63</v>
          </cell>
          <cell r="H230">
            <v>105</v>
          </cell>
          <cell r="I230">
            <v>153</v>
          </cell>
          <cell r="J230">
            <v>346</v>
          </cell>
        </row>
        <row r="231">
          <cell r="A231" t="str">
            <v>Missouri, 2010</v>
          </cell>
          <cell r="B231">
            <v>130</v>
          </cell>
          <cell r="C231">
            <v>64</v>
          </cell>
          <cell r="D231">
            <v>58</v>
          </cell>
          <cell r="E231">
            <v>53</v>
          </cell>
          <cell r="F231">
            <v>73</v>
          </cell>
          <cell r="G231">
            <v>71</v>
          </cell>
          <cell r="H231">
            <v>84</v>
          </cell>
          <cell r="I231">
            <v>132</v>
          </cell>
          <cell r="J231">
            <v>312</v>
          </cell>
        </row>
        <row r="232">
          <cell r="A232" t="str">
            <v>Missouri, 2011</v>
          </cell>
          <cell r="B232">
            <v>139</v>
          </cell>
          <cell r="C232">
            <v>63</v>
          </cell>
          <cell r="D232">
            <v>65</v>
          </cell>
          <cell r="E232">
            <v>67</v>
          </cell>
          <cell r="F232">
            <v>48</v>
          </cell>
          <cell r="G232">
            <v>58</v>
          </cell>
          <cell r="H232">
            <v>92</v>
          </cell>
          <cell r="I232">
            <v>143</v>
          </cell>
          <cell r="J232">
            <v>310</v>
          </cell>
        </row>
        <row r="233">
          <cell r="A233" t="str">
            <v>Missouri, 2012</v>
          </cell>
          <cell r="B233">
            <v>106</v>
          </cell>
          <cell r="C233">
            <v>58</v>
          </cell>
          <cell r="D233">
            <v>59</v>
          </cell>
          <cell r="E233">
            <v>61</v>
          </cell>
          <cell r="F233">
            <v>50</v>
          </cell>
          <cell r="G233">
            <v>69</v>
          </cell>
          <cell r="H233">
            <v>105</v>
          </cell>
          <cell r="I233">
            <v>142</v>
          </cell>
          <cell r="J233">
            <v>317</v>
          </cell>
        </row>
        <row r="234">
          <cell r="A234" t="str">
            <v>Missouri, 2013</v>
          </cell>
          <cell r="B234">
            <v>126</v>
          </cell>
          <cell r="C234">
            <v>61</v>
          </cell>
          <cell r="D234">
            <v>61</v>
          </cell>
          <cell r="E234">
            <v>47</v>
          </cell>
          <cell r="F234">
            <v>65</v>
          </cell>
          <cell r="G234">
            <v>54</v>
          </cell>
          <cell r="H234">
            <v>84</v>
          </cell>
          <cell r="I234">
            <v>167</v>
          </cell>
          <cell r="J234">
            <v>318</v>
          </cell>
        </row>
        <row r="235">
          <cell r="A235" t="str">
            <v>Missouri, 2014</v>
          </cell>
          <cell r="B235">
            <v>105</v>
          </cell>
          <cell r="C235">
            <v>68</v>
          </cell>
          <cell r="D235">
            <v>70</v>
          </cell>
          <cell r="E235">
            <v>82</v>
          </cell>
          <cell r="F235">
            <v>58</v>
          </cell>
          <cell r="G235">
            <v>61</v>
          </cell>
          <cell r="H235">
            <v>106</v>
          </cell>
          <cell r="I235">
            <v>161</v>
          </cell>
          <cell r="J235">
            <v>355</v>
          </cell>
        </row>
        <row r="236">
          <cell r="A236" t="str">
            <v>Missouri, 2015</v>
          </cell>
          <cell r="B236">
            <v>133</v>
          </cell>
          <cell r="C236">
            <v>64</v>
          </cell>
          <cell r="D236">
            <v>64</v>
          </cell>
          <cell r="E236">
            <v>64</v>
          </cell>
          <cell r="F236">
            <v>57</v>
          </cell>
          <cell r="G236">
            <v>53</v>
          </cell>
          <cell r="H236">
            <v>78</v>
          </cell>
          <cell r="I236">
            <v>161</v>
          </cell>
          <cell r="J236">
            <v>327</v>
          </cell>
        </row>
        <row r="237">
          <cell r="A237" t="str">
            <v>Missouri, 2016</v>
          </cell>
          <cell r="B237">
            <v>114</v>
          </cell>
          <cell r="C237">
            <v>62</v>
          </cell>
          <cell r="D237">
            <v>66</v>
          </cell>
          <cell r="E237">
            <v>55</v>
          </cell>
          <cell r="F237">
            <v>49</v>
          </cell>
          <cell r="G237">
            <v>71</v>
          </cell>
          <cell r="H237">
            <v>105</v>
          </cell>
          <cell r="I237">
            <v>172</v>
          </cell>
          <cell r="J237">
            <v>292</v>
          </cell>
        </row>
        <row r="238">
          <cell r="A238" t="str">
            <v>Missouri, 2017</v>
          </cell>
          <cell r="B238">
            <v>96</v>
          </cell>
          <cell r="C238">
            <v>74</v>
          </cell>
          <cell r="D238">
            <v>53</v>
          </cell>
          <cell r="E238">
            <v>57</v>
          </cell>
          <cell r="F238">
            <v>56</v>
          </cell>
          <cell r="G238">
            <v>39</v>
          </cell>
          <cell r="H238">
            <v>68</v>
          </cell>
          <cell r="I238">
            <v>183</v>
          </cell>
          <cell r="J238">
            <v>365</v>
          </cell>
        </row>
        <row r="239">
          <cell r="A239" t="str">
            <v>Montana, 2009</v>
          </cell>
          <cell r="B239">
            <v>140</v>
          </cell>
          <cell r="C239">
            <v>46</v>
          </cell>
          <cell r="D239">
            <v>65</v>
          </cell>
          <cell r="E239">
            <v>54</v>
          </cell>
          <cell r="F239">
            <v>47</v>
          </cell>
          <cell r="G239">
            <v>69</v>
          </cell>
          <cell r="H239">
            <v>71</v>
          </cell>
          <cell r="I239">
            <v>58</v>
          </cell>
          <cell r="J239">
            <v>70</v>
          </cell>
        </row>
        <row r="240">
          <cell r="A240" t="str">
            <v>Montana, 2010</v>
          </cell>
          <cell r="B240">
            <v>85</v>
          </cell>
          <cell r="C240">
            <v>86</v>
          </cell>
          <cell r="D240">
            <v>66</v>
          </cell>
          <cell r="E240">
            <v>67</v>
          </cell>
          <cell r="F240">
            <v>67</v>
          </cell>
          <cell r="G240">
            <v>54</v>
          </cell>
          <cell r="H240">
            <v>57</v>
          </cell>
          <cell r="I240">
            <v>50</v>
          </cell>
          <cell r="J240">
            <v>53</v>
          </cell>
        </row>
        <row r="241">
          <cell r="A241" t="str">
            <v>Montana, 2011</v>
          </cell>
          <cell r="B241">
            <v>126</v>
          </cell>
          <cell r="C241">
            <v>54</v>
          </cell>
          <cell r="D241">
            <v>64</v>
          </cell>
          <cell r="E241">
            <v>62</v>
          </cell>
          <cell r="F241">
            <v>49</v>
          </cell>
          <cell r="G241">
            <v>68</v>
          </cell>
          <cell r="H241">
            <v>46</v>
          </cell>
          <cell r="I241">
            <v>68</v>
          </cell>
          <cell r="J241">
            <v>53</v>
          </cell>
        </row>
        <row r="242">
          <cell r="A242" t="str">
            <v>Montana, 2012</v>
          </cell>
          <cell r="B242">
            <v>140</v>
          </cell>
          <cell r="C242">
            <v>65</v>
          </cell>
          <cell r="D242">
            <v>55</v>
          </cell>
          <cell r="E242">
            <v>71</v>
          </cell>
          <cell r="F242">
            <v>70</v>
          </cell>
          <cell r="G242">
            <v>53</v>
          </cell>
          <cell r="H242">
            <v>71</v>
          </cell>
          <cell r="I242">
            <v>72</v>
          </cell>
          <cell r="J242">
            <v>69</v>
          </cell>
        </row>
        <row r="243">
          <cell r="A243" t="str">
            <v>Montana, 2013</v>
          </cell>
          <cell r="B243">
            <v>118</v>
          </cell>
          <cell r="C243">
            <v>69</v>
          </cell>
          <cell r="D243">
            <v>36</v>
          </cell>
          <cell r="E243">
            <v>51</v>
          </cell>
          <cell r="F243">
            <v>52</v>
          </cell>
          <cell r="G243">
            <v>60</v>
          </cell>
          <cell r="H243">
            <v>74</v>
          </cell>
          <cell r="I243">
            <v>62</v>
          </cell>
          <cell r="J243">
            <v>63</v>
          </cell>
        </row>
        <row r="244">
          <cell r="A244" t="str">
            <v>Montana, 2014</v>
          </cell>
          <cell r="B244">
            <v>118</v>
          </cell>
          <cell r="C244">
            <v>61</v>
          </cell>
          <cell r="D244">
            <v>55</v>
          </cell>
          <cell r="E244">
            <v>60</v>
          </cell>
          <cell r="F244">
            <v>64</v>
          </cell>
          <cell r="G244">
            <v>50</v>
          </cell>
          <cell r="H244">
            <v>51</v>
          </cell>
          <cell r="I244">
            <v>67</v>
          </cell>
          <cell r="J244">
            <v>69</v>
          </cell>
        </row>
        <row r="245">
          <cell r="A245" t="str">
            <v>Montana, 2015</v>
          </cell>
          <cell r="B245">
            <v>107</v>
          </cell>
          <cell r="C245">
            <v>52</v>
          </cell>
          <cell r="D245">
            <v>63</v>
          </cell>
          <cell r="E245">
            <v>67</v>
          </cell>
          <cell r="F245">
            <v>74</v>
          </cell>
          <cell r="G245">
            <v>45</v>
          </cell>
          <cell r="H245">
            <v>55</v>
          </cell>
          <cell r="I245">
            <v>74</v>
          </cell>
          <cell r="J245">
            <v>58</v>
          </cell>
        </row>
        <row r="246">
          <cell r="A246" t="str">
            <v>Montana, 2016</v>
          </cell>
          <cell r="B246">
            <v>100</v>
          </cell>
          <cell r="C246">
            <v>85</v>
          </cell>
          <cell r="D246">
            <v>71</v>
          </cell>
          <cell r="E246">
            <v>53</v>
          </cell>
          <cell r="F246">
            <v>68</v>
          </cell>
          <cell r="G246">
            <v>59</v>
          </cell>
          <cell r="H246">
            <v>57</v>
          </cell>
          <cell r="I246">
            <v>61</v>
          </cell>
          <cell r="J246">
            <v>52</v>
          </cell>
        </row>
        <row r="247">
          <cell r="A247" t="str">
            <v>Montana, 2017</v>
          </cell>
          <cell r="B247">
            <v>137</v>
          </cell>
          <cell r="C247">
            <v>72</v>
          </cell>
          <cell r="D247">
            <v>45</v>
          </cell>
          <cell r="E247">
            <v>41</v>
          </cell>
          <cell r="F247">
            <v>58</v>
          </cell>
          <cell r="G247">
            <v>68</v>
          </cell>
          <cell r="H247">
            <v>59</v>
          </cell>
          <cell r="I247">
            <v>71</v>
          </cell>
          <cell r="J247">
            <v>54</v>
          </cell>
        </row>
        <row r="248">
          <cell r="A248" t="str">
            <v>Nebraska, 2009</v>
          </cell>
          <cell r="B248">
            <v>92</v>
          </cell>
          <cell r="C248">
            <v>64</v>
          </cell>
          <cell r="D248">
            <v>57</v>
          </cell>
          <cell r="E248">
            <v>55</v>
          </cell>
          <cell r="F248">
            <v>52</v>
          </cell>
          <cell r="G248">
            <v>59</v>
          </cell>
          <cell r="H248">
            <v>70</v>
          </cell>
          <cell r="I248">
            <v>64</v>
          </cell>
          <cell r="J248">
            <v>58</v>
          </cell>
        </row>
        <row r="249">
          <cell r="A249" t="str">
            <v>Nebraska, 2010</v>
          </cell>
          <cell r="B249">
            <v>119</v>
          </cell>
          <cell r="C249">
            <v>58</v>
          </cell>
          <cell r="D249">
            <v>74</v>
          </cell>
          <cell r="E249">
            <v>72</v>
          </cell>
          <cell r="F249">
            <v>56</v>
          </cell>
          <cell r="G249">
            <v>53</v>
          </cell>
          <cell r="H249">
            <v>67</v>
          </cell>
          <cell r="I249">
            <v>62</v>
          </cell>
          <cell r="J249">
            <v>70</v>
          </cell>
        </row>
        <row r="250">
          <cell r="A250" t="str">
            <v>Nebraska, 2011</v>
          </cell>
          <cell r="B250">
            <v>120</v>
          </cell>
          <cell r="C250">
            <v>56</v>
          </cell>
          <cell r="D250">
            <v>49</v>
          </cell>
          <cell r="E250">
            <v>72</v>
          </cell>
          <cell r="F250">
            <v>54</v>
          </cell>
          <cell r="G250">
            <v>58</v>
          </cell>
          <cell r="H250">
            <v>60</v>
          </cell>
          <cell r="I250">
            <v>54</v>
          </cell>
          <cell r="J250">
            <v>67</v>
          </cell>
        </row>
        <row r="251">
          <cell r="A251" t="str">
            <v>Nebraska, 2012</v>
          </cell>
          <cell r="B251">
            <v>127</v>
          </cell>
          <cell r="C251">
            <v>65</v>
          </cell>
          <cell r="D251">
            <v>53</v>
          </cell>
          <cell r="E251">
            <v>57</v>
          </cell>
          <cell r="F251">
            <v>64</v>
          </cell>
          <cell r="G251">
            <v>62</v>
          </cell>
          <cell r="H251">
            <v>59</v>
          </cell>
          <cell r="I251">
            <v>56</v>
          </cell>
          <cell r="J251">
            <v>65</v>
          </cell>
        </row>
        <row r="252">
          <cell r="A252" t="str">
            <v>Nebraska, 2013</v>
          </cell>
          <cell r="B252">
            <v>134</v>
          </cell>
          <cell r="C252">
            <v>65</v>
          </cell>
          <cell r="D252">
            <v>40</v>
          </cell>
          <cell r="E252">
            <v>50</v>
          </cell>
          <cell r="F252">
            <v>69</v>
          </cell>
          <cell r="G252">
            <v>74</v>
          </cell>
          <cell r="H252">
            <v>64</v>
          </cell>
          <cell r="I252">
            <v>58</v>
          </cell>
          <cell r="J252">
            <v>60</v>
          </cell>
        </row>
        <row r="253">
          <cell r="A253" t="str">
            <v>Nebraska, 2014</v>
          </cell>
          <cell r="B253">
            <v>113</v>
          </cell>
          <cell r="C253">
            <v>54</v>
          </cell>
          <cell r="D253">
            <v>58</v>
          </cell>
          <cell r="E253">
            <v>68</v>
          </cell>
          <cell r="F253">
            <v>56</v>
          </cell>
          <cell r="G253">
            <v>63</v>
          </cell>
          <cell r="H253">
            <v>36</v>
          </cell>
          <cell r="I253">
            <v>67</v>
          </cell>
          <cell r="J253">
            <v>70</v>
          </cell>
        </row>
        <row r="254">
          <cell r="A254" t="str">
            <v>Nebraska, 2015</v>
          </cell>
          <cell r="B254">
            <v>118</v>
          </cell>
          <cell r="C254">
            <v>59</v>
          </cell>
          <cell r="D254">
            <v>76</v>
          </cell>
          <cell r="E254">
            <v>56</v>
          </cell>
          <cell r="F254">
            <v>82</v>
          </cell>
          <cell r="G254">
            <v>63</v>
          </cell>
          <cell r="H254">
            <v>74</v>
          </cell>
          <cell r="I254">
            <v>59</v>
          </cell>
          <cell r="J254">
            <v>76</v>
          </cell>
        </row>
        <row r="255">
          <cell r="A255" t="str">
            <v>Nebraska, 2016</v>
          </cell>
          <cell r="B255">
            <v>121</v>
          </cell>
          <cell r="C255">
            <v>55</v>
          </cell>
          <cell r="D255">
            <v>69</v>
          </cell>
          <cell r="E255">
            <v>66</v>
          </cell>
          <cell r="F255">
            <v>72</v>
          </cell>
          <cell r="G255">
            <v>63</v>
          </cell>
          <cell r="H255">
            <v>65</v>
          </cell>
          <cell r="I255">
            <v>56</v>
          </cell>
          <cell r="J255">
            <v>65</v>
          </cell>
        </row>
        <row r="256">
          <cell r="A256" t="str">
            <v>Nebraska, 2017</v>
          </cell>
          <cell r="B256">
            <v>113</v>
          </cell>
          <cell r="C256">
            <v>48</v>
          </cell>
          <cell r="D256">
            <v>66</v>
          </cell>
          <cell r="E256">
            <v>54</v>
          </cell>
          <cell r="F256">
            <v>82</v>
          </cell>
          <cell r="G256">
            <v>55</v>
          </cell>
          <cell r="H256">
            <v>56</v>
          </cell>
          <cell r="I256">
            <v>53</v>
          </cell>
          <cell r="J256">
            <v>75</v>
          </cell>
        </row>
        <row r="257">
          <cell r="A257" t="str">
            <v>Nevada, 2009</v>
          </cell>
          <cell r="B257">
            <v>131</v>
          </cell>
          <cell r="C257">
            <v>62</v>
          </cell>
          <cell r="D257">
            <v>54</v>
          </cell>
          <cell r="E257">
            <v>52</v>
          </cell>
          <cell r="F257">
            <v>47</v>
          </cell>
          <cell r="G257">
            <v>65</v>
          </cell>
          <cell r="H257">
            <v>62</v>
          </cell>
          <cell r="I257">
            <v>92</v>
          </cell>
          <cell r="J257">
            <v>126</v>
          </cell>
        </row>
        <row r="258">
          <cell r="A258" t="str">
            <v>Nevada, 2010</v>
          </cell>
          <cell r="B258">
            <v>106</v>
          </cell>
          <cell r="C258">
            <v>55</v>
          </cell>
          <cell r="D258">
            <v>55</v>
          </cell>
          <cell r="E258">
            <v>65</v>
          </cell>
          <cell r="F258">
            <v>69</v>
          </cell>
          <cell r="G258">
            <v>58</v>
          </cell>
          <cell r="H258">
            <v>50</v>
          </cell>
          <cell r="I258">
            <v>76</v>
          </cell>
          <cell r="J258">
            <v>147</v>
          </cell>
        </row>
        <row r="259">
          <cell r="A259" t="str">
            <v>Nevada, 2011</v>
          </cell>
          <cell r="B259">
            <v>118</v>
          </cell>
          <cell r="C259">
            <v>72</v>
          </cell>
          <cell r="D259">
            <v>49</v>
          </cell>
          <cell r="E259">
            <v>45</v>
          </cell>
          <cell r="F259">
            <v>49</v>
          </cell>
          <cell r="G259">
            <v>50</v>
          </cell>
          <cell r="H259">
            <v>51</v>
          </cell>
          <cell r="I259">
            <v>93</v>
          </cell>
          <cell r="J259">
            <v>132</v>
          </cell>
        </row>
        <row r="260">
          <cell r="A260" t="str">
            <v>Nevada, 2012</v>
          </cell>
          <cell r="B260">
            <v>117</v>
          </cell>
          <cell r="C260">
            <v>62</v>
          </cell>
          <cell r="D260">
            <v>64</v>
          </cell>
          <cell r="E260">
            <v>54</v>
          </cell>
          <cell r="F260">
            <v>61</v>
          </cell>
          <cell r="G260">
            <v>62</v>
          </cell>
          <cell r="H260">
            <v>44</v>
          </cell>
          <cell r="I260">
            <v>79</v>
          </cell>
          <cell r="J260">
            <v>158</v>
          </cell>
        </row>
        <row r="261">
          <cell r="A261" t="str">
            <v>Nevada, 2013</v>
          </cell>
          <cell r="B261">
            <v>122</v>
          </cell>
          <cell r="C261">
            <v>68</v>
          </cell>
          <cell r="D261">
            <v>38</v>
          </cell>
          <cell r="E261">
            <v>54</v>
          </cell>
          <cell r="F261">
            <v>64</v>
          </cell>
          <cell r="G261">
            <v>52</v>
          </cell>
          <cell r="H261">
            <v>71</v>
          </cell>
          <cell r="I261">
            <v>92</v>
          </cell>
          <cell r="J261">
            <v>110</v>
          </cell>
        </row>
        <row r="262">
          <cell r="A262" t="str">
            <v>Nevada, 2014</v>
          </cell>
          <cell r="B262">
            <v>122</v>
          </cell>
          <cell r="C262">
            <v>73</v>
          </cell>
          <cell r="D262">
            <v>74</v>
          </cell>
          <cell r="E262">
            <v>55</v>
          </cell>
          <cell r="F262">
            <v>62</v>
          </cell>
          <cell r="G262">
            <v>57</v>
          </cell>
          <cell r="H262">
            <v>89</v>
          </cell>
          <cell r="I262">
            <v>157</v>
          </cell>
          <cell r="J262">
            <v>179</v>
          </cell>
        </row>
        <row r="263">
          <cell r="A263" t="str">
            <v>Nevada, 2015</v>
          </cell>
          <cell r="B263">
            <v>131</v>
          </cell>
          <cell r="C263">
            <v>61</v>
          </cell>
          <cell r="D263">
            <v>64</v>
          </cell>
          <cell r="E263">
            <v>60</v>
          </cell>
          <cell r="F263">
            <v>53</v>
          </cell>
          <cell r="G263">
            <v>72</v>
          </cell>
          <cell r="H263">
            <v>73</v>
          </cell>
          <cell r="I263">
            <v>120</v>
          </cell>
          <cell r="J263">
            <v>159</v>
          </cell>
        </row>
        <row r="264">
          <cell r="A264" t="str">
            <v>Nevada, 2016</v>
          </cell>
          <cell r="B264">
            <v>123</v>
          </cell>
          <cell r="C264">
            <v>35</v>
          </cell>
          <cell r="D264">
            <v>48</v>
          </cell>
          <cell r="E264">
            <v>76</v>
          </cell>
          <cell r="F264">
            <v>67</v>
          </cell>
          <cell r="G264">
            <v>41</v>
          </cell>
          <cell r="H264">
            <v>95</v>
          </cell>
          <cell r="I264">
            <v>114</v>
          </cell>
          <cell r="J264">
            <v>154</v>
          </cell>
        </row>
        <row r="265">
          <cell r="A265" t="str">
            <v>Nevada, 2017</v>
          </cell>
          <cell r="B265">
            <v>97</v>
          </cell>
          <cell r="C265">
            <v>42</v>
          </cell>
          <cell r="D265">
            <v>43</v>
          </cell>
          <cell r="E265">
            <v>61</v>
          </cell>
          <cell r="F265">
            <v>61</v>
          </cell>
          <cell r="G265">
            <v>74</v>
          </cell>
          <cell r="H265">
            <v>87</v>
          </cell>
          <cell r="I265">
            <v>159</v>
          </cell>
          <cell r="J265">
            <v>138</v>
          </cell>
        </row>
        <row r="266">
          <cell r="A266" t="str">
            <v>New Hampshire, 2009</v>
          </cell>
          <cell r="B266">
            <v>123</v>
          </cell>
          <cell r="C266">
            <v>85</v>
          </cell>
          <cell r="D266">
            <v>48</v>
          </cell>
          <cell r="E266">
            <v>56</v>
          </cell>
          <cell r="F266">
            <v>61</v>
          </cell>
          <cell r="G266">
            <v>70</v>
          </cell>
          <cell r="H266">
            <v>62</v>
          </cell>
          <cell r="I266">
            <v>52</v>
          </cell>
          <cell r="J266">
            <v>55</v>
          </cell>
        </row>
        <row r="267">
          <cell r="A267" t="str">
            <v>New Hampshire, 2010</v>
          </cell>
          <cell r="B267">
            <v>103</v>
          </cell>
          <cell r="C267">
            <v>59</v>
          </cell>
          <cell r="D267">
            <v>65</v>
          </cell>
          <cell r="E267">
            <v>62</v>
          </cell>
          <cell r="F267">
            <v>61</v>
          </cell>
          <cell r="G267">
            <v>65</v>
          </cell>
          <cell r="H267">
            <v>58</v>
          </cell>
          <cell r="I267">
            <v>54</v>
          </cell>
          <cell r="J267">
            <v>51</v>
          </cell>
        </row>
        <row r="268">
          <cell r="A268" t="str">
            <v>New Hampshire, 2011</v>
          </cell>
          <cell r="B268">
            <v>109</v>
          </cell>
          <cell r="C268">
            <v>57</v>
          </cell>
          <cell r="D268">
            <v>70</v>
          </cell>
          <cell r="E268">
            <v>45</v>
          </cell>
          <cell r="F268">
            <v>67</v>
          </cell>
          <cell r="G268">
            <v>56</v>
          </cell>
          <cell r="H268">
            <v>70</v>
          </cell>
          <cell r="I268">
            <v>56</v>
          </cell>
          <cell r="J268">
            <v>70</v>
          </cell>
        </row>
        <row r="269">
          <cell r="A269" t="str">
            <v>New Hampshire, 2012</v>
          </cell>
          <cell r="B269">
            <v>133</v>
          </cell>
          <cell r="C269">
            <v>51</v>
          </cell>
          <cell r="D269">
            <v>63</v>
          </cell>
          <cell r="E269">
            <v>47</v>
          </cell>
          <cell r="F269">
            <v>59</v>
          </cell>
          <cell r="G269">
            <v>52</v>
          </cell>
          <cell r="H269">
            <v>67</v>
          </cell>
          <cell r="I269">
            <v>64</v>
          </cell>
          <cell r="J269">
            <v>63</v>
          </cell>
        </row>
        <row r="270">
          <cell r="A270" t="str">
            <v>New Hampshire, 2013</v>
          </cell>
          <cell r="B270">
            <v>116</v>
          </cell>
          <cell r="C270">
            <v>50</v>
          </cell>
          <cell r="D270">
            <v>53</v>
          </cell>
          <cell r="E270">
            <v>54</v>
          </cell>
          <cell r="F270">
            <v>59</v>
          </cell>
          <cell r="G270">
            <v>72</v>
          </cell>
          <cell r="H270">
            <v>62</v>
          </cell>
          <cell r="I270">
            <v>55</v>
          </cell>
          <cell r="J270">
            <v>56</v>
          </cell>
        </row>
        <row r="271">
          <cell r="A271" t="str">
            <v>New Hampshire, 2014</v>
          </cell>
          <cell r="B271">
            <v>117</v>
          </cell>
          <cell r="C271">
            <v>55</v>
          </cell>
          <cell r="D271">
            <v>66</v>
          </cell>
          <cell r="E271">
            <v>60</v>
          </cell>
          <cell r="F271">
            <v>66</v>
          </cell>
          <cell r="G271">
            <v>69</v>
          </cell>
          <cell r="H271">
            <v>47</v>
          </cell>
          <cell r="I271">
            <v>49</v>
          </cell>
          <cell r="J271">
            <v>56</v>
          </cell>
        </row>
        <row r="272">
          <cell r="A272" t="str">
            <v>New Hampshire, 2015</v>
          </cell>
          <cell r="B272">
            <v>107</v>
          </cell>
          <cell r="C272">
            <v>54</v>
          </cell>
          <cell r="D272">
            <v>58</v>
          </cell>
          <cell r="E272">
            <v>52</v>
          </cell>
          <cell r="F272">
            <v>60</v>
          </cell>
          <cell r="G272">
            <v>56</v>
          </cell>
          <cell r="H272">
            <v>57</v>
          </cell>
          <cell r="I272">
            <v>39</v>
          </cell>
          <cell r="J272">
            <v>61</v>
          </cell>
        </row>
        <row r="273">
          <cell r="A273" t="str">
            <v>New Hampshire, 2016</v>
          </cell>
          <cell r="B273">
            <v>112</v>
          </cell>
          <cell r="C273">
            <v>57</v>
          </cell>
          <cell r="D273">
            <v>62</v>
          </cell>
          <cell r="E273">
            <v>50</v>
          </cell>
          <cell r="F273">
            <v>70</v>
          </cell>
          <cell r="G273">
            <v>60</v>
          </cell>
          <cell r="H273">
            <v>56</v>
          </cell>
          <cell r="I273">
            <v>55</v>
          </cell>
          <cell r="J273">
            <v>46</v>
          </cell>
        </row>
        <row r="274">
          <cell r="A274" t="str">
            <v>New Hampshire, 2017</v>
          </cell>
          <cell r="B274">
            <v>117</v>
          </cell>
          <cell r="C274">
            <v>40</v>
          </cell>
          <cell r="D274">
            <v>61</v>
          </cell>
          <cell r="E274">
            <v>43</v>
          </cell>
          <cell r="F274">
            <v>49</v>
          </cell>
          <cell r="G274">
            <v>66</v>
          </cell>
          <cell r="H274">
            <v>41</v>
          </cell>
          <cell r="I274">
            <v>70</v>
          </cell>
          <cell r="J274">
            <v>60</v>
          </cell>
        </row>
        <row r="275">
          <cell r="A275" t="str">
            <v>New Jersey, 2009</v>
          </cell>
          <cell r="B275">
            <v>114</v>
          </cell>
          <cell r="C275">
            <v>70</v>
          </cell>
          <cell r="D275">
            <v>53</v>
          </cell>
          <cell r="E275">
            <v>53</v>
          </cell>
          <cell r="F275">
            <v>74</v>
          </cell>
          <cell r="G275">
            <v>65</v>
          </cell>
          <cell r="H275">
            <v>94</v>
          </cell>
          <cell r="I275">
            <v>122</v>
          </cell>
          <cell r="J275">
            <v>363</v>
          </cell>
        </row>
        <row r="276">
          <cell r="A276" t="str">
            <v>New Jersey, 2010</v>
          </cell>
          <cell r="B276">
            <v>129</v>
          </cell>
          <cell r="C276">
            <v>53</v>
          </cell>
          <cell r="D276">
            <v>54</v>
          </cell>
          <cell r="E276">
            <v>62</v>
          </cell>
          <cell r="F276">
            <v>54</v>
          </cell>
          <cell r="G276">
            <v>59</v>
          </cell>
          <cell r="H276">
            <v>81</v>
          </cell>
          <cell r="I276">
            <v>118</v>
          </cell>
          <cell r="J276">
            <v>286</v>
          </cell>
        </row>
        <row r="277">
          <cell r="A277" t="str">
            <v>New Jersey, 2011</v>
          </cell>
          <cell r="B277">
            <v>125</v>
          </cell>
          <cell r="C277">
            <v>55</v>
          </cell>
          <cell r="D277">
            <v>74</v>
          </cell>
          <cell r="E277">
            <v>56</v>
          </cell>
          <cell r="F277">
            <v>72</v>
          </cell>
          <cell r="G277">
            <v>51</v>
          </cell>
          <cell r="H277">
            <v>80</v>
          </cell>
          <cell r="I277">
            <v>130</v>
          </cell>
          <cell r="J277">
            <v>292</v>
          </cell>
        </row>
        <row r="278">
          <cell r="A278" t="str">
            <v>New Jersey, 2012</v>
          </cell>
          <cell r="B278">
            <v>121</v>
          </cell>
          <cell r="C278">
            <v>63</v>
          </cell>
          <cell r="D278">
            <v>50</v>
          </cell>
          <cell r="E278">
            <v>70</v>
          </cell>
          <cell r="F278">
            <v>55</v>
          </cell>
          <cell r="G278">
            <v>65</v>
          </cell>
          <cell r="H278">
            <v>69</v>
          </cell>
          <cell r="I278">
            <v>116</v>
          </cell>
          <cell r="J278">
            <v>283</v>
          </cell>
        </row>
        <row r="279">
          <cell r="A279" t="str">
            <v>New Jersey, 2013</v>
          </cell>
          <cell r="B279">
            <v>135</v>
          </cell>
          <cell r="C279">
            <v>64</v>
          </cell>
          <cell r="D279">
            <v>50</v>
          </cell>
          <cell r="E279">
            <v>62</v>
          </cell>
          <cell r="F279">
            <v>69</v>
          </cell>
          <cell r="G279">
            <v>63</v>
          </cell>
          <cell r="H279">
            <v>96</v>
          </cell>
          <cell r="I279">
            <v>145</v>
          </cell>
          <cell r="J279">
            <v>334</v>
          </cell>
        </row>
        <row r="280">
          <cell r="A280" t="str">
            <v>New Jersey, 2014</v>
          </cell>
          <cell r="B280">
            <v>142</v>
          </cell>
          <cell r="C280">
            <v>56</v>
          </cell>
          <cell r="D280">
            <v>54</v>
          </cell>
          <cell r="E280">
            <v>54</v>
          </cell>
          <cell r="F280">
            <v>57</v>
          </cell>
          <cell r="G280">
            <v>69</v>
          </cell>
          <cell r="H280">
            <v>86</v>
          </cell>
          <cell r="I280">
            <v>138</v>
          </cell>
          <cell r="J280">
            <v>274</v>
          </cell>
        </row>
        <row r="281">
          <cell r="A281" t="str">
            <v>New Jersey, 2015</v>
          </cell>
          <cell r="B281">
            <v>119</v>
          </cell>
          <cell r="C281">
            <v>63</v>
          </cell>
          <cell r="D281">
            <v>38</v>
          </cell>
          <cell r="E281">
            <v>52</v>
          </cell>
          <cell r="F281">
            <v>64</v>
          </cell>
          <cell r="G281">
            <v>70</v>
          </cell>
          <cell r="H281">
            <v>75</v>
          </cell>
          <cell r="I281">
            <v>145</v>
          </cell>
          <cell r="J281">
            <v>331</v>
          </cell>
        </row>
        <row r="282">
          <cell r="A282" t="str">
            <v>New Jersey, 2016</v>
          </cell>
          <cell r="B282">
            <v>127</v>
          </cell>
          <cell r="C282">
            <v>62</v>
          </cell>
          <cell r="D282">
            <v>69</v>
          </cell>
          <cell r="E282">
            <v>64</v>
          </cell>
          <cell r="F282">
            <v>52</v>
          </cell>
          <cell r="G282">
            <v>55</v>
          </cell>
          <cell r="H282">
            <v>100</v>
          </cell>
          <cell r="I282">
            <v>171</v>
          </cell>
          <cell r="J282">
            <v>281</v>
          </cell>
        </row>
        <row r="283">
          <cell r="A283" t="str">
            <v>New Jersey, 2017</v>
          </cell>
          <cell r="B283">
            <v>139</v>
          </cell>
          <cell r="C283">
            <v>48</v>
          </cell>
          <cell r="D283">
            <v>51</v>
          </cell>
          <cell r="E283">
            <v>54</v>
          </cell>
          <cell r="F283">
            <v>74</v>
          </cell>
          <cell r="G283">
            <v>67</v>
          </cell>
          <cell r="H283">
            <v>103</v>
          </cell>
          <cell r="I283">
            <v>142</v>
          </cell>
          <cell r="J283">
            <v>343</v>
          </cell>
        </row>
        <row r="284">
          <cell r="A284" t="str">
            <v>New Mexico, 2009</v>
          </cell>
          <cell r="B284">
            <v>122</v>
          </cell>
          <cell r="C284">
            <v>65</v>
          </cell>
          <cell r="D284">
            <v>57</v>
          </cell>
          <cell r="E284">
            <v>54</v>
          </cell>
          <cell r="F284">
            <v>51</v>
          </cell>
          <cell r="G284">
            <v>72</v>
          </cell>
          <cell r="H284">
            <v>63</v>
          </cell>
          <cell r="I284">
            <v>58</v>
          </cell>
          <cell r="J284">
            <v>57</v>
          </cell>
        </row>
        <row r="285">
          <cell r="A285" t="str">
            <v>New Mexico, 2010</v>
          </cell>
          <cell r="B285">
            <v>116</v>
          </cell>
          <cell r="C285">
            <v>46</v>
          </cell>
          <cell r="D285">
            <v>61</v>
          </cell>
          <cell r="E285">
            <v>58</v>
          </cell>
          <cell r="F285">
            <v>66</v>
          </cell>
          <cell r="G285">
            <v>37</v>
          </cell>
          <cell r="H285">
            <v>58</v>
          </cell>
          <cell r="I285">
            <v>47</v>
          </cell>
          <cell r="J285">
            <v>81</v>
          </cell>
        </row>
        <row r="286">
          <cell r="A286" t="str">
            <v>New Mexico, 2011</v>
          </cell>
          <cell r="B286">
            <v>119</v>
          </cell>
          <cell r="C286">
            <v>65</v>
          </cell>
          <cell r="D286">
            <v>65</v>
          </cell>
          <cell r="E286">
            <v>70</v>
          </cell>
          <cell r="F286">
            <v>59</v>
          </cell>
          <cell r="G286">
            <v>72</v>
          </cell>
          <cell r="H286">
            <v>65</v>
          </cell>
          <cell r="I286">
            <v>57</v>
          </cell>
          <cell r="J286">
            <v>86</v>
          </cell>
        </row>
        <row r="287">
          <cell r="A287" t="str">
            <v>New Mexico, 2012</v>
          </cell>
          <cell r="B287">
            <v>120</v>
          </cell>
          <cell r="C287">
            <v>65</v>
          </cell>
          <cell r="D287">
            <v>70</v>
          </cell>
          <cell r="E287">
            <v>55</v>
          </cell>
          <cell r="F287">
            <v>67</v>
          </cell>
          <cell r="G287">
            <v>68</v>
          </cell>
          <cell r="H287">
            <v>68</v>
          </cell>
          <cell r="I287">
            <v>68</v>
          </cell>
          <cell r="J287">
            <v>77</v>
          </cell>
        </row>
        <row r="288">
          <cell r="A288" t="str">
            <v>New Mexico, 2013</v>
          </cell>
          <cell r="B288">
            <v>118</v>
          </cell>
          <cell r="C288">
            <v>58</v>
          </cell>
          <cell r="D288">
            <v>66</v>
          </cell>
          <cell r="E288">
            <v>74</v>
          </cell>
          <cell r="F288">
            <v>57</v>
          </cell>
          <cell r="G288">
            <v>54</v>
          </cell>
          <cell r="H288">
            <v>55</v>
          </cell>
          <cell r="I288">
            <v>72</v>
          </cell>
          <cell r="J288">
            <v>90</v>
          </cell>
        </row>
        <row r="289">
          <cell r="A289" t="str">
            <v>New Mexico, 2014</v>
          </cell>
          <cell r="B289">
            <v>124</v>
          </cell>
          <cell r="C289">
            <v>54</v>
          </cell>
          <cell r="D289">
            <v>55</v>
          </cell>
          <cell r="E289">
            <v>50</v>
          </cell>
          <cell r="F289">
            <v>48</v>
          </cell>
          <cell r="G289">
            <v>76</v>
          </cell>
          <cell r="H289">
            <v>63</v>
          </cell>
          <cell r="I289">
            <v>68</v>
          </cell>
          <cell r="J289">
            <v>73</v>
          </cell>
        </row>
        <row r="290">
          <cell r="A290" t="str">
            <v>New Mexico, 2015</v>
          </cell>
          <cell r="B290">
            <v>139</v>
          </cell>
          <cell r="C290">
            <v>67</v>
          </cell>
          <cell r="D290">
            <v>64</v>
          </cell>
          <cell r="E290">
            <v>48</v>
          </cell>
          <cell r="F290">
            <v>49</v>
          </cell>
          <cell r="G290">
            <v>71</v>
          </cell>
          <cell r="H290">
            <v>55</v>
          </cell>
          <cell r="I290">
            <v>69</v>
          </cell>
          <cell r="J290">
            <v>85</v>
          </cell>
        </row>
        <row r="291">
          <cell r="A291" t="str">
            <v>New Mexico, 2016</v>
          </cell>
          <cell r="B291">
            <v>117</v>
          </cell>
          <cell r="C291">
            <v>60</v>
          </cell>
          <cell r="D291">
            <v>61</v>
          </cell>
          <cell r="E291">
            <v>55</v>
          </cell>
          <cell r="F291">
            <v>49</v>
          </cell>
          <cell r="G291">
            <v>70</v>
          </cell>
          <cell r="H291">
            <v>71</v>
          </cell>
          <cell r="I291">
            <v>55</v>
          </cell>
          <cell r="J291">
            <v>84</v>
          </cell>
        </row>
        <row r="292">
          <cell r="A292" t="str">
            <v>New Mexico, 2017</v>
          </cell>
          <cell r="B292">
            <v>107</v>
          </cell>
          <cell r="C292">
            <v>48</v>
          </cell>
          <cell r="D292">
            <v>70</v>
          </cell>
          <cell r="E292">
            <v>45</v>
          </cell>
          <cell r="F292">
            <v>56</v>
          </cell>
          <cell r="G292">
            <v>59</v>
          </cell>
          <cell r="H292">
            <v>66</v>
          </cell>
          <cell r="I292">
            <v>51</v>
          </cell>
          <cell r="J292">
            <v>92</v>
          </cell>
        </row>
        <row r="293">
          <cell r="A293" t="str">
            <v>New York, 2009</v>
          </cell>
          <cell r="B293">
            <v>128</v>
          </cell>
          <cell r="C293">
            <v>60</v>
          </cell>
          <cell r="D293">
            <v>60</v>
          </cell>
          <cell r="E293">
            <v>87</v>
          </cell>
          <cell r="F293">
            <v>196</v>
          </cell>
          <cell r="G293">
            <v>45</v>
          </cell>
          <cell r="H293">
            <v>286</v>
          </cell>
          <cell r="I293">
            <v>534</v>
          </cell>
          <cell r="J293">
            <v>1254</v>
          </cell>
        </row>
        <row r="294">
          <cell r="A294" t="str">
            <v>New York, 2010</v>
          </cell>
          <cell r="B294">
            <v>138</v>
          </cell>
          <cell r="C294">
            <v>64</v>
          </cell>
          <cell r="D294">
            <v>64</v>
          </cell>
          <cell r="E294">
            <v>64</v>
          </cell>
          <cell r="F294">
            <v>140</v>
          </cell>
          <cell r="G294">
            <v>49</v>
          </cell>
          <cell r="H294">
            <v>326</v>
          </cell>
          <cell r="I294">
            <v>523</v>
          </cell>
          <cell r="J294">
            <v>1269</v>
          </cell>
        </row>
        <row r="295">
          <cell r="A295" t="str">
            <v>New York, 2011</v>
          </cell>
          <cell r="B295">
            <v>117</v>
          </cell>
          <cell r="C295">
            <v>53</v>
          </cell>
          <cell r="D295">
            <v>40</v>
          </cell>
          <cell r="E295">
            <v>76</v>
          </cell>
          <cell r="F295">
            <v>160</v>
          </cell>
          <cell r="G295">
            <v>66</v>
          </cell>
          <cell r="H295">
            <v>333</v>
          </cell>
          <cell r="I295">
            <v>530</v>
          </cell>
          <cell r="J295">
            <v>1268</v>
          </cell>
        </row>
        <row r="296">
          <cell r="A296" t="str">
            <v>New York, 2012</v>
          </cell>
          <cell r="B296">
            <v>113</v>
          </cell>
          <cell r="C296">
            <v>69</v>
          </cell>
          <cell r="D296">
            <v>57</v>
          </cell>
          <cell r="E296">
            <v>49</v>
          </cell>
          <cell r="F296">
            <v>130</v>
          </cell>
          <cell r="G296">
            <v>56</v>
          </cell>
          <cell r="H296">
            <v>307</v>
          </cell>
          <cell r="I296">
            <v>509</v>
          </cell>
          <cell r="J296">
            <v>1152</v>
          </cell>
        </row>
        <row r="297">
          <cell r="A297" t="str">
            <v>New York, 2013</v>
          </cell>
          <cell r="B297">
            <v>105</v>
          </cell>
          <cell r="C297">
            <v>66</v>
          </cell>
          <cell r="D297">
            <v>61</v>
          </cell>
          <cell r="E297">
            <v>60</v>
          </cell>
          <cell r="F297">
            <v>146</v>
          </cell>
          <cell r="G297">
            <v>70</v>
          </cell>
          <cell r="H297">
            <v>350</v>
          </cell>
          <cell r="I297">
            <v>636</v>
          </cell>
          <cell r="J297">
            <v>1216</v>
          </cell>
        </row>
        <row r="298">
          <cell r="A298" t="str">
            <v>New York, 2014</v>
          </cell>
          <cell r="B298">
            <v>115</v>
          </cell>
          <cell r="C298">
            <v>67</v>
          </cell>
          <cell r="D298">
            <v>77</v>
          </cell>
          <cell r="E298">
            <v>73</v>
          </cell>
          <cell r="F298">
            <v>165</v>
          </cell>
          <cell r="G298">
            <v>60</v>
          </cell>
          <cell r="H298">
            <v>394</v>
          </cell>
          <cell r="I298">
            <v>615</v>
          </cell>
          <cell r="J298">
            <v>1171</v>
          </cell>
        </row>
        <row r="299">
          <cell r="A299" t="str">
            <v>New York, 2015</v>
          </cell>
          <cell r="B299">
            <v>131</v>
          </cell>
          <cell r="C299">
            <v>60</v>
          </cell>
          <cell r="D299">
            <v>64</v>
          </cell>
          <cell r="E299">
            <v>54</v>
          </cell>
          <cell r="F299">
            <v>137</v>
          </cell>
          <cell r="G299">
            <v>44</v>
          </cell>
          <cell r="H299">
            <v>329</v>
          </cell>
          <cell r="I299">
            <v>620</v>
          </cell>
          <cell r="J299">
            <v>1214</v>
          </cell>
        </row>
        <row r="300">
          <cell r="A300" t="str">
            <v>New York, 2016</v>
          </cell>
          <cell r="B300">
            <v>104</v>
          </cell>
          <cell r="C300">
            <v>44</v>
          </cell>
          <cell r="D300">
            <v>60</v>
          </cell>
          <cell r="E300">
            <v>62</v>
          </cell>
          <cell r="F300">
            <v>112</v>
          </cell>
          <cell r="G300">
            <v>61</v>
          </cell>
          <cell r="H300">
            <v>376</v>
          </cell>
          <cell r="I300">
            <v>695</v>
          </cell>
          <cell r="J300">
            <v>1127</v>
          </cell>
        </row>
        <row r="301">
          <cell r="A301" t="str">
            <v>New York, 2017</v>
          </cell>
          <cell r="B301">
            <v>127</v>
          </cell>
          <cell r="C301">
            <v>57</v>
          </cell>
          <cell r="D301">
            <v>64</v>
          </cell>
          <cell r="E301">
            <v>53</v>
          </cell>
          <cell r="F301">
            <v>116</v>
          </cell>
          <cell r="G301">
            <v>69</v>
          </cell>
          <cell r="H301">
            <v>333</v>
          </cell>
          <cell r="I301">
            <v>655</v>
          </cell>
          <cell r="J301">
            <v>1134</v>
          </cell>
        </row>
        <row r="302">
          <cell r="A302" t="str">
            <v>North Carolina, 2009</v>
          </cell>
          <cell r="B302">
            <v>119</v>
          </cell>
          <cell r="C302">
            <v>76</v>
          </cell>
          <cell r="D302">
            <v>68</v>
          </cell>
          <cell r="E302">
            <v>54</v>
          </cell>
          <cell r="F302">
            <v>89</v>
          </cell>
          <cell r="G302">
            <v>63</v>
          </cell>
          <cell r="H302">
            <v>103</v>
          </cell>
          <cell r="I302">
            <v>260</v>
          </cell>
          <cell r="J302">
            <v>475</v>
          </cell>
        </row>
        <row r="303">
          <cell r="A303" t="str">
            <v>North Carolina, 2010</v>
          </cell>
          <cell r="B303">
            <v>118</v>
          </cell>
          <cell r="C303">
            <v>59</v>
          </cell>
          <cell r="D303">
            <v>52</v>
          </cell>
          <cell r="E303">
            <v>71</v>
          </cell>
          <cell r="F303">
            <v>80</v>
          </cell>
          <cell r="G303">
            <v>43</v>
          </cell>
          <cell r="H303">
            <v>133</v>
          </cell>
          <cell r="I303">
            <v>213</v>
          </cell>
          <cell r="J303">
            <v>440</v>
          </cell>
        </row>
        <row r="304">
          <cell r="A304" t="str">
            <v>North Carolina, 2011</v>
          </cell>
          <cell r="B304">
            <v>126</v>
          </cell>
          <cell r="C304">
            <v>66</v>
          </cell>
          <cell r="D304">
            <v>65</v>
          </cell>
          <cell r="E304">
            <v>68</v>
          </cell>
          <cell r="F304">
            <v>49</v>
          </cell>
          <cell r="G304">
            <v>67</v>
          </cell>
          <cell r="H304">
            <v>108</v>
          </cell>
          <cell r="I304">
            <v>223</v>
          </cell>
          <cell r="J304">
            <v>412</v>
          </cell>
        </row>
        <row r="305">
          <cell r="A305" t="str">
            <v>North Carolina, 2012</v>
          </cell>
          <cell r="B305">
            <v>118</v>
          </cell>
          <cell r="C305">
            <v>63</v>
          </cell>
          <cell r="D305">
            <v>47</v>
          </cell>
          <cell r="E305">
            <v>65</v>
          </cell>
          <cell r="F305">
            <v>73</v>
          </cell>
          <cell r="G305">
            <v>52</v>
          </cell>
          <cell r="H305">
            <v>174</v>
          </cell>
          <cell r="I305">
            <v>293</v>
          </cell>
          <cell r="J305">
            <v>510</v>
          </cell>
        </row>
        <row r="306">
          <cell r="A306" t="str">
            <v>North Carolina, 2013</v>
          </cell>
          <cell r="B306">
            <v>139</v>
          </cell>
          <cell r="C306">
            <v>65</v>
          </cell>
          <cell r="D306">
            <v>45</v>
          </cell>
          <cell r="E306">
            <v>84</v>
          </cell>
          <cell r="F306">
            <v>94</v>
          </cell>
          <cell r="G306">
            <v>59</v>
          </cell>
          <cell r="H306">
            <v>162</v>
          </cell>
          <cell r="I306">
            <v>288</v>
          </cell>
          <cell r="J306">
            <v>501</v>
          </cell>
        </row>
        <row r="307">
          <cell r="A307" t="str">
            <v>North Carolina, 2014</v>
          </cell>
          <cell r="B307">
            <v>126</v>
          </cell>
          <cell r="C307">
            <v>71</v>
          </cell>
          <cell r="D307">
            <v>48</v>
          </cell>
          <cell r="E307">
            <v>78</v>
          </cell>
          <cell r="F307">
            <v>98</v>
          </cell>
          <cell r="G307">
            <v>61</v>
          </cell>
          <cell r="H307">
            <v>175</v>
          </cell>
          <cell r="I307">
            <v>304</v>
          </cell>
          <cell r="J307">
            <v>479</v>
          </cell>
        </row>
        <row r="308">
          <cell r="A308" t="str">
            <v>North Carolina, 2015</v>
          </cell>
          <cell r="B308">
            <v>120</v>
          </cell>
          <cell r="C308">
            <v>66</v>
          </cell>
          <cell r="D308">
            <v>52</v>
          </cell>
          <cell r="E308">
            <v>61</v>
          </cell>
          <cell r="F308">
            <v>96</v>
          </cell>
          <cell r="G308">
            <v>56</v>
          </cell>
          <cell r="H308">
            <v>191</v>
          </cell>
          <cell r="I308">
            <v>365</v>
          </cell>
          <cell r="J308">
            <v>510</v>
          </cell>
        </row>
        <row r="309">
          <cell r="A309" t="str">
            <v>North Carolina, 2016</v>
          </cell>
          <cell r="B309">
            <v>106</v>
          </cell>
          <cell r="C309">
            <v>46</v>
          </cell>
          <cell r="D309">
            <v>71</v>
          </cell>
          <cell r="E309">
            <v>76</v>
          </cell>
          <cell r="F309">
            <v>86</v>
          </cell>
          <cell r="G309">
            <v>80</v>
          </cell>
          <cell r="H309">
            <v>185</v>
          </cell>
          <cell r="I309">
            <v>323</v>
          </cell>
          <cell r="J309">
            <v>487</v>
          </cell>
        </row>
        <row r="310">
          <cell r="A310" t="str">
            <v>North Carolina, 2017</v>
          </cell>
          <cell r="B310">
            <v>112</v>
          </cell>
          <cell r="C310">
            <v>58</v>
          </cell>
          <cell r="D310">
            <v>56</v>
          </cell>
          <cell r="E310">
            <v>58</v>
          </cell>
          <cell r="F310">
            <v>81</v>
          </cell>
          <cell r="G310">
            <v>50</v>
          </cell>
          <cell r="H310">
            <v>213</v>
          </cell>
          <cell r="I310">
            <v>363</v>
          </cell>
          <cell r="J310">
            <v>514</v>
          </cell>
        </row>
        <row r="311">
          <cell r="A311" t="str">
            <v>North Dakota, 2009</v>
          </cell>
          <cell r="B311">
            <v>115</v>
          </cell>
          <cell r="C311">
            <v>54</v>
          </cell>
          <cell r="D311">
            <v>67</v>
          </cell>
          <cell r="E311">
            <v>59</v>
          </cell>
          <cell r="F311">
            <v>57</v>
          </cell>
          <cell r="G311">
            <v>64</v>
          </cell>
          <cell r="H311">
            <v>47</v>
          </cell>
          <cell r="I311">
            <v>59</v>
          </cell>
          <cell r="J311">
            <v>46</v>
          </cell>
        </row>
        <row r="312">
          <cell r="A312" t="str">
            <v>North Dakota, 2010</v>
          </cell>
          <cell r="B312">
            <v>135</v>
          </cell>
          <cell r="C312">
            <v>52</v>
          </cell>
          <cell r="D312">
            <v>59</v>
          </cell>
          <cell r="E312">
            <v>56</v>
          </cell>
          <cell r="F312">
            <v>63</v>
          </cell>
          <cell r="G312">
            <v>66</v>
          </cell>
          <cell r="H312">
            <v>74</v>
          </cell>
          <cell r="I312">
            <v>60</v>
          </cell>
          <cell r="J312">
            <v>53</v>
          </cell>
        </row>
        <row r="313">
          <cell r="A313" t="str">
            <v>North Dakota, 2011</v>
          </cell>
          <cell r="B313">
            <v>130</v>
          </cell>
          <cell r="C313">
            <v>51</v>
          </cell>
          <cell r="D313">
            <v>49</v>
          </cell>
          <cell r="E313">
            <v>71</v>
          </cell>
          <cell r="F313">
            <v>57</v>
          </cell>
          <cell r="G313">
            <v>64</v>
          </cell>
          <cell r="H313">
            <v>65</v>
          </cell>
          <cell r="I313">
            <v>64</v>
          </cell>
          <cell r="J313">
            <v>52</v>
          </cell>
        </row>
        <row r="314">
          <cell r="A314" t="str">
            <v>North Dakota, 2012</v>
          </cell>
          <cell r="B314">
            <v>126</v>
          </cell>
          <cell r="C314">
            <v>53</v>
          </cell>
          <cell r="D314">
            <v>59</v>
          </cell>
          <cell r="E314">
            <v>67</v>
          </cell>
          <cell r="F314">
            <v>72</v>
          </cell>
          <cell r="G314">
            <v>57</v>
          </cell>
          <cell r="H314">
            <v>71</v>
          </cell>
          <cell r="I314">
            <v>45</v>
          </cell>
          <cell r="J314">
            <v>66</v>
          </cell>
        </row>
        <row r="315">
          <cell r="A315" t="str">
            <v>North Dakota, 2013</v>
          </cell>
          <cell r="B315">
            <v>119</v>
          </cell>
          <cell r="C315">
            <v>58</v>
          </cell>
          <cell r="D315">
            <v>64</v>
          </cell>
          <cell r="E315">
            <v>64</v>
          </cell>
          <cell r="F315">
            <v>45</v>
          </cell>
          <cell r="G315">
            <v>56</v>
          </cell>
          <cell r="H315">
            <v>63</v>
          </cell>
          <cell r="I315">
            <v>75</v>
          </cell>
          <cell r="J315">
            <v>61</v>
          </cell>
        </row>
        <row r="316">
          <cell r="A316" t="str">
            <v>North Dakota, 2014</v>
          </cell>
          <cell r="B316">
            <v>109</v>
          </cell>
          <cell r="C316">
            <v>51</v>
          </cell>
          <cell r="D316">
            <v>64</v>
          </cell>
          <cell r="E316">
            <v>60</v>
          </cell>
          <cell r="F316">
            <v>49</v>
          </cell>
          <cell r="G316">
            <v>56</v>
          </cell>
          <cell r="H316">
            <v>61</v>
          </cell>
          <cell r="I316">
            <v>61</v>
          </cell>
          <cell r="J316">
            <v>65</v>
          </cell>
        </row>
        <row r="317">
          <cell r="A317" t="str">
            <v>North Dakota, 2015</v>
          </cell>
          <cell r="B317">
            <v>119</v>
          </cell>
          <cell r="C317">
            <v>57</v>
          </cell>
          <cell r="D317">
            <v>46</v>
          </cell>
          <cell r="E317">
            <v>63</v>
          </cell>
          <cell r="F317">
            <v>77</v>
          </cell>
          <cell r="G317">
            <v>49</v>
          </cell>
          <cell r="H317">
            <v>72</v>
          </cell>
          <cell r="I317">
            <v>62</v>
          </cell>
          <cell r="J317">
            <v>69</v>
          </cell>
        </row>
        <row r="318">
          <cell r="A318" t="str">
            <v>North Dakota, 2016</v>
          </cell>
          <cell r="B318">
            <v>119</v>
          </cell>
          <cell r="C318">
            <v>66</v>
          </cell>
          <cell r="D318">
            <v>71</v>
          </cell>
          <cell r="E318">
            <v>60</v>
          </cell>
          <cell r="F318">
            <v>70</v>
          </cell>
          <cell r="G318">
            <v>73</v>
          </cell>
          <cell r="H318">
            <v>43</v>
          </cell>
          <cell r="I318">
            <v>51</v>
          </cell>
          <cell r="J318">
            <v>57</v>
          </cell>
        </row>
        <row r="319">
          <cell r="A319" t="str">
            <v>North Dakota, 2017</v>
          </cell>
          <cell r="B319">
            <v>139</v>
          </cell>
          <cell r="C319">
            <v>58</v>
          </cell>
          <cell r="D319">
            <v>77</v>
          </cell>
          <cell r="E319">
            <v>58</v>
          </cell>
          <cell r="F319">
            <v>53</v>
          </cell>
          <cell r="G319">
            <v>63</v>
          </cell>
          <cell r="H319">
            <v>60</v>
          </cell>
          <cell r="I319">
            <v>38</v>
          </cell>
          <cell r="J319">
            <v>59</v>
          </cell>
        </row>
        <row r="320">
          <cell r="A320" t="str">
            <v>Ohio, 2009</v>
          </cell>
          <cell r="B320">
            <v>112</v>
          </cell>
          <cell r="C320">
            <v>63</v>
          </cell>
          <cell r="D320">
            <v>70</v>
          </cell>
          <cell r="E320">
            <v>78</v>
          </cell>
          <cell r="F320">
            <v>118</v>
          </cell>
          <cell r="G320">
            <v>74</v>
          </cell>
          <cell r="H320">
            <v>165</v>
          </cell>
          <cell r="I320">
            <v>245</v>
          </cell>
          <cell r="J320">
            <v>570</v>
          </cell>
        </row>
        <row r="321">
          <cell r="A321" t="str">
            <v>Ohio, 2010</v>
          </cell>
          <cell r="B321">
            <v>135</v>
          </cell>
          <cell r="C321">
            <v>60</v>
          </cell>
          <cell r="D321">
            <v>62</v>
          </cell>
          <cell r="E321">
            <v>65</v>
          </cell>
          <cell r="F321">
            <v>65</v>
          </cell>
          <cell r="G321">
            <v>62</v>
          </cell>
          <cell r="H321">
            <v>166</v>
          </cell>
          <cell r="I321">
            <v>244</v>
          </cell>
          <cell r="J321">
            <v>532</v>
          </cell>
        </row>
        <row r="322">
          <cell r="A322" t="str">
            <v>Ohio, 2011</v>
          </cell>
          <cell r="B322">
            <v>141</v>
          </cell>
          <cell r="C322">
            <v>58</v>
          </cell>
          <cell r="D322">
            <v>68</v>
          </cell>
          <cell r="E322">
            <v>62</v>
          </cell>
          <cell r="F322">
            <v>99</v>
          </cell>
          <cell r="G322">
            <v>60</v>
          </cell>
          <cell r="H322">
            <v>188</v>
          </cell>
          <cell r="I322">
            <v>275</v>
          </cell>
          <cell r="J322">
            <v>592</v>
          </cell>
        </row>
        <row r="323">
          <cell r="A323" t="str">
            <v>Ohio, 2012</v>
          </cell>
          <cell r="B323">
            <v>141</v>
          </cell>
          <cell r="C323">
            <v>69</v>
          </cell>
          <cell r="D323">
            <v>59</v>
          </cell>
          <cell r="E323">
            <v>66</v>
          </cell>
          <cell r="F323">
            <v>75</v>
          </cell>
          <cell r="G323">
            <v>62</v>
          </cell>
          <cell r="H323">
            <v>174</v>
          </cell>
          <cell r="I323">
            <v>254</v>
          </cell>
          <cell r="J323">
            <v>574</v>
          </cell>
        </row>
        <row r="324">
          <cell r="A324" t="str">
            <v>Ohio, 2013</v>
          </cell>
          <cell r="B324">
            <v>129</v>
          </cell>
          <cell r="C324">
            <v>40</v>
          </cell>
          <cell r="D324">
            <v>65</v>
          </cell>
          <cell r="E324">
            <v>68</v>
          </cell>
          <cell r="F324">
            <v>90</v>
          </cell>
          <cell r="G324">
            <v>61</v>
          </cell>
          <cell r="H324">
            <v>217</v>
          </cell>
          <cell r="I324">
            <v>310</v>
          </cell>
          <cell r="J324">
            <v>641</v>
          </cell>
        </row>
        <row r="325">
          <cell r="A325" t="str">
            <v>Ohio, 2014</v>
          </cell>
          <cell r="B325">
            <v>107</v>
          </cell>
          <cell r="C325">
            <v>58</v>
          </cell>
          <cell r="D325">
            <v>70</v>
          </cell>
          <cell r="E325">
            <v>76</v>
          </cell>
          <cell r="F325">
            <v>110</v>
          </cell>
          <cell r="G325">
            <v>62</v>
          </cell>
          <cell r="H325">
            <v>230</v>
          </cell>
          <cell r="I325">
            <v>360</v>
          </cell>
          <cell r="J325">
            <v>590</v>
          </cell>
        </row>
        <row r="326">
          <cell r="A326" t="str">
            <v>Ohio, 2015</v>
          </cell>
          <cell r="B326">
            <v>116</v>
          </cell>
          <cell r="C326">
            <v>57</v>
          </cell>
          <cell r="D326">
            <v>68</v>
          </cell>
          <cell r="E326">
            <v>62</v>
          </cell>
          <cell r="F326">
            <v>86</v>
          </cell>
          <cell r="G326">
            <v>51</v>
          </cell>
          <cell r="H326">
            <v>204</v>
          </cell>
          <cell r="I326">
            <v>361</v>
          </cell>
          <cell r="J326">
            <v>596</v>
          </cell>
        </row>
        <row r="327">
          <cell r="A327" t="str">
            <v>Ohio, 2016</v>
          </cell>
          <cell r="B327">
            <v>125</v>
          </cell>
          <cell r="C327">
            <v>56</v>
          </cell>
          <cell r="D327">
            <v>58</v>
          </cell>
          <cell r="E327">
            <v>71</v>
          </cell>
          <cell r="F327">
            <v>83</v>
          </cell>
          <cell r="G327">
            <v>69</v>
          </cell>
          <cell r="H327">
            <v>211</v>
          </cell>
          <cell r="I327">
            <v>355</v>
          </cell>
          <cell r="J327">
            <v>539</v>
          </cell>
        </row>
        <row r="328">
          <cell r="A328" t="str">
            <v>Ohio, 2017</v>
          </cell>
          <cell r="B328">
            <v>123</v>
          </cell>
          <cell r="C328">
            <v>61</v>
          </cell>
          <cell r="D328">
            <v>63</v>
          </cell>
          <cell r="E328">
            <v>81</v>
          </cell>
          <cell r="F328">
            <v>85</v>
          </cell>
          <cell r="G328">
            <v>60</v>
          </cell>
          <cell r="H328">
            <v>216</v>
          </cell>
          <cell r="I328">
            <v>381</v>
          </cell>
          <cell r="J328">
            <v>544</v>
          </cell>
        </row>
        <row r="329">
          <cell r="A329" t="str">
            <v>Oklahoma, 2009</v>
          </cell>
          <cell r="B329">
            <v>132</v>
          </cell>
          <cell r="C329">
            <v>44</v>
          </cell>
          <cell r="D329">
            <v>44</v>
          </cell>
          <cell r="E329">
            <v>58</v>
          </cell>
          <cell r="F329">
            <v>73</v>
          </cell>
          <cell r="G329">
            <v>59</v>
          </cell>
          <cell r="H329">
            <v>85</v>
          </cell>
          <cell r="I329">
            <v>105</v>
          </cell>
          <cell r="J329">
            <v>234</v>
          </cell>
        </row>
        <row r="330">
          <cell r="A330" t="str">
            <v>Oklahoma, 2010</v>
          </cell>
          <cell r="B330">
            <v>105</v>
          </cell>
          <cell r="C330">
            <v>65</v>
          </cell>
          <cell r="D330">
            <v>64</v>
          </cell>
          <cell r="E330">
            <v>52</v>
          </cell>
          <cell r="F330">
            <v>54</v>
          </cell>
          <cell r="G330">
            <v>58</v>
          </cell>
          <cell r="H330">
            <v>75</v>
          </cell>
          <cell r="I330">
            <v>100</v>
          </cell>
          <cell r="J330">
            <v>225</v>
          </cell>
        </row>
        <row r="331">
          <cell r="A331" t="str">
            <v>Oklahoma, 2011</v>
          </cell>
          <cell r="B331">
            <v>111</v>
          </cell>
          <cell r="C331">
            <v>61</v>
          </cell>
          <cell r="D331">
            <v>69</v>
          </cell>
          <cell r="E331">
            <v>76</v>
          </cell>
          <cell r="F331">
            <v>55</v>
          </cell>
          <cell r="G331">
            <v>71</v>
          </cell>
          <cell r="H331">
            <v>95</v>
          </cell>
          <cell r="I331">
            <v>136</v>
          </cell>
          <cell r="J331">
            <v>219</v>
          </cell>
        </row>
        <row r="332">
          <cell r="A332" t="str">
            <v>Oklahoma, 2012</v>
          </cell>
          <cell r="B332">
            <v>119</v>
          </cell>
          <cell r="C332">
            <v>60</v>
          </cell>
          <cell r="D332">
            <v>56</v>
          </cell>
          <cell r="E332">
            <v>57</v>
          </cell>
          <cell r="F332">
            <v>55</v>
          </cell>
          <cell r="G332">
            <v>68</v>
          </cell>
          <cell r="H332">
            <v>80</v>
          </cell>
          <cell r="I332">
            <v>78</v>
          </cell>
          <cell r="J332">
            <v>133</v>
          </cell>
        </row>
        <row r="333">
          <cell r="A333" t="str">
            <v>Oklahoma, 2013</v>
          </cell>
          <cell r="B333">
            <v>107</v>
          </cell>
          <cell r="C333">
            <v>69</v>
          </cell>
          <cell r="D333">
            <v>54</v>
          </cell>
          <cell r="E333">
            <v>68</v>
          </cell>
          <cell r="F333">
            <v>47</v>
          </cell>
          <cell r="G333">
            <v>64</v>
          </cell>
          <cell r="H333">
            <v>82</v>
          </cell>
          <cell r="I333">
            <v>107</v>
          </cell>
          <cell r="J333">
            <v>166</v>
          </cell>
        </row>
        <row r="334">
          <cell r="A334" t="str">
            <v>Oklahoma, 2014</v>
          </cell>
          <cell r="B334">
            <v>115</v>
          </cell>
          <cell r="C334">
            <v>65</v>
          </cell>
          <cell r="D334">
            <v>50</v>
          </cell>
          <cell r="E334">
            <v>66</v>
          </cell>
          <cell r="F334">
            <v>75</v>
          </cell>
          <cell r="G334">
            <v>50</v>
          </cell>
          <cell r="H334">
            <v>119</v>
          </cell>
          <cell r="I334">
            <v>124</v>
          </cell>
          <cell r="J334">
            <v>155</v>
          </cell>
        </row>
        <row r="335">
          <cell r="A335" t="str">
            <v>Oklahoma, 2015</v>
          </cell>
          <cell r="B335">
            <v>140</v>
          </cell>
          <cell r="C335">
            <v>53</v>
          </cell>
          <cell r="D335">
            <v>52</v>
          </cell>
          <cell r="E335">
            <v>61</v>
          </cell>
          <cell r="F335">
            <v>51</v>
          </cell>
          <cell r="G335">
            <v>66</v>
          </cell>
          <cell r="H335">
            <v>78</v>
          </cell>
          <cell r="I335">
            <v>103</v>
          </cell>
          <cell r="J335">
            <v>209</v>
          </cell>
        </row>
        <row r="336">
          <cell r="A336" t="str">
            <v>Oklahoma, 2016</v>
          </cell>
          <cell r="B336">
            <v>111</v>
          </cell>
          <cell r="C336">
            <v>69</v>
          </cell>
          <cell r="D336">
            <v>59</v>
          </cell>
          <cell r="E336">
            <v>59</v>
          </cell>
          <cell r="F336">
            <v>60</v>
          </cell>
          <cell r="G336">
            <v>71</v>
          </cell>
          <cell r="H336">
            <v>73</v>
          </cell>
          <cell r="I336">
            <v>98</v>
          </cell>
          <cell r="J336">
            <v>129</v>
          </cell>
        </row>
        <row r="337">
          <cell r="A337" t="str">
            <v>Oklahoma, 2017</v>
          </cell>
          <cell r="B337">
            <v>141</v>
          </cell>
          <cell r="C337">
            <v>70</v>
          </cell>
          <cell r="D337">
            <v>50</v>
          </cell>
          <cell r="E337">
            <v>50</v>
          </cell>
          <cell r="F337">
            <v>58</v>
          </cell>
          <cell r="G337">
            <v>46</v>
          </cell>
          <cell r="H337">
            <v>75</v>
          </cell>
          <cell r="I337">
            <v>124</v>
          </cell>
          <cell r="J337">
            <v>158</v>
          </cell>
        </row>
        <row r="338">
          <cell r="A338" t="str">
            <v>Oregon, 2009</v>
          </cell>
          <cell r="B338">
            <v>116</v>
          </cell>
          <cell r="C338">
            <v>63</v>
          </cell>
          <cell r="D338">
            <v>55</v>
          </cell>
          <cell r="E338">
            <v>69</v>
          </cell>
          <cell r="F338">
            <v>64</v>
          </cell>
          <cell r="G338">
            <v>82</v>
          </cell>
          <cell r="H338">
            <v>50</v>
          </cell>
          <cell r="I338">
            <v>70</v>
          </cell>
          <cell r="J338">
            <v>121</v>
          </cell>
        </row>
        <row r="339">
          <cell r="A339" t="str">
            <v>Oregon, 2010</v>
          </cell>
          <cell r="B339">
            <v>99</v>
          </cell>
          <cell r="C339">
            <v>55</v>
          </cell>
          <cell r="D339">
            <v>54</v>
          </cell>
          <cell r="E339">
            <v>61</v>
          </cell>
          <cell r="F339">
            <v>59</v>
          </cell>
          <cell r="G339">
            <v>70</v>
          </cell>
          <cell r="H339">
            <v>80</v>
          </cell>
          <cell r="I339">
            <v>59</v>
          </cell>
          <cell r="J339">
            <v>78</v>
          </cell>
        </row>
        <row r="340">
          <cell r="A340" t="str">
            <v>Oregon, 2011</v>
          </cell>
          <cell r="B340">
            <v>116</v>
          </cell>
          <cell r="C340">
            <v>59</v>
          </cell>
          <cell r="D340">
            <v>64</v>
          </cell>
          <cell r="E340">
            <v>73</v>
          </cell>
          <cell r="F340">
            <v>41</v>
          </cell>
          <cell r="G340">
            <v>60</v>
          </cell>
          <cell r="H340">
            <v>55</v>
          </cell>
          <cell r="I340">
            <v>60</v>
          </cell>
          <cell r="J340">
            <v>87</v>
          </cell>
        </row>
        <row r="341">
          <cell r="A341" t="str">
            <v>Oregon, 2012</v>
          </cell>
          <cell r="B341">
            <v>119</v>
          </cell>
          <cell r="C341">
            <v>64</v>
          </cell>
          <cell r="D341">
            <v>62</v>
          </cell>
          <cell r="E341">
            <v>54</v>
          </cell>
          <cell r="F341">
            <v>55</v>
          </cell>
          <cell r="G341">
            <v>60</v>
          </cell>
          <cell r="H341">
            <v>66</v>
          </cell>
          <cell r="I341">
            <v>79</v>
          </cell>
          <cell r="J341">
            <v>79</v>
          </cell>
        </row>
        <row r="342">
          <cell r="A342" t="str">
            <v>Oregon, 2013</v>
          </cell>
          <cell r="B342">
            <v>127</v>
          </cell>
          <cell r="C342">
            <v>66</v>
          </cell>
          <cell r="D342">
            <v>66</v>
          </cell>
          <cell r="E342">
            <v>43</v>
          </cell>
          <cell r="F342">
            <v>61</v>
          </cell>
          <cell r="G342">
            <v>54</v>
          </cell>
          <cell r="H342">
            <v>59</v>
          </cell>
          <cell r="I342">
            <v>50</v>
          </cell>
          <cell r="J342">
            <v>98</v>
          </cell>
        </row>
        <row r="343">
          <cell r="A343" t="str">
            <v>Oregon, 2014</v>
          </cell>
          <cell r="B343">
            <v>133</v>
          </cell>
          <cell r="C343">
            <v>61</v>
          </cell>
          <cell r="D343">
            <v>71</v>
          </cell>
          <cell r="E343">
            <v>50</v>
          </cell>
          <cell r="F343">
            <v>69</v>
          </cell>
          <cell r="G343">
            <v>62</v>
          </cell>
          <cell r="H343">
            <v>69</v>
          </cell>
          <cell r="I343">
            <v>85</v>
          </cell>
          <cell r="J343">
            <v>85</v>
          </cell>
        </row>
        <row r="344">
          <cell r="A344" t="str">
            <v>Oregon, 2015</v>
          </cell>
          <cell r="B344">
            <v>134</v>
          </cell>
          <cell r="C344">
            <v>57</v>
          </cell>
          <cell r="D344">
            <v>56</v>
          </cell>
          <cell r="E344">
            <v>62</v>
          </cell>
          <cell r="F344">
            <v>50</v>
          </cell>
          <cell r="G344">
            <v>65</v>
          </cell>
          <cell r="H344">
            <v>61</v>
          </cell>
          <cell r="I344">
            <v>65</v>
          </cell>
          <cell r="J344">
            <v>88</v>
          </cell>
        </row>
        <row r="345">
          <cell r="A345" t="str">
            <v>Oregon, 2016</v>
          </cell>
          <cell r="B345">
            <v>125</v>
          </cell>
          <cell r="C345">
            <v>63</v>
          </cell>
          <cell r="D345">
            <v>56</v>
          </cell>
          <cell r="E345">
            <v>56</v>
          </cell>
          <cell r="F345">
            <v>59</v>
          </cell>
          <cell r="G345">
            <v>57</v>
          </cell>
          <cell r="H345">
            <v>58</v>
          </cell>
          <cell r="I345">
            <v>92</v>
          </cell>
          <cell r="J345">
            <v>89</v>
          </cell>
        </row>
        <row r="346">
          <cell r="A346" t="str">
            <v>Oregon, 2017</v>
          </cell>
          <cell r="B346">
            <v>122</v>
          </cell>
          <cell r="C346">
            <v>57</v>
          </cell>
          <cell r="D346">
            <v>46</v>
          </cell>
          <cell r="E346">
            <v>64</v>
          </cell>
          <cell r="F346">
            <v>63</v>
          </cell>
          <cell r="G346">
            <v>54</v>
          </cell>
          <cell r="H346">
            <v>66</v>
          </cell>
          <cell r="I346">
            <v>75</v>
          </cell>
          <cell r="J346">
            <v>116</v>
          </cell>
        </row>
        <row r="347">
          <cell r="A347" t="str">
            <v>Pennsylvania, 2009</v>
          </cell>
          <cell r="B347">
            <v>119</v>
          </cell>
          <cell r="C347">
            <v>58</v>
          </cell>
          <cell r="D347">
            <v>60</v>
          </cell>
          <cell r="E347">
            <v>51</v>
          </cell>
          <cell r="F347">
            <v>96</v>
          </cell>
          <cell r="G347">
            <v>56</v>
          </cell>
          <cell r="H347">
            <v>180</v>
          </cell>
          <cell r="I347">
            <v>270</v>
          </cell>
          <cell r="J347">
            <v>686</v>
          </cell>
        </row>
        <row r="348">
          <cell r="A348" t="str">
            <v>Pennsylvania, 2010</v>
          </cell>
          <cell r="B348">
            <v>106</v>
          </cell>
          <cell r="C348">
            <v>53</v>
          </cell>
          <cell r="D348">
            <v>66</v>
          </cell>
          <cell r="E348">
            <v>73</v>
          </cell>
          <cell r="F348">
            <v>63</v>
          </cell>
          <cell r="G348">
            <v>64</v>
          </cell>
          <cell r="H348">
            <v>128</v>
          </cell>
          <cell r="I348">
            <v>256</v>
          </cell>
          <cell r="J348">
            <v>615</v>
          </cell>
        </row>
        <row r="349">
          <cell r="A349" t="str">
            <v>Pennsylvania, 2011</v>
          </cell>
          <cell r="B349">
            <v>122</v>
          </cell>
          <cell r="C349">
            <v>50</v>
          </cell>
          <cell r="D349">
            <v>57</v>
          </cell>
          <cell r="E349">
            <v>79</v>
          </cell>
          <cell r="F349">
            <v>73</v>
          </cell>
          <cell r="G349">
            <v>58</v>
          </cell>
          <cell r="H349">
            <v>171</v>
          </cell>
          <cell r="I349">
            <v>312</v>
          </cell>
          <cell r="J349">
            <v>691</v>
          </cell>
        </row>
        <row r="350">
          <cell r="A350" t="str">
            <v>Pennsylvania, 2012</v>
          </cell>
          <cell r="B350">
            <v>107</v>
          </cell>
          <cell r="C350">
            <v>62</v>
          </cell>
          <cell r="D350">
            <v>51</v>
          </cell>
          <cell r="E350">
            <v>59</v>
          </cell>
          <cell r="F350">
            <v>62</v>
          </cell>
          <cell r="G350">
            <v>54</v>
          </cell>
          <cell r="H350">
            <v>109</v>
          </cell>
          <cell r="I350">
            <v>258</v>
          </cell>
          <cell r="J350">
            <v>646</v>
          </cell>
        </row>
        <row r="351">
          <cell r="A351" t="str">
            <v>Pennsylvania, 2013</v>
          </cell>
          <cell r="B351">
            <v>120</v>
          </cell>
          <cell r="C351">
            <v>53</v>
          </cell>
          <cell r="D351">
            <v>50</v>
          </cell>
          <cell r="E351">
            <v>54</v>
          </cell>
          <cell r="F351">
            <v>76</v>
          </cell>
          <cell r="G351">
            <v>62</v>
          </cell>
          <cell r="H351">
            <v>185</v>
          </cell>
          <cell r="I351">
            <v>302</v>
          </cell>
          <cell r="J351">
            <v>708</v>
          </cell>
        </row>
        <row r="352">
          <cell r="A352" t="str">
            <v>Pennsylvania, 2014</v>
          </cell>
          <cell r="B352">
            <v>118</v>
          </cell>
          <cell r="C352">
            <v>51</v>
          </cell>
          <cell r="D352">
            <v>47</v>
          </cell>
          <cell r="E352">
            <v>55</v>
          </cell>
          <cell r="F352">
            <v>92</v>
          </cell>
          <cell r="G352">
            <v>59</v>
          </cell>
          <cell r="H352">
            <v>218</v>
          </cell>
          <cell r="I352">
            <v>320</v>
          </cell>
          <cell r="J352">
            <v>611</v>
          </cell>
        </row>
        <row r="353">
          <cell r="A353" t="str">
            <v>Pennsylvania, 2015</v>
          </cell>
          <cell r="B353">
            <v>131</v>
          </cell>
          <cell r="C353">
            <v>55</v>
          </cell>
          <cell r="D353">
            <v>63</v>
          </cell>
          <cell r="E353">
            <v>66</v>
          </cell>
          <cell r="F353">
            <v>89</v>
          </cell>
          <cell r="G353">
            <v>61</v>
          </cell>
          <cell r="H353">
            <v>197</v>
          </cell>
          <cell r="I353">
            <v>355</v>
          </cell>
          <cell r="J353">
            <v>697</v>
          </cell>
        </row>
        <row r="354">
          <cell r="A354" t="str">
            <v>Pennsylvania, 2016</v>
          </cell>
          <cell r="B354">
            <v>108</v>
          </cell>
          <cell r="C354">
            <v>55</v>
          </cell>
          <cell r="D354">
            <v>56</v>
          </cell>
          <cell r="E354">
            <v>54</v>
          </cell>
          <cell r="F354">
            <v>79</v>
          </cell>
          <cell r="G354">
            <v>60</v>
          </cell>
          <cell r="H354">
            <v>161</v>
          </cell>
          <cell r="I354">
            <v>356</v>
          </cell>
          <cell r="J354">
            <v>624</v>
          </cell>
        </row>
        <row r="355">
          <cell r="A355" t="str">
            <v>Pennsylvania, 2017</v>
          </cell>
          <cell r="B355">
            <v>92</v>
          </cell>
          <cell r="C355">
            <v>60</v>
          </cell>
          <cell r="D355">
            <v>58</v>
          </cell>
          <cell r="E355">
            <v>85</v>
          </cell>
          <cell r="F355">
            <v>69</v>
          </cell>
          <cell r="G355">
            <v>51</v>
          </cell>
          <cell r="H355">
            <v>203</v>
          </cell>
          <cell r="I355">
            <v>360</v>
          </cell>
          <cell r="J355">
            <v>611</v>
          </cell>
        </row>
        <row r="356">
          <cell r="A356" t="str">
            <v>Rhode Island, 2009</v>
          </cell>
          <cell r="B356">
            <v>120</v>
          </cell>
          <cell r="C356">
            <v>61</v>
          </cell>
          <cell r="D356">
            <v>62</v>
          </cell>
          <cell r="E356">
            <v>59</v>
          </cell>
          <cell r="F356">
            <v>66</v>
          </cell>
          <cell r="G356">
            <v>45</v>
          </cell>
          <cell r="H356">
            <v>43</v>
          </cell>
          <cell r="I356">
            <v>57</v>
          </cell>
          <cell r="J356">
            <v>82</v>
          </cell>
        </row>
        <row r="357">
          <cell r="A357" t="str">
            <v>Rhode Island, 2010</v>
          </cell>
          <cell r="B357">
            <v>116</v>
          </cell>
          <cell r="C357">
            <v>62</v>
          </cell>
          <cell r="D357">
            <v>69</v>
          </cell>
          <cell r="E357">
            <v>60</v>
          </cell>
          <cell r="F357">
            <v>64</v>
          </cell>
          <cell r="G357">
            <v>68</v>
          </cell>
          <cell r="H357">
            <v>50</v>
          </cell>
          <cell r="I357">
            <v>53</v>
          </cell>
          <cell r="J357">
            <v>60</v>
          </cell>
        </row>
        <row r="358">
          <cell r="A358" t="str">
            <v>Rhode Island, 2011</v>
          </cell>
          <cell r="B358">
            <v>132</v>
          </cell>
          <cell r="C358">
            <v>62</v>
          </cell>
          <cell r="D358">
            <v>73</v>
          </cell>
          <cell r="E358">
            <v>68</v>
          </cell>
          <cell r="F358">
            <v>48</v>
          </cell>
          <cell r="G358">
            <v>50</v>
          </cell>
          <cell r="H358">
            <v>53</v>
          </cell>
          <cell r="I358">
            <v>65</v>
          </cell>
          <cell r="J358">
            <v>57</v>
          </cell>
        </row>
        <row r="359">
          <cell r="A359" t="str">
            <v>Rhode Island, 2012</v>
          </cell>
          <cell r="B359">
            <v>142</v>
          </cell>
          <cell r="C359">
            <v>74</v>
          </cell>
          <cell r="D359">
            <v>60</v>
          </cell>
          <cell r="E359">
            <v>47</v>
          </cell>
          <cell r="F359">
            <v>68</v>
          </cell>
          <cell r="G359">
            <v>61</v>
          </cell>
          <cell r="H359">
            <v>73</v>
          </cell>
          <cell r="I359">
            <v>55</v>
          </cell>
          <cell r="J359">
            <v>63</v>
          </cell>
        </row>
        <row r="360">
          <cell r="A360" t="str">
            <v>Rhode Island, 2013</v>
          </cell>
          <cell r="B360">
            <v>112</v>
          </cell>
          <cell r="C360">
            <v>59</v>
          </cell>
          <cell r="D360">
            <v>71</v>
          </cell>
          <cell r="E360">
            <v>73</v>
          </cell>
          <cell r="F360">
            <v>55</v>
          </cell>
          <cell r="G360">
            <v>56</v>
          </cell>
          <cell r="H360">
            <v>58</v>
          </cell>
          <cell r="I360">
            <v>68</v>
          </cell>
          <cell r="J360">
            <v>58</v>
          </cell>
        </row>
        <row r="361">
          <cell r="A361" t="str">
            <v>Rhode Island, 2014</v>
          </cell>
          <cell r="B361">
            <v>110</v>
          </cell>
          <cell r="C361">
            <v>59</v>
          </cell>
          <cell r="D361">
            <v>61</v>
          </cell>
          <cell r="E361">
            <v>61</v>
          </cell>
          <cell r="F361">
            <v>75</v>
          </cell>
          <cell r="G361">
            <v>67</v>
          </cell>
          <cell r="H361">
            <v>53</v>
          </cell>
          <cell r="I361">
            <v>62</v>
          </cell>
          <cell r="J361">
            <v>58</v>
          </cell>
        </row>
        <row r="362">
          <cell r="A362" t="str">
            <v>Rhode Island, 2015</v>
          </cell>
          <cell r="B362">
            <v>111</v>
          </cell>
          <cell r="C362">
            <v>69</v>
          </cell>
          <cell r="D362">
            <v>53</v>
          </cell>
          <cell r="E362">
            <v>75</v>
          </cell>
          <cell r="F362">
            <v>49</v>
          </cell>
          <cell r="G362">
            <v>78</v>
          </cell>
          <cell r="H362">
            <v>50</v>
          </cell>
          <cell r="I362">
            <v>66</v>
          </cell>
          <cell r="J362">
            <v>64</v>
          </cell>
        </row>
        <row r="363">
          <cell r="A363" t="str">
            <v>Rhode Island, 2016</v>
          </cell>
          <cell r="B363">
            <v>107</v>
          </cell>
          <cell r="C363">
            <v>58</v>
          </cell>
          <cell r="D363">
            <v>62</v>
          </cell>
          <cell r="E363">
            <v>62</v>
          </cell>
          <cell r="F363">
            <v>63</v>
          </cell>
          <cell r="G363">
            <v>50</v>
          </cell>
          <cell r="H363">
            <v>50</v>
          </cell>
          <cell r="I363">
            <v>73</v>
          </cell>
          <cell r="J363">
            <v>63</v>
          </cell>
        </row>
        <row r="364">
          <cell r="A364" t="str">
            <v>Rhode Island, 2017</v>
          </cell>
          <cell r="B364">
            <v>118</v>
          </cell>
          <cell r="C364">
            <v>56</v>
          </cell>
          <cell r="D364">
            <v>66</v>
          </cell>
          <cell r="E364">
            <v>73</v>
          </cell>
          <cell r="F364">
            <v>55</v>
          </cell>
          <cell r="G364">
            <v>46</v>
          </cell>
          <cell r="H364">
            <v>59</v>
          </cell>
          <cell r="I364">
            <v>74</v>
          </cell>
          <cell r="J364">
            <v>76</v>
          </cell>
        </row>
        <row r="365">
          <cell r="A365" t="str">
            <v>South Carolina, 2009</v>
          </cell>
          <cell r="B365">
            <v>146</v>
          </cell>
          <cell r="C365">
            <v>50</v>
          </cell>
          <cell r="D365">
            <v>53</v>
          </cell>
          <cell r="E365">
            <v>53</v>
          </cell>
          <cell r="F365">
            <v>70</v>
          </cell>
          <cell r="G365">
            <v>51</v>
          </cell>
          <cell r="H365">
            <v>71</v>
          </cell>
          <cell r="I365">
            <v>89</v>
          </cell>
          <cell r="J365">
            <v>197</v>
          </cell>
        </row>
        <row r="366">
          <cell r="A366" t="str">
            <v>South Carolina, 2010</v>
          </cell>
          <cell r="B366">
            <v>125</v>
          </cell>
          <cell r="C366">
            <v>64</v>
          </cell>
          <cell r="D366">
            <v>54</v>
          </cell>
          <cell r="E366">
            <v>69</v>
          </cell>
          <cell r="F366">
            <v>64</v>
          </cell>
          <cell r="G366">
            <v>69</v>
          </cell>
          <cell r="H366">
            <v>71</v>
          </cell>
          <cell r="I366">
            <v>64</v>
          </cell>
          <cell r="J366">
            <v>208</v>
          </cell>
        </row>
        <row r="367">
          <cell r="A367" t="str">
            <v>South Carolina, 2011</v>
          </cell>
          <cell r="B367">
            <v>130</v>
          </cell>
          <cell r="C367">
            <v>61</v>
          </cell>
          <cell r="D367">
            <v>51</v>
          </cell>
          <cell r="E367">
            <v>61</v>
          </cell>
          <cell r="F367">
            <v>46</v>
          </cell>
          <cell r="G367">
            <v>39</v>
          </cell>
          <cell r="H367">
            <v>73</v>
          </cell>
          <cell r="I367">
            <v>97</v>
          </cell>
          <cell r="J367">
            <v>212</v>
          </cell>
        </row>
        <row r="368">
          <cell r="A368" t="str">
            <v>South Carolina, 2012</v>
          </cell>
          <cell r="B368">
            <v>95</v>
          </cell>
          <cell r="C368">
            <v>61</v>
          </cell>
          <cell r="D368">
            <v>40</v>
          </cell>
          <cell r="E368">
            <v>61</v>
          </cell>
          <cell r="F368">
            <v>65</v>
          </cell>
          <cell r="G368">
            <v>57</v>
          </cell>
          <cell r="H368">
            <v>75</v>
          </cell>
          <cell r="I368">
            <v>79</v>
          </cell>
          <cell r="J368">
            <v>206</v>
          </cell>
        </row>
        <row r="369">
          <cell r="A369" t="str">
            <v>South Carolina, 2013</v>
          </cell>
          <cell r="B369">
            <v>122</v>
          </cell>
          <cell r="C369">
            <v>56</v>
          </cell>
          <cell r="D369">
            <v>58</v>
          </cell>
          <cell r="E369">
            <v>65</v>
          </cell>
          <cell r="F369">
            <v>50</v>
          </cell>
          <cell r="G369">
            <v>76</v>
          </cell>
          <cell r="H369">
            <v>79</v>
          </cell>
          <cell r="I369">
            <v>119</v>
          </cell>
          <cell r="J369">
            <v>183</v>
          </cell>
        </row>
        <row r="370">
          <cell r="A370" t="str">
            <v>South Carolina, 2014</v>
          </cell>
          <cell r="B370">
            <v>86</v>
          </cell>
          <cell r="C370">
            <v>76</v>
          </cell>
          <cell r="D370">
            <v>63</v>
          </cell>
          <cell r="E370">
            <v>56</v>
          </cell>
          <cell r="F370">
            <v>67</v>
          </cell>
          <cell r="G370">
            <v>82</v>
          </cell>
          <cell r="H370">
            <v>90</v>
          </cell>
          <cell r="I370">
            <v>111</v>
          </cell>
          <cell r="J370">
            <v>176</v>
          </cell>
        </row>
        <row r="371">
          <cell r="A371" t="str">
            <v>South Carolina, 2015</v>
          </cell>
          <cell r="B371">
            <v>131</v>
          </cell>
          <cell r="C371">
            <v>50</v>
          </cell>
          <cell r="D371">
            <v>68</v>
          </cell>
          <cell r="E371">
            <v>56</v>
          </cell>
          <cell r="F371">
            <v>67</v>
          </cell>
          <cell r="G371">
            <v>61</v>
          </cell>
          <cell r="H371">
            <v>67</v>
          </cell>
          <cell r="I371">
            <v>131</v>
          </cell>
          <cell r="J371">
            <v>221</v>
          </cell>
        </row>
        <row r="372">
          <cell r="A372" t="str">
            <v>South Carolina, 2016</v>
          </cell>
          <cell r="B372">
            <v>110</v>
          </cell>
          <cell r="C372">
            <v>66</v>
          </cell>
          <cell r="D372">
            <v>64</v>
          </cell>
          <cell r="E372">
            <v>63</v>
          </cell>
          <cell r="F372">
            <v>71</v>
          </cell>
          <cell r="G372">
            <v>69</v>
          </cell>
          <cell r="H372">
            <v>77</v>
          </cell>
          <cell r="I372">
            <v>105</v>
          </cell>
          <cell r="J372">
            <v>158</v>
          </cell>
        </row>
        <row r="373">
          <cell r="A373" t="str">
            <v>South Carolina, 2017</v>
          </cell>
          <cell r="B373">
            <v>103</v>
          </cell>
          <cell r="C373">
            <v>49</v>
          </cell>
          <cell r="D373">
            <v>56</v>
          </cell>
          <cell r="E373">
            <v>56</v>
          </cell>
          <cell r="F373">
            <v>51</v>
          </cell>
          <cell r="G373">
            <v>61</v>
          </cell>
          <cell r="H373">
            <v>66</v>
          </cell>
          <cell r="I373">
            <v>112</v>
          </cell>
          <cell r="J373">
            <v>207</v>
          </cell>
        </row>
        <row r="374">
          <cell r="A374" t="str">
            <v>South Dakota, 2009</v>
          </cell>
          <cell r="B374">
            <v>138</v>
          </cell>
          <cell r="C374">
            <v>47</v>
          </cell>
          <cell r="D374">
            <v>74</v>
          </cell>
          <cell r="E374">
            <v>52</v>
          </cell>
          <cell r="F374">
            <v>61</v>
          </cell>
          <cell r="G374">
            <v>66</v>
          </cell>
          <cell r="H374">
            <v>66</v>
          </cell>
          <cell r="I374">
            <v>52</v>
          </cell>
          <cell r="J374">
            <v>63</v>
          </cell>
        </row>
        <row r="375">
          <cell r="A375" t="str">
            <v>South Dakota, 2010</v>
          </cell>
          <cell r="B375">
            <v>110</v>
          </cell>
          <cell r="C375">
            <v>62</v>
          </cell>
          <cell r="D375">
            <v>70</v>
          </cell>
          <cell r="E375">
            <v>67</v>
          </cell>
          <cell r="F375">
            <v>60</v>
          </cell>
          <cell r="G375">
            <v>63</v>
          </cell>
          <cell r="H375">
            <v>66</v>
          </cell>
          <cell r="I375">
            <v>40</v>
          </cell>
          <cell r="J375">
            <v>54</v>
          </cell>
        </row>
        <row r="376">
          <cell r="A376" t="str">
            <v>South Dakota, 2011</v>
          </cell>
          <cell r="B376">
            <v>126</v>
          </cell>
          <cell r="C376">
            <v>48</v>
          </cell>
          <cell r="D376">
            <v>65</v>
          </cell>
          <cell r="E376">
            <v>71</v>
          </cell>
          <cell r="F376">
            <v>65</v>
          </cell>
          <cell r="G376">
            <v>57</v>
          </cell>
          <cell r="H376">
            <v>55</v>
          </cell>
          <cell r="I376">
            <v>69</v>
          </cell>
          <cell r="J376">
            <v>59</v>
          </cell>
        </row>
        <row r="377">
          <cell r="A377" t="str">
            <v>South Dakota, 2012</v>
          </cell>
          <cell r="B377">
            <v>106</v>
          </cell>
          <cell r="C377">
            <v>43</v>
          </cell>
          <cell r="D377">
            <v>56</v>
          </cell>
          <cell r="E377">
            <v>60</v>
          </cell>
          <cell r="F377">
            <v>43</v>
          </cell>
          <cell r="G377">
            <v>61</v>
          </cell>
          <cell r="H377">
            <v>51</v>
          </cell>
          <cell r="I377">
            <v>65</v>
          </cell>
          <cell r="J377">
            <v>63</v>
          </cell>
        </row>
        <row r="378">
          <cell r="A378" t="str">
            <v>South Dakota, 2013</v>
          </cell>
          <cell r="B378">
            <v>113</v>
          </cell>
          <cell r="C378">
            <v>62</v>
          </cell>
          <cell r="D378">
            <v>60</v>
          </cell>
          <cell r="E378">
            <v>70</v>
          </cell>
          <cell r="F378">
            <v>60</v>
          </cell>
          <cell r="G378">
            <v>76</v>
          </cell>
          <cell r="H378">
            <v>49</v>
          </cell>
          <cell r="I378">
            <v>50</v>
          </cell>
          <cell r="J378">
            <v>68</v>
          </cell>
        </row>
        <row r="379">
          <cell r="A379" t="str">
            <v>South Dakota, 2014</v>
          </cell>
          <cell r="B379">
            <v>112</v>
          </cell>
          <cell r="C379">
            <v>58</v>
          </cell>
          <cell r="D379">
            <v>57</v>
          </cell>
          <cell r="E379">
            <v>66</v>
          </cell>
          <cell r="F379">
            <v>65</v>
          </cell>
          <cell r="G379">
            <v>60</v>
          </cell>
          <cell r="H379">
            <v>70</v>
          </cell>
          <cell r="I379">
            <v>71</v>
          </cell>
          <cell r="J379">
            <v>68</v>
          </cell>
        </row>
        <row r="380">
          <cell r="A380" t="str">
            <v>South Dakota, 2015</v>
          </cell>
          <cell r="B380">
            <v>103</v>
          </cell>
          <cell r="C380">
            <v>76</v>
          </cell>
          <cell r="D380">
            <v>57</v>
          </cell>
          <cell r="E380">
            <v>66</v>
          </cell>
          <cell r="F380">
            <v>59</v>
          </cell>
          <cell r="G380">
            <v>60</v>
          </cell>
          <cell r="H380">
            <v>70</v>
          </cell>
          <cell r="I380">
            <v>67</v>
          </cell>
          <cell r="J380">
            <v>64</v>
          </cell>
        </row>
        <row r="381">
          <cell r="A381" t="str">
            <v>South Dakota, 2016</v>
          </cell>
          <cell r="B381">
            <v>120</v>
          </cell>
          <cell r="C381">
            <v>65</v>
          </cell>
          <cell r="D381">
            <v>54</v>
          </cell>
          <cell r="E381">
            <v>52</v>
          </cell>
          <cell r="F381">
            <v>61</v>
          </cell>
          <cell r="G381">
            <v>55</v>
          </cell>
          <cell r="H381">
            <v>56</v>
          </cell>
          <cell r="I381">
            <v>62</v>
          </cell>
          <cell r="J381">
            <v>78</v>
          </cell>
        </row>
        <row r="382">
          <cell r="A382" t="str">
            <v>South Dakota, 2017</v>
          </cell>
          <cell r="B382">
            <v>145</v>
          </cell>
          <cell r="C382">
            <v>49</v>
          </cell>
          <cell r="D382">
            <v>52</v>
          </cell>
          <cell r="E382">
            <v>59</v>
          </cell>
          <cell r="F382">
            <v>48</v>
          </cell>
          <cell r="G382">
            <v>49</v>
          </cell>
          <cell r="H382">
            <v>55</v>
          </cell>
          <cell r="I382">
            <v>58</v>
          </cell>
          <cell r="J382">
            <v>48</v>
          </cell>
        </row>
        <row r="383">
          <cell r="A383" t="str">
            <v>Tennessee, 2009</v>
          </cell>
          <cell r="B383">
            <v>103</v>
          </cell>
          <cell r="C383">
            <v>50</v>
          </cell>
          <cell r="D383">
            <v>48</v>
          </cell>
          <cell r="E383">
            <v>51</v>
          </cell>
          <cell r="F383">
            <v>57</v>
          </cell>
          <cell r="G383">
            <v>56</v>
          </cell>
          <cell r="H383">
            <v>137</v>
          </cell>
          <cell r="I383">
            <v>164</v>
          </cell>
          <cell r="J383">
            <v>378</v>
          </cell>
        </row>
        <row r="384">
          <cell r="A384" t="str">
            <v>Tennessee, 2010</v>
          </cell>
          <cell r="B384">
            <v>123</v>
          </cell>
          <cell r="C384">
            <v>65</v>
          </cell>
          <cell r="D384">
            <v>55</v>
          </cell>
          <cell r="E384">
            <v>64</v>
          </cell>
          <cell r="F384">
            <v>68</v>
          </cell>
          <cell r="G384">
            <v>54</v>
          </cell>
          <cell r="H384">
            <v>119</v>
          </cell>
          <cell r="I384">
            <v>209</v>
          </cell>
          <cell r="J384">
            <v>373</v>
          </cell>
        </row>
        <row r="385">
          <cell r="A385" t="str">
            <v>Tennessee, 2011</v>
          </cell>
          <cell r="B385">
            <v>96</v>
          </cell>
          <cell r="C385">
            <v>64</v>
          </cell>
          <cell r="D385">
            <v>45</v>
          </cell>
          <cell r="E385">
            <v>65</v>
          </cell>
          <cell r="F385">
            <v>76</v>
          </cell>
          <cell r="G385">
            <v>66</v>
          </cell>
          <cell r="H385">
            <v>129</v>
          </cell>
          <cell r="I385">
            <v>236</v>
          </cell>
          <cell r="J385">
            <v>406</v>
          </cell>
        </row>
        <row r="386">
          <cell r="A386" t="str">
            <v>Tennessee, 2012</v>
          </cell>
          <cell r="B386">
            <v>102</v>
          </cell>
          <cell r="C386">
            <v>66</v>
          </cell>
          <cell r="D386">
            <v>48</v>
          </cell>
          <cell r="E386">
            <v>50</v>
          </cell>
          <cell r="F386">
            <v>79</v>
          </cell>
          <cell r="G386">
            <v>51</v>
          </cell>
          <cell r="H386">
            <v>120</v>
          </cell>
          <cell r="I386">
            <v>219</v>
          </cell>
          <cell r="J386">
            <v>355</v>
          </cell>
        </row>
        <row r="387">
          <cell r="A387" t="str">
            <v>Tennessee, 2013</v>
          </cell>
          <cell r="B387">
            <v>108</v>
          </cell>
          <cell r="C387">
            <v>47</v>
          </cell>
          <cell r="D387">
            <v>72</v>
          </cell>
          <cell r="E387">
            <v>70</v>
          </cell>
          <cell r="F387">
            <v>74</v>
          </cell>
          <cell r="G387">
            <v>65</v>
          </cell>
          <cell r="H387">
            <v>154</v>
          </cell>
          <cell r="I387">
            <v>256</v>
          </cell>
          <cell r="J387">
            <v>411</v>
          </cell>
        </row>
        <row r="388">
          <cell r="A388" t="str">
            <v>Tennessee, 2014</v>
          </cell>
          <cell r="B388">
            <v>121</v>
          </cell>
          <cell r="C388">
            <v>61</v>
          </cell>
          <cell r="D388">
            <v>62</v>
          </cell>
          <cell r="E388">
            <v>72</v>
          </cell>
          <cell r="F388">
            <v>102</v>
          </cell>
          <cell r="G388">
            <v>72</v>
          </cell>
          <cell r="H388">
            <v>170</v>
          </cell>
          <cell r="I388">
            <v>257</v>
          </cell>
          <cell r="J388">
            <v>409</v>
          </cell>
        </row>
        <row r="389">
          <cell r="A389" t="str">
            <v>Tennessee, 2015</v>
          </cell>
          <cell r="B389">
            <v>114</v>
          </cell>
          <cell r="C389">
            <v>59</v>
          </cell>
          <cell r="D389">
            <v>63</v>
          </cell>
          <cell r="E389">
            <v>53</v>
          </cell>
          <cell r="F389">
            <v>75</v>
          </cell>
          <cell r="G389">
            <v>55</v>
          </cell>
          <cell r="H389">
            <v>131</v>
          </cell>
          <cell r="I389">
            <v>308</v>
          </cell>
          <cell r="J389">
            <v>485</v>
          </cell>
        </row>
        <row r="390">
          <cell r="A390" t="str">
            <v>Tennessee, 2016</v>
          </cell>
          <cell r="B390">
            <v>124</v>
          </cell>
          <cell r="C390">
            <v>58</v>
          </cell>
          <cell r="D390">
            <v>51</v>
          </cell>
          <cell r="E390">
            <v>69</v>
          </cell>
          <cell r="F390">
            <v>74</v>
          </cell>
          <cell r="G390">
            <v>62</v>
          </cell>
          <cell r="H390">
            <v>179</v>
          </cell>
          <cell r="I390">
            <v>281</v>
          </cell>
          <cell r="J390">
            <v>412</v>
          </cell>
        </row>
        <row r="391">
          <cell r="A391" t="str">
            <v>Tennessee, 2017</v>
          </cell>
          <cell r="B391">
            <v>136</v>
          </cell>
          <cell r="C391">
            <v>68</v>
          </cell>
          <cell r="D391">
            <v>81</v>
          </cell>
          <cell r="E391">
            <v>43</v>
          </cell>
          <cell r="F391">
            <v>94</v>
          </cell>
          <cell r="G391">
            <v>68</v>
          </cell>
          <cell r="H391">
            <v>171</v>
          </cell>
          <cell r="I391">
            <v>337</v>
          </cell>
          <cell r="J391">
            <v>439</v>
          </cell>
        </row>
        <row r="392">
          <cell r="A392" t="str">
            <v>Texas, 2009</v>
          </cell>
          <cell r="B392">
            <v>102</v>
          </cell>
          <cell r="C392">
            <v>54</v>
          </cell>
          <cell r="D392">
            <v>80</v>
          </cell>
          <cell r="E392">
            <v>119</v>
          </cell>
          <cell r="F392">
            <v>222</v>
          </cell>
          <cell r="G392">
            <v>62</v>
          </cell>
          <cell r="H392">
            <v>317</v>
          </cell>
          <cell r="I392">
            <v>415</v>
          </cell>
          <cell r="J392">
            <v>852</v>
          </cell>
        </row>
        <row r="393">
          <cell r="A393" t="str">
            <v>Texas, 2010</v>
          </cell>
          <cell r="B393">
            <v>131</v>
          </cell>
          <cell r="C393">
            <v>58</v>
          </cell>
          <cell r="D393">
            <v>53</v>
          </cell>
          <cell r="E393">
            <v>82</v>
          </cell>
          <cell r="F393">
            <v>150</v>
          </cell>
          <cell r="G393">
            <v>61</v>
          </cell>
          <cell r="H393">
            <v>266</v>
          </cell>
          <cell r="I393">
            <v>390</v>
          </cell>
          <cell r="J393">
            <v>826</v>
          </cell>
        </row>
        <row r="394">
          <cell r="A394" t="str">
            <v>Texas, 2011</v>
          </cell>
          <cell r="B394">
            <v>144</v>
          </cell>
          <cell r="C394">
            <v>61</v>
          </cell>
          <cell r="D394">
            <v>59</v>
          </cell>
          <cell r="E394">
            <v>77</v>
          </cell>
          <cell r="F394">
            <v>139</v>
          </cell>
          <cell r="G394">
            <v>65</v>
          </cell>
          <cell r="H394">
            <v>280</v>
          </cell>
          <cell r="I394">
            <v>405</v>
          </cell>
          <cell r="J394">
            <v>803</v>
          </cell>
        </row>
        <row r="395">
          <cell r="A395" t="str">
            <v>Texas, 2012</v>
          </cell>
          <cell r="B395">
            <v>130</v>
          </cell>
          <cell r="C395">
            <v>60</v>
          </cell>
          <cell r="D395">
            <v>64</v>
          </cell>
          <cell r="E395">
            <v>81</v>
          </cell>
          <cell r="F395">
            <v>130</v>
          </cell>
          <cell r="G395">
            <v>72</v>
          </cell>
          <cell r="H395">
            <v>254</v>
          </cell>
          <cell r="I395">
            <v>440</v>
          </cell>
          <cell r="J395">
            <v>784</v>
          </cell>
        </row>
        <row r="396">
          <cell r="A396" t="str">
            <v>Texas, 2013</v>
          </cell>
          <cell r="B396">
            <v>136</v>
          </cell>
          <cell r="C396">
            <v>55</v>
          </cell>
          <cell r="D396">
            <v>77</v>
          </cell>
          <cell r="E396">
            <v>78</v>
          </cell>
          <cell r="F396">
            <v>185</v>
          </cell>
          <cell r="G396">
            <v>56</v>
          </cell>
          <cell r="H396">
            <v>365</v>
          </cell>
          <cell r="I396">
            <v>490</v>
          </cell>
          <cell r="J396">
            <v>841</v>
          </cell>
        </row>
        <row r="397">
          <cell r="A397" t="str">
            <v>Texas, 2014</v>
          </cell>
          <cell r="B397">
            <v>123</v>
          </cell>
          <cell r="C397">
            <v>52</v>
          </cell>
          <cell r="D397">
            <v>88</v>
          </cell>
          <cell r="E397">
            <v>113</v>
          </cell>
          <cell r="F397">
            <v>209</v>
          </cell>
          <cell r="G397">
            <v>59</v>
          </cell>
          <cell r="H397">
            <v>458</v>
          </cell>
          <cell r="I397">
            <v>533</v>
          </cell>
          <cell r="J397">
            <v>829</v>
          </cell>
        </row>
        <row r="398">
          <cell r="A398" t="str">
            <v>Texas, 2015</v>
          </cell>
          <cell r="B398">
            <v>100</v>
          </cell>
          <cell r="C398">
            <v>74</v>
          </cell>
          <cell r="D398">
            <v>54</v>
          </cell>
          <cell r="E398">
            <v>47</v>
          </cell>
          <cell r="F398">
            <v>158</v>
          </cell>
          <cell r="G398">
            <v>64</v>
          </cell>
          <cell r="H398">
            <v>318</v>
          </cell>
          <cell r="I398">
            <v>496</v>
          </cell>
          <cell r="J398">
            <v>826</v>
          </cell>
        </row>
        <row r="399">
          <cell r="A399" t="str">
            <v>Texas, 2016</v>
          </cell>
          <cell r="B399">
            <v>89</v>
          </cell>
          <cell r="C399">
            <v>78</v>
          </cell>
          <cell r="D399">
            <v>53</v>
          </cell>
          <cell r="E399">
            <v>73</v>
          </cell>
          <cell r="F399">
            <v>130</v>
          </cell>
          <cell r="G399">
            <v>61</v>
          </cell>
          <cell r="H399">
            <v>320</v>
          </cell>
          <cell r="I399">
            <v>518</v>
          </cell>
          <cell r="J399">
            <v>716</v>
          </cell>
        </row>
        <row r="400">
          <cell r="A400" t="str">
            <v>Texas, 2017</v>
          </cell>
          <cell r="B400">
            <v>116</v>
          </cell>
          <cell r="C400">
            <v>61</v>
          </cell>
          <cell r="D400">
            <v>58</v>
          </cell>
          <cell r="E400">
            <v>86</v>
          </cell>
          <cell r="F400">
            <v>161</v>
          </cell>
          <cell r="G400">
            <v>74</v>
          </cell>
          <cell r="H400">
            <v>326</v>
          </cell>
          <cell r="I400">
            <v>518</v>
          </cell>
          <cell r="J400">
            <v>741</v>
          </cell>
        </row>
        <row r="401">
          <cell r="A401" t="str">
            <v>Utah, 2009</v>
          </cell>
          <cell r="B401">
            <v>146</v>
          </cell>
          <cell r="C401">
            <v>55</v>
          </cell>
          <cell r="D401">
            <v>75</v>
          </cell>
          <cell r="E401">
            <v>63</v>
          </cell>
          <cell r="F401">
            <v>64</v>
          </cell>
          <cell r="G401">
            <v>56</v>
          </cell>
          <cell r="H401">
            <v>62</v>
          </cell>
          <cell r="I401">
            <v>61</v>
          </cell>
          <cell r="J401">
            <v>70</v>
          </cell>
        </row>
        <row r="402">
          <cell r="A402" t="str">
            <v>Utah, 2010</v>
          </cell>
          <cell r="B402">
            <v>130</v>
          </cell>
          <cell r="C402">
            <v>64</v>
          </cell>
          <cell r="D402">
            <v>67</v>
          </cell>
          <cell r="E402">
            <v>63</v>
          </cell>
          <cell r="F402">
            <v>53</v>
          </cell>
          <cell r="G402">
            <v>74</v>
          </cell>
          <cell r="H402">
            <v>62</v>
          </cell>
          <cell r="I402">
            <v>58</v>
          </cell>
          <cell r="J402">
            <v>89</v>
          </cell>
        </row>
        <row r="403">
          <cell r="A403" t="str">
            <v>Utah, 2011</v>
          </cell>
          <cell r="B403">
            <v>123</v>
          </cell>
          <cell r="C403">
            <v>64</v>
          </cell>
          <cell r="D403">
            <v>68</v>
          </cell>
          <cell r="E403">
            <v>60</v>
          </cell>
          <cell r="F403">
            <v>76</v>
          </cell>
          <cell r="G403">
            <v>61</v>
          </cell>
          <cell r="H403">
            <v>57</v>
          </cell>
          <cell r="I403">
            <v>56</v>
          </cell>
          <cell r="J403">
            <v>83</v>
          </cell>
        </row>
        <row r="404">
          <cell r="A404" t="str">
            <v>Utah, 2012</v>
          </cell>
          <cell r="B404">
            <v>127</v>
          </cell>
          <cell r="C404">
            <v>54</v>
          </cell>
          <cell r="D404">
            <v>74</v>
          </cell>
          <cell r="E404">
            <v>63</v>
          </cell>
          <cell r="F404">
            <v>54</v>
          </cell>
          <cell r="G404">
            <v>61</v>
          </cell>
          <cell r="H404">
            <v>55</v>
          </cell>
          <cell r="I404">
            <v>58</v>
          </cell>
          <cell r="J404">
            <v>76</v>
          </cell>
        </row>
        <row r="405">
          <cell r="A405" t="str">
            <v>Utah, 2013</v>
          </cell>
          <cell r="B405">
            <v>110</v>
          </cell>
          <cell r="C405">
            <v>63</v>
          </cell>
          <cell r="D405">
            <v>72</v>
          </cell>
          <cell r="E405">
            <v>63</v>
          </cell>
          <cell r="F405">
            <v>61</v>
          </cell>
          <cell r="G405">
            <v>68</v>
          </cell>
          <cell r="H405">
            <v>59</v>
          </cell>
          <cell r="I405">
            <v>56</v>
          </cell>
          <cell r="J405">
            <v>127</v>
          </cell>
        </row>
        <row r="406">
          <cell r="A406" t="str">
            <v>Utah, 2014</v>
          </cell>
          <cell r="B406">
            <v>143</v>
          </cell>
          <cell r="C406">
            <v>53</v>
          </cell>
          <cell r="D406">
            <v>55</v>
          </cell>
          <cell r="E406">
            <v>66</v>
          </cell>
          <cell r="F406">
            <v>60</v>
          </cell>
          <cell r="G406">
            <v>71</v>
          </cell>
          <cell r="H406">
            <v>62</v>
          </cell>
          <cell r="I406">
            <v>57</v>
          </cell>
          <cell r="J406">
            <v>90</v>
          </cell>
        </row>
        <row r="407">
          <cell r="A407" t="str">
            <v>Utah, 2015</v>
          </cell>
          <cell r="B407">
            <v>136</v>
          </cell>
          <cell r="C407">
            <v>43</v>
          </cell>
          <cell r="D407">
            <v>62</v>
          </cell>
          <cell r="E407">
            <v>55</v>
          </cell>
          <cell r="F407">
            <v>61</v>
          </cell>
          <cell r="G407">
            <v>63</v>
          </cell>
          <cell r="H407">
            <v>62</v>
          </cell>
          <cell r="I407">
            <v>63</v>
          </cell>
          <cell r="J407">
            <v>79</v>
          </cell>
        </row>
        <row r="408">
          <cell r="A408" t="str">
            <v>Utah, 2016</v>
          </cell>
          <cell r="B408">
            <v>124</v>
          </cell>
          <cell r="C408">
            <v>47</v>
          </cell>
          <cell r="D408">
            <v>73</v>
          </cell>
          <cell r="E408">
            <v>59</v>
          </cell>
          <cell r="F408">
            <v>70</v>
          </cell>
          <cell r="G408">
            <v>56</v>
          </cell>
          <cell r="H408">
            <v>55</v>
          </cell>
          <cell r="I408">
            <v>77</v>
          </cell>
          <cell r="J408">
            <v>92</v>
          </cell>
        </row>
        <row r="409">
          <cell r="A409" t="str">
            <v>Utah, 2017</v>
          </cell>
          <cell r="B409">
            <v>152</v>
          </cell>
          <cell r="C409">
            <v>70</v>
          </cell>
          <cell r="D409">
            <v>66</v>
          </cell>
          <cell r="E409">
            <v>69</v>
          </cell>
          <cell r="F409">
            <v>58</v>
          </cell>
          <cell r="G409">
            <v>60</v>
          </cell>
          <cell r="H409">
            <v>73</v>
          </cell>
          <cell r="I409">
            <v>52</v>
          </cell>
          <cell r="J409">
            <v>91</v>
          </cell>
        </row>
        <row r="410">
          <cell r="A410" t="str">
            <v>Vermont, 2009</v>
          </cell>
          <cell r="B410">
            <v>143</v>
          </cell>
          <cell r="C410">
            <v>70</v>
          </cell>
          <cell r="D410">
            <v>67</v>
          </cell>
          <cell r="E410">
            <v>43</v>
          </cell>
          <cell r="F410">
            <v>58</v>
          </cell>
          <cell r="G410">
            <v>55</v>
          </cell>
          <cell r="H410">
            <v>57</v>
          </cell>
          <cell r="I410">
            <v>45</v>
          </cell>
          <cell r="J410">
            <v>59</v>
          </cell>
        </row>
        <row r="411">
          <cell r="A411" t="str">
            <v>Vermont, 2010</v>
          </cell>
          <cell r="B411">
            <v>103</v>
          </cell>
          <cell r="C411">
            <v>63</v>
          </cell>
          <cell r="D411">
            <v>54</v>
          </cell>
          <cell r="E411">
            <v>63</v>
          </cell>
          <cell r="F411">
            <v>71</v>
          </cell>
          <cell r="G411">
            <v>63</v>
          </cell>
          <cell r="H411">
            <v>58</v>
          </cell>
          <cell r="I411">
            <v>62</v>
          </cell>
          <cell r="J411">
            <v>55</v>
          </cell>
        </row>
        <row r="412">
          <cell r="A412" t="str">
            <v>Vermont, 2011</v>
          </cell>
          <cell r="B412">
            <v>123</v>
          </cell>
          <cell r="C412">
            <v>70</v>
          </cell>
          <cell r="D412">
            <v>79</v>
          </cell>
          <cell r="E412">
            <v>50</v>
          </cell>
          <cell r="F412">
            <v>57</v>
          </cell>
          <cell r="G412">
            <v>59</v>
          </cell>
          <cell r="H412">
            <v>74</v>
          </cell>
          <cell r="I412">
            <v>76</v>
          </cell>
          <cell r="J412">
            <v>48</v>
          </cell>
        </row>
        <row r="413">
          <cell r="A413" t="str">
            <v>Vermont, 2012</v>
          </cell>
          <cell r="B413">
            <v>100</v>
          </cell>
          <cell r="C413">
            <v>61</v>
          </cell>
          <cell r="D413">
            <v>60</v>
          </cell>
          <cell r="E413">
            <v>52</v>
          </cell>
          <cell r="F413">
            <v>64</v>
          </cell>
          <cell r="G413">
            <v>63</v>
          </cell>
          <cell r="H413">
            <v>53</v>
          </cell>
          <cell r="I413">
            <v>49</v>
          </cell>
          <cell r="J413">
            <v>67</v>
          </cell>
        </row>
        <row r="414">
          <cell r="A414" t="str">
            <v>Vermont, 2013</v>
          </cell>
          <cell r="B414">
            <v>113</v>
          </cell>
          <cell r="C414">
            <v>55</v>
          </cell>
          <cell r="D414">
            <v>54</v>
          </cell>
          <cell r="E414">
            <v>61</v>
          </cell>
          <cell r="F414">
            <v>64</v>
          </cell>
          <cell r="G414">
            <v>52</v>
          </cell>
          <cell r="H414">
            <v>77</v>
          </cell>
          <cell r="I414">
            <v>62</v>
          </cell>
          <cell r="J414">
            <v>62</v>
          </cell>
        </row>
        <row r="415">
          <cell r="A415" t="str">
            <v>Vermont, 2014</v>
          </cell>
          <cell r="B415">
            <v>112</v>
          </cell>
          <cell r="C415">
            <v>58</v>
          </cell>
          <cell r="D415">
            <v>57</v>
          </cell>
          <cell r="E415">
            <v>54</v>
          </cell>
          <cell r="F415">
            <v>55</v>
          </cell>
          <cell r="G415">
            <v>50</v>
          </cell>
          <cell r="H415">
            <v>58</v>
          </cell>
          <cell r="I415">
            <v>68</v>
          </cell>
          <cell r="J415">
            <v>63</v>
          </cell>
        </row>
        <row r="416">
          <cell r="A416" t="str">
            <v>Vermont, 2015</v>
          </cell>
          <cell r="B416">
            <v>127</v>
          </cell>
          <cell r="C416">
            <v>59</v>
          </cell>
          <cell r="D416">
            <v>57</v>
          </cell>
          <cell r="E416">
            <v>40</v>
          </cell>
          <cell r="F416">
            <v>55</v>
          </cell>
          <cell r="G416">
            <v>57</v>
          </cell>
          <cell r="H416">
            <v>66</v>
          </cell>
          <cell r="I416">
            <v>52</v>
          </cell>
          <cell r="J416">
            <v>52</v>
          </cell>
        </row>
        <row r="417">
          <cell r="A417" t="str">
            <v>Vermont, 2016</v>
          </cell>
          <cell r="B417">
            <v>138</v>
          </cell>
          <cell r="C417">
            <v>46</v>
          </cell>
          <cell r="D417">
            <v>60</v>
          </cell>
          <cell r="E417">
            <v>70</v>
          </cell>
          <cell r="F417">
            <v>57</v>
          </cell>
          <cell r="G417">
            <v>65</v>
          </cell>
          <cell r="H417">
            <v>73</v>
          </cell>
          <cell r="I417">
            <v>72</v>
          </cell>
          <cell r="J417">
            <v>54</v>
          </cell>
        </row>
        <row r="418">
          <cell r="A418" t="str">
            <v>Vermont, 2017</v>
          </cell>
          <cell r="B418">
            <v>113</v>
          </cell>
          <cell r="C418">
            <v>53</v>
          </cell>
          <cell r="D418">
            <v>81</v>
          </cell>
          <cell r="E418">
            <v>52</v>
          </cell>
          <cell r="F418">
            <v>62</v>
          </cell>
          <cell r="G418">
            <v>64</v>
          </cell>
          <cell r="H418">
            <v>46</v>
          </cell>
          <cell r="I418">
            <v>57</v>
          </cell>
          <cell r="J418">
            <v>60</v>
          </cell>
        </row>
        <row r="419">
          <cell r="A419" t="str">
            <v>Virginia, 2009</v>
          </cell>
          <cell r="B419">
            <v>130</v>
          </cell>
          <cell r="C419">
            <v>61</v>
          </cell>
          <cell r="D419">
            <v>70</v>
          </cell>
          <cell r="E419">
            <v>52</v>
          </cell>
          <cell r="F419">
            <v>65</v>
          </cell>
          <cell r="G419">
            <v>46</v>
          </cell>
          <cell r="H419">
            <v>60</v>
          </cell>
          <cell r="I419">
            <v>125</v>
          </cell>
          <cell r="J419">
            <v>351</v>
          </cell>
        </row>
        <row r="420">
          <cell r="A420" t="str">
            <v>Virginia, 2010</v>
          </cell>
          <cell r="B420">
            <v>137</v>
          </cell>
          <cell r="C420">
            <v>63</v>
          </cell>
          <cell r="D420">
            <v>70</v>
          </cell>
          <cell r="E420">
            <v>50</v>
          </cell>
          <cell r="F420">
            <v>63</v>
          </cell>
          <cell r="G420">
            <v>61</v>
          </cell>
          <cell r="H420">
            <v>70</v>
          </cell>
          <cell r="I420">
            <v>133</v>
          </cell>
          <cell r="J420">
            <v>329</v>
          </cell>
        </row>
        <row r="421">
          <cell r="A421" t="str">
            <v>Virginia, 2011</v>
          </cell>
          <cell r="B421">
            <v>105</v>
          </cell>
          <cell r="C421">
            <v>55</v>
          </cell>
          <cell r="D421">
            <v>65</v>
          </cell>
          <cell r="E421">
            <v>68</v>
          </cell>
          <cell r="F421">
            <v>77</v>
          </cell>
          <cell r="G421">
            <v>46</v>
          </cell>
          <cell r="H421">
            <v>81</v>
          </cell>
          <cell r="I421">
            <v>197</v>
          </cell>
          <cell r="J421">
            <v>346</v>
          </cell>
        </row>
        <row r="422">
          <cell r="A422" t="str">
            <v>Virginia, 2012</v>
          </cell>
          <cell r="B422">
            <v>122</v>
          </cell>
          <cell r="C422">
            <v>60</v>
          </cell>
          <cell r="D422">
            <v>60</v>
          </cell>
          <cell r="E422">
            <v>55</v>
          </cell>
          <cell r="F422">
            <v>49</v>
          </cell>
          <cell r="G422">
            <v>62</v>
          </cell>
          <cell r="H422">
            <v>68</v>
          </cell>
          <cell r="I422">
            <v>139</v>
          </cell>
          <cell r="J422">
            <v>330</v>
          </cell>
        </row>
        <row r="423">
          <cell r="A423" t="str">
            <v>Virginia, 2013</v>
          </cell>
          <cell r="B423">
            <v>119</v>
          </cell>
          <cell r="C423">
            <v>65</v>
          </cell>
          <cell r="D423">
            <v>67</v>
          </cell>
          <cell r="E423">
            <v>69</v>
          </cell>
          <cell r="F423">
            <v>63</v>
          </cell>
          <cell r="G423">
            <v>68</v>
          </cell>
          <cell r="H423">
            <v>75</v>
          </cell>
          <cell r="I423">
            <v>198</v>
          </cell>
          <cell r="J423">
            <v>382</v>
          </cell>
        </row>
        <row r="424">
          <cell r="A424" t="str">
            <v>Virginia, 2014</v>
          </cell>
          <cell r="B424">
            <v>130</v>
          </cell>
          <cell r="C424">
            <v>54</v>
          </cell>
          <cell r="D424">
            <v>52</v>
          </cell>
          <cell r="E424">
            <v>50</v>
          </cell>
          <cell r="F424">
            <v>89</v>
          </cell>
          <cell r="G424">
            <v>54</v>
          </cell>
          <cell r="H424">
            <v>123</v>
          </cell>
          <cell r="I424">
            <v>237</v>
          </cell>
          <cell r="J424">
            <v>372</v>
          </cell>
        </row>
        <row r="425">
          <cell r="A425" t="str">
            <v>Virginia, 2015</v>
          </cell>
          <cell r="B425">
            <v>134</v>
          </cell>
          <cell r="C425">
            <v>75</v>
          </cell>
          <cell r="D425">
            <v>64</v>
          </cell>
          <cell r="E425">
            <v>64</v>
          </cell>
          <cell r="F425">
            <v>73</v>
          </cell>
          <cell r="G425">
            <v>58</v>
          </cell>
          <cell r="H425">
            <v>118</v>
          </cell>
          <cell r="I425">
            <v>224</v>
          </cell>
          <cell r="J425">
            <v>350</v>
          </cell>
        </row>
        <row r="426">
          <cell r="A426" t="str">
            <v>Virginia, 2016</v>
          </cell>
          <cell r="B426">
            <v>111</v>
          </cell>
          <cell r="C426">
            <v>78</v>
          </cell>
          <cell r="D426">
            <v>65</v>
          </cell>
          <cell r="E426">
            <v>45</v>
          </cell>
          <cell r="F426">
            <v>57</v>
          </cell>
          <cell r="G426">
            <v>52</v>
          </cell>
          <cell r="H426">
            <v>104</v>
          </cell>
          <cell r="I426">
            <v>193</v>
          </cell>
          <cell r="J426">
            <v>295</v>
          </cell>
        </row>
        <row r="427">
          <cell r="A427" t="str">
            <v>Virginia, 2017</v>
          </cell>
          <cell r="B427">
            <v>126</v>
          </cell>
          <cell r="C427">
            <v>61</v>
          </cell>
          <cell r="D427">
            <v>50</v>
          </cell>
          <cell r="E427">
            <v>58</v>
          </cell>
          <cell r="F427">
            <v>67</v>
          </cell>
          <cell r="G427">
            <v>79</v>
          </cell>
          <cell r="H427">
            <v>98</v>
          </cell>
          <cell r="I427">
            <v>215</v>
          </cell>
          <cell r="J427">
            <v>315</v>
          </cell>
        </row>
        <row r="428">
          <cell r="A428" t="str">
            <v>Washington, 2009</v>
          </cell>
          <cell r="B428">
            <v>113</v>
          </cell>
          <cell r="C428">
            <v>55</v>
          </cell>
          <cell r="D428">
            <v>52</v>
          </cell>
          <cell r="E428">
            <v>70</v>
          </cell>
          <cell r="F428">
            <v>80</v>
          </cell>
          <cell r="G428">
            <v>45</v>
          </cell>
          <cell r="H428">
            <v>75</v>
          </cell>
          <cell r="I428">
            <v>65</v>
          </cell>
          <cell r="J428">
            <v>155</v>
          </cell>
        </row>
        <row r="429">
          <cell r="A429" t="str">
            <v>Washington, 2010</v>
          </cell>
          <cell r="B429">
            <v>147</v>
          </cell>
          <cell r="C429">
            <v>61</v>
          </cell>
          <cell r="D429">
            <v>67</v>
          </cell>
          <cell r="E429">
            <v>56</v>
          </cell>
          <cell r="F429">
            <v>61</v>
          </cell>
          <cell r="G429">
            <v>71</v>
          </cell>
          <cell r="H429">
            <v>66</v>
          </cell>
          <cell r="I429">
            <v>83</v>
          </cell>
          <cell r="J429">
            <v>121</v>
          </cell>
        </row>
        <row r="430">
          <cell r="A430" t="str">
            <v>Washington, 2011</v>
          </cell>
          <cell r="B430">
            <v>118</v>
          </cell>
          <cell r="C430">
            <v>42</v>
          </cell>
          <cell r="D430">
            <v>52</v>
          </cell>
          <cell r="E430">
            <v>52</v>
          </cell>
          <cell r="F430">
            <v>58</v>
          </cell>
          <cell r="G430">
            <v>52</v>
          </cell>
          <cell r="H430">
            <v>61</v>
          </cell>
          <cell r="I430">
            <v>81</v>
          </cell>
          <cell r="J430">
            <v>163</v>
          </cell>
        </row>
        <row r="431">
          <cell r="A431" t="str">
            <v>Washington, 2012</v>
          </cell>
          <cell r="B431">
            <v>88</v>
          </cell>
          <cell r="C431">
            <v>70</v>
          </cell>
          <cell r="D431">
            <v>57</v>
          </cell>
          <cell r="E431">
            <v>61</v>
          </cell>
          <cell r="F431">
            <v>62</v>
          </cell>
          <cell r="G431">
            <v>57</v>
          </cell>
          <cell r="H431">
            <v>44</v>
          </cell>
          <cell r="I431">
            <v>56</v>
          </cell>
          <cell r="J431">
            <v>165</v>
          </cell>
        </row>
        <row r="432">
          <cell r="A432" t="str">
            <v>Washington, 2013</v>
          </cell>
          <cell r="B432">
            <v>122</v>
          </cell>
          <cell r="C432">
            <v>53</v>
          </cell>
          <cell r="D432">
            <v>50</v>
          </cell>
          <cell r="E432">
            <v>77</v>
          </cell>
          <cell r="F432">
            <v>68</v>
          </cell>
          <cell r="G432">
            <v>59</v>
          </cell>
          <cell r="H432">
            <v>56</v>
          </cell>
          <cell r="I432">
            <v>79</v>
          </cell>
          <cell r="J432">
            <v>165</v>
          </cell>
        </row>
        <row r="433">
          <cell r="A433" t="str">
            <v>Washington, 2014</v>
          </cell>
          <cell r="B433">
            <v>127</v>
          </cell>
          <cell r="C433">
            <v>74</v>
          </cell>
          <cell r="D433">
            <v>64</v>
          </cell>
          <cell r="E433">
            <v>54</v>
          </cell>
          <cell r="F433">
            <v>72</v>
          </cell>
          <cell r="G433">
            <v>36</v>
          </cell>
          <cell r="H433">
            <v>69</v>
          </cell>
          <cell r="I433">
            <v>95</v>
          </cell>
          <cell r="J433">
            <v>149</v>
          </cell>
        </row>
        <row r="434">
          <cell r="A434" t="str">
            <v>Washington, 2015</v>
          </cell>
          <cell r="B434">
            <v>99</v>
          </cell>
          <cell r="C434">
            <v>71</v>
          </cell>
          <cell r="D434">
            <v>69</v>
          </cell>
          <cell r="E434">
            <v>63</v>
          </cell>
          <cell r="F434">
            <v>60</v>
          </cell>
          <cell r="G434">
            <v>63</v>
          </cell>
          <cell r="H434">
            <v>54</v>
          </cell>
          <cell r="I434">
            <v>115</v>
          </cell>
          <cell r="J434">
            <v>169</v>
          </cell>
        </row>
        <row r="435">
          <cell r="A435" t="str">
            <v>Washington, 2016</v>
          </cell>
          <cell r="B435">
            <v>113</v>
          </cell>
          <cell r="C435">
            <v>45</v>
          </cell>
          <cell r="D435">
            <v>62</v>
          </cell>
          <cell r="E435">
            <v>60</v>
          </cell>
          <cell r="F435">
            <v>58</v>
          </cell>
          <cell r="G435">
            <v>67</v>
          </cell>
          <cell r="H435">
            <v>82</v>
          </cell>
          <cell r="I435">
            <v>110</v>
          </cell>
          <cell r="J435">
            <v>181</v>
          </cell>
        </row>
        <row r="436">
          <cell r="A436" t="str">
            <v>Washington, 2017</v>
          </cell>
          <cell r="B436">
            <v>130</v>
          </cell>
          <cell r="C436">
            <v>53</v>
          </cell>
          <cell r="D436">
            <v>66</v>
          </cell>
          <cell r="E436">
            <v>75</v>
          </cell>
          <cell r="F436">
            <v>79</v>
          </cell>
          <cell r="G436">
            <v>74</v>
          </cell>
          <cell r="H436">
            <v>76</v>
          </cell>
          <cell r="I436">
            <v>148</v>
          </cell>
          <cell r="J436">
            <v>242</v>
          </cell>
        </row>
        <row r="437">
          <cell r="A437" t="str">
            <v>West Virginia, 2009</v>
          </cell>
          <cell r="B437">
            <v>119</v>
          </cell>
          <cell r="C437">
            <v>72</v>
          </cell>
          <cell r="D437">
            <v>60</v>
          </cell>
          <cell r="E437">
            <v>63</v>
          </cell>
          <cell r="F437">
            <v>59</v>
          </cell>
          <cell r="G437">
            <v>61</v>
          </cell>
          <cell r="H437">
            <v>56</v>
          </cell>
          <cell r="I437">
            <v>59</v>
          </cell>
          <cell r="J437">
            <v>112</v>
          </cell>
        </row>
        <row r="438">
          <cell r="A438" t="str">
            <v>West Virginia, 2010</v>
          </cell>
          <cell r="B438">
            <v>136</v>
          </cell>
          <cell r="C438">
            <v>70</v>
          </cell>
          <cell r="D438">
            <v>58</v>
          </cell>
          <cell r="E438">
            <v>65</v>
          </cell>
          <cell r="F438">
            <v>58</v>
          </cell>
          <cell r="G438">
            <v>59</v>
          </cell>
          <cell r="H438">
            <v>44</v>
          </cell>
          <cell r="I438">
            <v>63</v>
          </cell>
          <cell r="J438">
            <v>120</v>
          </cell>
        </row>
        <row r="439">
          <cell r="A439" t="str">
            <v>West Virginia, 2011</v>
          </cell>
          <cell r="B439">
            <v>152</v>
          </cell>
          <cell r="C439">
            <v>41</v>
          </cell>
          <cell r="D439">
            <v>74</v>
          </cell>
          <cell r="E439">
            <v>60</v>
          </cell>
          <cell r="F439">
            <v>56</v>
          </cell>
          <cell r="G439">
            <v>62</v>
          </cell>
          <cell r="H439">
            <v>65</v>
          </cell>
          <cell r="I439">
            <v>63</v>
          </cell>
          <cell r="J439">
            <v>116</v>
          </cell>
        </row>
        <row r="440">
          <cell r="A440" t="str">
            <v>West Virginia, 2012</v>
          </cell>
          <cell r="B440">
            <v>103</v>
          </cell>
          <cell r="C440">
            <v>62</v>
          </cell>
          <cell r="D440">
            <v>57</v>
          </cell>
          <cell r="E440">
            <v>63</v>
          </cell>
          <cell r="F440">
            <v>73</v>
          </cell>
          <cell r="G440">
            <v>63</v>
          </cell>
          <cell r="H440">
            <v>64</v>
          </cell>
          <cell r="I440">
            <v>62</v>
          </cell>
          <cell r="J440">
            <v>106</v>
          </cell>
        </row>
        <row r="441">
          <cell r="A441" t="str">
            <v>West Virginia, 2013</v>
          </cell>
          <cell r="B441">
            <v>131</v>
          </cell>
          <cell r="C441">
            <v>54</v>
          </cell>
          <cell r="D441">
            <v>52</v>
          </cell>
          <cell r="E441">
            <v>60</v>
          </cell>
          <cell r="F441">
            <v>53</v>
          </cell>
          <cell r="G441">
            <v>63</v>
          </cell>
          <cell r="H441">
            <v>60</v>
          </cell>
          <cell r="I441">
            <v>79</v>
          </cell>
          <cell r="J441">
            <v>122</v>
          </cell>
        </row>
        <row r="442">
          <cell r="A442" t="str">
            <v>West Virginia, 2014</v>
          </cell>
          <cell r="B442">
            <v>107</v>
          </cell>
          <cell r="C442">
            <v>46</v>
          </cell>
          <cell r="D442">
            <v>47</v>
          </cell>
          <cell r="E442">
            <v>49</v>
          </cell>
          <cell r="F442">
            <v>58</v>
          </cell>
          <cell r="G442">
            <v>56</v>
          </cell>
          <cell r="H442">
            <v>80</v>
          </cell>
          <cell r="I442">
            <v>77</v>
          </cell>
          <cell r="J442">
            <v>89</v>
          </cell>
        </row>
        <row r="443">
          <cell r="A443" t="str">
            <v>West Virginia, 2015</v>
          </cell>
          <cell r="B443">
            <v>133</v>
          </cell>
          <cell r="C443">
            <v>59</v>
          </cell>
          <cell r="D443">
            <v>63</v>
          </cell>
          <cell r="E443">
            <v>59</v>
          </cell>
          <cell r="F443">
            <v>63</v>
          </cell>
          <cell r="G443">
            <v>53</v>
          </cell>
          <cell r="H443">
            <v>57</v>
          </cell>
          <cell r="I443">
            <v>92</v>
          </cell>
          <cell r="J443">
            <v>111</v>
          </cell>
        </row>
        <row r="444">
          <cell r="A444" t="str">
            <v>West Virginia, 2016</v>
          </cell>
          <cell r="B444">
            <v>94</v>
          </cell>
          <cell r="C444">
            <v>57</v>
          </cell>
          <cell r="D444">
            <v>63</v>
          </cell>
          <cell r="E444">
            <v>53</v>
          </cell>
          <cell r="F444">
            <v>75</v>
          </cell>
          <cell r="G444">
            <v>51</v>
          </cell>
          <cell r="H444">
            <v>65</v>
          </cell>
          <cell r="I444">
            <v>70</v>
          </cell>
          <cell r="J444">
            <v>90</v>
          </cell>
        </row>
        <row r="445">
          <cell r="A445" t="str">
            <v>West Virginia, 2017</v>
          </cell>
          <cell r="B445">
            <v>117</v>
          </cell>
          <cell r="C445">
            <v>58</v>
          </cell>
          <cell r="D445">
            <v>61</v>
          </cell>
          <cell r="E445">
            <v>49</v>
          </cell>
          <cell r="F445">
            <v>73</v>
          </cell>
          <cell r="G445">
            <v>54</v>
          </cell>
          <cell r="H445">
            <v>60</v>
          </cell>
          <cell r="I445">
            <v>80</v>
          </cell>
          <cell r="J445">
            <v>129</v>
          </cell>
        </row>
        <row r="446">
          <cell r="A446" t="str">
            <v>Wisconsin, 2009</v>
          </cell>
          <cell r="B446">
            <v>99</v>
          </cell>
          <cell r="C446">
            <v>55</v>
          </cell>
          <cell r="D446">
            <v>60</v>
          </cell>
          <cell r="E446">
            <v>64</v>
          </cell>
          <cell r="F446">
            <v>77</v>
          </cell>
          <cell r="G446">
            <v>60</v>
          </cell>
          <cell r="H446">
            <v>71</v>
          </cell>
          <cell r="I446">
            <v>63</v>
          </cell>
          <cell r="J446">
            <v>234</v>
          </cell>
        </row>
        <row r="447">
          <cell r="A447" t="str">
            <v>Wisconsin, 2010</v>
          </cell>
          <cell r="B447">
            <v>120</v>
          </cell>
          <cell r="C447">
            <v>49</v>
          </cell>
          <cell r="D447">
            <v>74</v>
          </cell>
          <cell r="E447">
            <v>69</v>
          </cell>
          <cell r="F447">
            <v>73</v>
          </cell>
          <cell r="G447">
            <v>52</v>
          </cell>
          <cell r="H447">
            <v>70</v>
          </cell>
          <cell r="I447">
            <v>50</v>
          </cell>
          <cell r="J447">
            <v>225</v>
          </cell>
        </row>
        <row r="448">
          <cell r="A448" t="str">
            <v>Wisconsin, 2011</v>
          </cell>
          <cell r="B448">
            <v>133</v>
          </cell>
          <cell r="C448">
            <v>69</v>
          </cell>
          <cell r="D448">
            <v>62</v>
          </cell>
          <cell r="E448">
            <v>60</v>
          </cell>
          <cell r="F448">
            <v>65</v>
          </cell>
          <cell r="G448">
            <v>71</v>
          </cell>
          <cell r="H448">
            <v>59</v>
          </cell>
          <cell r="I448">
            <v>84</v>
          </cell>
          <cell r="J448">
            <v>241</v>
          </cell>
        </row>
        <row r="449">
          <cell r="A449" t="str">
            <v>Wisconsin, 2012</v>
          </cell>
          <cell r="B449">
            <v>153</v>
          </cell>
          <cell r="C449">
            <v>39</v>
          </cell>
          <cell r="D449">
            <v>56</v>
          </cell>
          <cell r="E449">
            <v>58</v>
          </cell>
          <cell r="F449">
            <v>47</v>
          </cell>
          <cell r="G449">
            <v>71</v>
          </cell>
          <cell r="H449">
            <v>55</v>
          </cell>
          <cell r="I449">
            <v>76</v>
          </cell>
          <cell r="J449">
            <v>257</v>
          </cell>
        </row>
        <row r="450">
          <cell r="A450" t="str">
            <v>Wisconsin, 2013</v>
          </cell>
          <cell r="B450">
            <v>123</v>
          </cell>
          <cell r="C450">
            <v>49</v>
          </cell>
          <cell r="D450">
            <v>63</v>
          </cell>
          <cell r="E450">
            <v>50</v>
          </cell>
          <cell r="F450">
            <v>54</v>
          </cell>
          <cell r="G450">
            <v>68</v>
          </cell>
          <cell r="H450">
            <v>84</v>
          </cell>
          <cell r="I450">
            <v>107</v>
          </cell>
          <cell r="J450">
            <v>234</v>
          </cell>
        </row>
        <row r="451">
          <cell r="A451" t="str">
            <v>Wisconsin, 2014</v>
          </cell>
          <cell r="B451">
            <v>112</v>
          </cell>
          <cell r="C451">
            <v>66</v>
          </cell>
          <cell r="D451">
            <v>55</v>
          </cell>
          <cell r="E451">
            <v>58</v>
          </cell>
          <cell r="F451">
            <v>71</v>
          </cell>
          <cell r="G451">
            <v>40</v>
          </cell>
          <cell r="H451">
            <v>75</v>
          </cell>
          <cell r="I451">
            <v>77</v>
          </cell>
          <cell r="J451">
            <v>202</v>
          </cell>
        </row>
        <row r="452">
          <cell r="A452" t="str">
            <v>Wisconsin, 2015</v>
          </cell>
          <cell r="B452">
            <v>118</v>
          </cell>
          <cell r="C452">
            <v>65</v>
          </cell>
          <cell r="D452">
            <v>53</v>
          </cell>
          <cell r="E452">
            <v>46</v>
          </cell>
          <cell r="F452">
            <v>63</v>
          </cell>
          <cell r="G452">
            <v>76</v>
          </cell>
          <cell r="H452">
            <v>70</v>
          </cell>
          <cell r="I452">
            <v>97</v>
          </cell>
          <cell r="J452">
            <v>240</v>
          </cell>
        </row>
        <row r="453">
          <cell r="A453" t="str">
            <v>Wisconsin, 2016</v>
          </cell>
          <cell r="B453">
            <v>138</v>
          </cell>
          <cell r="C453">
            <v>61</v>
          </cell>
          <cell r="D453">
            <v>63</v>
          </cell>
          <cell r="E453">
            <v>51</v>
          </cell>
          <cell r="F453">
            <v>64</v>
          </cell>
          <cell r="G453">
            <v>76</v>
          </cell>
          <cell r="H453">
            <v>89</v>
          </cell>
          <cell r="I453">
            <v>85</v>
          </cell>
          <cell r="J453">
            <v>161</v>
          </cell>
        </row>
        <row r="454">
          <cell r="A454" t="str">
            <v>Wisconsin, 2017</v>
          </cell>
          <cell r="B454">
            <v>121</v>
          </cell>
          <cell r="C454">
            <v>68</v>
          </cell>
          <cell r="D454">
            <v>52</v>
          </cell>
          <cell r="E454">
            <v>67</v>
          </cell>
          <cell r="F454">
            <v>81</v>
          </cell>
          <cell r="G454">
            <v>58</v>
          </cell>
          <cell r="H454">
            <v>73</v>
          </cell>
          <cell r="I454">
            <v>125</v>
          </cell>
          <cell r="J454">
            <v>191</v>
          </cell>
        </row>
        <row r="455">
          <cell r="A455" t="str">
            <v>Wyoming, 2009</v>
          </cell>
          <cell r="B455">
            <v>110</v>
          </cell>
          <cell r="C455">
            <v>58</v>
          </cell>
          <cell r="D455">
            <v>67</v>
          </cell>
          <cell r="E455">
            <v>49</v>
          </cell>
          <cell r="F455">
            <v>52</v>
          </cell>
          <cell r="G455">
            <v>40</v>
          </cell>
          <cell r="H455">
            <v>46</v>
          </cell>
          <cell r="I455">
            <v>65</v>
          </cell>
          <cell r="J455">
            <v>57</v>
          </cell>
        </row>
        <row r="456">
          <cell r="A456" t="str">
            <v>Wyoming, 2010</v>
          </cell>
          <cell r="B456">
            <v>111</v>
          </cell>
          <cell r="C456">
            <v>51</v>
          </cell>
          <cell r="D456">
            <v>68</v>
          </cell>
          <cell r="E456">
            <v>54</v>
          </cell>
          <cell r="F456">
            <v>77</v>
          </cell>
          <cell r="G456">
            <v>49</v>
          </cell>
          <cell r="H456">
            <v>78</v>
          </cell>
          <cell r="I456">
            <v>73</v>
          </cell>
          <cell r="J456">
            <v>52</v>
          </cell>
        </row>
        <row r="457">
          <cell r="A457" t="str">
            <v>Wyoming, 2011</v>
          </cell>
          <cell r="B457">
            <v>107</v>
          </cell>
          <cell r="C457">
            <v>53</v>
          </cell>
          <cell r="D457">
            <v>71</v>
          </cell>
          <cell r="E457">
            <v>55</v>
          </cell>
          <cell r="F457">
            <v>66</v>
          </cell>
          <cell r="G457">
            <v>56</v>
          </cell>
          <cell r="H457">
            <v>63</v>
          </cell>
          <cell r="I457">
            <v>64</v>
          </cell>
          <cell r="J457">
            <v>55</v>
          </cell>
        </row>
        <row r="458">
          <cell r="A458" t="str">
            <v>Wyoming, 2012</v>
          </cell>
          <cell r="B458">
            <v>125</v>
          </cell>
          <cell r="C458">
            <v>68</v>
          </cell>
          <cell r="D458">
            <v>46</v>
          </cell>
          <cell r="E458">
            <v>56</v>
          </cell>
          <cell r="F458">
            <v>53</v>
          </cell>
          <cell r="G458">
            <v>70</v>
          </cell>
          <cell r="H458">
            <v>74</v>
          </cell>
          <cell r="I458">
            <v>43</v>
          </cell>
          <cell r="J458">
            <v>59</v>
          </cell>
        </row>
        <row r="459">
          <cell r="A459" t="str">
            <v>Wyoming, 2013</v>
          </cell>
          <cell r="B459">
            <v>113</v>
          </cell>
          <cell r="C459">
            <v>56</v>
          </cell>
          <cell r="D459">
            <v>69</v>
          </cell>
          <cell r="E459">
            <v>59</v>
          </cell>
          <cell r="F459">
            <v>69</v>
          </cell>
          <cell r="G459">
            <v>62</v>
          </cell>
          <cell r="H459">
            <v>64</v>
          </cell>
          <cell r="I459">
            <v>57</v>
          </cell>
          <cell r="J459">
            <v>58</v>
          </cell>
        </row>
        <row r="460">
          <cell r="A460" t="str">
            <v>Wyoming, 2014</v>
          </cell>
          <cell r="B460">
            <v>129</v>
          </cell>
          <cell r="C460">
            <v>52</v>
          </cell>
          <cell r="D460">
            <v>76</v>
          </cell>
          <cell r="E460">
            <v>52</v>
          </cell>
          <cell r="F460">
            <v>54</v>
          </cell>
          <cell r="G460">
            <v>55</v>
          </cell>
          <cell r="H460">
            <v>65</v>
          </cell>
          <cell r="I460">
            <v>58</v>
          </cell>
          <cell r="J460">
            <v>59</v>
          </cell>
        </row>
        <row r="461">
          <cell r="A461" t="str">
            <v>Wyoming, 2015</v>
          </cell>
          <cell r="B461">
            <v>117</v>
          </cell>
          <cell r="C461">
            <v>54</v>
          </cell>
          <cell r="D461">
            <v>76</v>
          </cell>
          <cell r="E461">
            <v>76</v>
          </cell>
          <cell r="F461">
            <v>55</v>
          </cell>
          <cell r="G461">
            <v>84</v>
          </cell>
          <cell r="H461">
            <v>68</v>
          </cell>
          <cell r="I461">
            <v>75</v>
          </cell>
          <cell r="J461">
            <v>65</v>
          </cell>
        </row>
        <row r="462">
          <cell r="A462" t="str">
            <v>Wyoming, 2016</v>
          </cell>
          <cell r="B462">
            <v>132</v>
          </cell>
          <cell r="C462">
            <v>64</v>
          </cell>
          <cell r="D462">
            <v>58</v>
          </cell>
          <cell r="E462">
            <v>68</v>
          </cell>
          <cell r="F462">
            <v>67</v>
          </cell>
          <cell r="G462">
            <v>59</v>
          </cell>
          <cell r="H462">
            <v>52</v>
          </cell>
          <cell r="I462">
            <v>65</v>
          </cell>
          <cell r="J462">
            <v>61</v>
          </cell>
        </row>
        <row r="463">
          <cell r="A463" t="str">
            <v>Wyoming, 2017</v>
          </cell>
          <cell r="B463">
            <v>104</v>
          </cell>
          <cell r="C463">
            <v>61</v>
          </cell>
          <cell r="D463">
            <v>61</v>
          </cell>
          <cell r="E463">
            <v>59</v>
          </cell>
          <cell r="F463">
            <v>75</v>
          </cell>
          <cell r="G463">
            <v>50</v>
          </cell>
          <cell r="H463">
            <v>58</v>
          </cell>
          <cell r="I463">
            <v>51</v>
          </cell>
          <cell r="J463">
            <v>57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5F21F-5FF7-9E47-BEDD-5BAC275C1CF2}">
  <dimension ref="A1:AI461"/>
  <sheetViews>
    <sheetView workbookViewId="0">
      <selection activeCell="D18" sqref="D18"/>
    </sheetView>
  </sheetViews>
  <sheetFormatPr baseColWidth="10" defaultColWidth="8.83203125" defaultRowHeight="16" x14ac:dyDescent="0.2"/>
  <cols>
    <col min="1" max="1" width="22.6640625" style="1" bestFit="1" customWidth="1"/>
    <col min="2" max="2" width="15.1640625" style="1" customWidth="1"/>
    <col min="3" max="3" width="19.33203125" style="1" bestFit="1" customWidth="1"/>
    <col min="4" max="4" width="21.5" style="1" bestFit="1" customWidth="1"/>
    <col min="5" max="5" width="12.6640625" style="1" bestFit="1" customWidth="1"/>
    <col min="6" max="6" width="9.83203125" style="1" bestFit="1" customWidth="1"/>
    <col min="7" max="13" width="10.83203125" style="1" bestFit="1" customWidth="1"/>
    <col min="14" max="14" width="12.6640625" style="1" bestFit="1" customWidth="1"/>
    <col min="15" max="15" width="8.6640625" style="1" bestFit="1" customWidth="1"/>
    <col min="16" max="16" width="9.83203125" style="1" bestFit="1" customWidth="1"/>
    <col min="17" max="22" width="10.83203125" style="1" bestFit="1" customWidth="1"/>
    <col min="23" max="23" width="12.6640625" style="1" bestFit="1" customWidth="1"/>
    <col min="24" max="24" width="24.5" style="1" bestFit="1" customWidth="1"/>
    <col min="25" max="25" width="6.33203125" style="1" customWidth="1"/>
    <col min="26" max="26" width="8.6640625" style="1" bestFit="1" customWidth="1"/>
    <col min="27" max="27" width="9.83203125" style="1" bestFit="1" customWidth="1"/>
    <col min="28" max="33" width="10.83203125" style="1" bestFit="1" customWidth="1"/>
    <col min="34" max="34" width="12.6640625" style="1" bestFit="1" customWidth="1"/>
    <col min="35" max="35" width="24.5" style="1" bestFit="1" customWidth="1"/>
    <col min="36" max="16384" width="8.83203125" style="1"/>
  </cols>
  <sheetData>
    <row r="1" spans="1:35" x14ac:dyDescent="0.2">
      <c r="B1" s="16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8" t="s">
        <v>1</v>
      </c>
      <c r="P1" s="18"/>
      <c r="Q1" s="18"/>
      <c r="R1" s="18"/>
      <c r="S1" s="18"/>
      <c r="T1" s="18"/>
      <c r="U1" s="18"/>
      <c r="V1" s="18"/>
      <c r="W1" s="18"/>
      <c r="X1" s="18"/>
      <c r="Y1" s="18"/>
      <c r="Z1" s="17" t="s">
        <v>2</v>
      </c>
      <c r="AA1" s="17"/>
      <c r="AB1" s="17"/>
      <c r="AC1" s="17"/>
      <c r="AD1" s="17"/>
      <c r="AE1" s="17"/>
      <c r="AF1" s="17"/>
      <c r="AG1" s="17"/>
      <c r="AH1" s="17"/>
      <c r="AI1" s="17"/>
    </row>
    <row r="2" spans="1:35" s="2" customFormat="1" x14ac:dyDescent="0.2">
      <c r="A2" s="2" t="s">
        <v>3</v>
      </c>
      <c r="B2" s="3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8</v>
      </c>
      <c r="Q2" s="2" t="s">
        <v>9</v>
      </c>
      <c r="R2" s="2" t="s">
        <v>10</v>
      </c>
      <c r="S2" s="2" t="s">
        <v>11</v>
      </c>
      <c r="T2" s="2" t="s">
        <v>12</v>
      </c>
      <c r="U2" s="2" t="s">
        <v>13</v>
      </c>
      <c r="V2" s="2" t="s">
        <v>14</v>
      </c>
      <c r="W2" s="2" t="s">
        <v>16</v>
      </c>
      <c r="X2" s="2" t="s">
        <v>497</v>
      </c>
      <c r="Y2" s="12" t="s">
        <v>488</v>
      </c>
      <c r="Z2" s="2" t="s">
        <v>17</v>
      </c>
      <c r="AA2" s="2" t="s">
        <v>8</v>
      </c>
      <c r="AB2" s="2" t="s">
        <v>9</v>
      </c>
      <c r="AC2" s="2" t="s">
        <v>10</v>
      </c>
      <c r="AD2" s="2" t="s">
        <v>11</v>
      </c>
      <c r="AE2" s="2" t="s">
        <v>12</v>
      </c>
      <c r="AF2" s="2" t="s">
        <v>13</v>
      </c>
      <c r="AG2" s="2" t="s">
        <v>14</v>
      </c>
      <c r="AH2" s="2" t="s">
        <v>16</v>
      </c>
      <c r="AI2" s="2" t="s">
        <v>479</v>
      </c>
    </row>
    <row r="3" spans="1:35" x14ac:dyDescent="0.2">
      <c r="A3" s="1" t="s">
        <v>18</v>
      </c>
      <c r="B3">
        <v>4633360</v>
      </c>
      <c r="C3" s="1">
        <v>2244273</v>
      </c>
      <c r="D3" s="1">
        <v>2389087</v>
      </c>
      <c r="E3" s="1">
        <v>307928.86300000001</v>
      </c>
      <c r="F3" s="1">
        <v>619584.35199999996</v>
      </c>
      <c r="G3" s="1">
        <v>656445.02499999979</v>
      </c>
      <c r="H3" s="1">
        <v>601454.68900000001</v>
      </c>
      <c r="I3" s="1">
        <v>631297.47299999988</v>
      </c>
      <c r="J3" s="1">
        <v>665153.42000000027</v>
      </c>
      <c r="K3" s="1">
        <v>525898.70899999992</v>
      </c>
      <c r="L3" s="1">
        <v>336355.46100000001</v>
      </c>
      <c r="M3" s="1">
        <v>213823.889</v>
      </c>
      <c r="N3" s="1">
        <v>76362.826000000015</v>
      </c>
      <c r="O3" s="1">
        <f>VLOOKUP(A3, '[1]Influenza Deaths Pivot Table'!$A$5:$B$463, 2, FALSE)</f>
        <v>134</v>
      </c>
      <c r="P3" s="1">
        <f>VLOOKUP(A3, '[1]Influenza Deaths Pivot Table'!$A$5:$C$463, 3, FALSE)</f>
        <v>77</v>
      </c>
      <c r="Q3" s="1">
        <f>VLOOKUP(A3, '[1]Influenza Deaths Pivot Table'!$A$5:$D$463, 4, FALSE)</f>
        <v>74</v>
      </c>
      <c r="R3" s="1">
        <f>VLOOKUP(A3, '[1]Influenza Deaths Pivot Table'!$A$5:$E$463, 5, FALSE)</f>
        <v>82</v>
      </c>
      <c r="S3" s="1">
        <f>VLOOKUP(A3, '[1]Influenza Deaths Pivot Table'!$A$5:$F$463, 6, FALSE)</f>
        <v>63</v>
      </c>
      <c r="T3" s="1">
        <f>VLOOKUP(A3, '[1]Influenza Deaths Pivot Table'!$A$5:$G$463, 7, FALSE)</f>
        <v>56</v>
      </c>
      <c r="U3" s="1">
        <f>VLOOKUP(A3, '[1]Influenza Deaths Pivot Table'!$A$5:$H$463, 8, FALSE)</f>
        <v>77</v>
      </c>
      <c r="V3" s="1">
        <f>VLOOKUP(A3, '[1]Influenza Deaths Pivot Table'!$A$5:$I$463, 9, FALSE)</f>
        <v>111</v>
      </c>
      <c r="W3" s="1">
        <f>VLOOKUP(A3, '[1]Influenza Deaths Pivot Table'!$A$5:$J$463, 10, FALSE)</f>
        <v>261</v>
      </c>
      <c r="X3" s="1">
        <f>SUM(O3, W3)</f>
        <v>395</v>
      </c>
      <c r="Y3" s="1">
        <f>SUM(O3:W3)</f>
        <v>935</v>
      </c>
      <c r="Z3" s="4">
        <f t="shared" ref="Z3:Z66" si="0">O3/E3</f>
        <v>4.3516544274058519E-4</v>
      </c>
      <c r="AA3" s="4">
        <f t="shared" ref="AA3:AA66" si="1">P3/F3</f>
        <v>1.2427686359645185E-4</v>
      </c>
      <c r="AB3" s="4">
        <f t="shared" ref="AB3:AB66" si="2">Q3/G3</f>
        <v>1.1272840402743554E-4</v>
      </c>
      <c r="AC3" s="4">
        <f t="shared" ref="AC3:AC66" si="3">R3/H3</f>
        <v>1.3633612223779671E-4</v>
      </c>
      <c r="AD3" s="4">
        <f t="shared" ref="AD3:AD66" si="4">S3/I3</f>
        <v>9.9794475179215569E-5</v>
      </c>
      <c r="AE3" s="4">
        <f t="shared" ref="AE3:AE66" si="5">T3/J3</f>
        <v>8.4191102858645721E-5</v>
      </c>
      <c r="AF3" s="4">
        <f t="shared" ref="AF3:AF66" si="6">U3/K3</f>
        <v>1.4641602780584125E-4</v>
      </c>
      <c r="AG3" s="4">
        <f t="shared" ref="AG3:AG66" si="7">V3/L3</f>
        <v>3.3000802088954337E-4</v>
      </c>
      <c r="AH3" s="4">
        <f t="shared" ref="AH3:AH66" si="8">W3/M3</f>
        <v>1.2206306845349727E-3</v>
      </c>
      <c r="AI3" s="4">
        <f t="shared" ref="AI3:AI66" si="9">Z3+AH3</f>
        <v>1.6557961272755579E-3</v>
      </c>
    </row>
    <row r="4" spans="1:35" x14ac:dyDescent="0.2">
      <c r="A4" s="1" t="s">
        <v>19</v>
      </c>
      <c r="B4">
        <v>4690384</v>
      </c>
      <c r="C4" s="1">
        <v>2276029</v>
      </c>
      <c r="D4" s="1">
        <v>2414355</v>
      </c>
      <c r="E4" s="1">
        <v>301990.141</v>
      </c>
      <c r="F4" s="1">
        <v>625325.93500000017</v>
      </c>
      <c r="G4" s="1">
        <v>669416.21299999999</v>
      </c>
      <c r="H4" s="1">
        <v>595474.27599999995</v>
      </c>
      <c r="I4" s="1">
        <v>631224.87200000009</v>
      </c>
      <c r="J4" s="1">
        <v>682970.6540000001</v>
      </c>
      <c r="K4" s="1">
        <v>554102.35499999998</v>
      </c>
      <c r="L4" s="1">
        <v>352196.40899999987</v>
      </c>
      <c r="M4" s="1">
        <v>206901.891</v>
      </c>
      <c r="N4" s="1">
        <v>74153.068999999959</v>
      </c>
      <c r="O4" s="1">
        <f>VLOOKUP(A4, '[1]Influenza Deaths Pivot Table'!$A$5:$B$463, 2, FALSE)</f>
        <v>121</v>
      </c>
      <c r="P4" s="1">
        <f>VLOOKUP(A4, '[1]Influenza Deaths Pivot Table'!$A$5:$C$463, 3, FALSE)</f>
        <v>68</v>
      </c>
      <c r="Q4" s="1">
        <f>VLOOKUP(A4, '[1]Influenza Deaths Pivot Table'!$A$5:$D$463, 4, FALSE)</f>
        <v>64</v>
      </c>
      <c r="R4" s="1">
        <f>VLOOKUP(A4, '[1]Influenza Deaths Pivot Table'!$A$5:$E$463, 5, FALSE)</f>
        <v>64</v>
      </c>
      <c r="S4" s="1">
        <f>VLOOKUP(A4, '[1]Influenza Deaths Pivot Table'!$A$5:$F$463, 6, FALSE)</f>
        <v>57</v>
      </c>
      <c r="T4" s="1">
        <f>VLOOKUP(A4, '[1]Influenza Deaths Pivot Table'!$A$5:$G$463, 7, FALSE)</f>
        <v>43</v>
      </c>
      <c r="U4" s="1">
        <f>VLOOKUP(A4, '[1]Influenza Deaths Pivot Table'!$A$5:$H$463, 8, FALSE)</f>
        <v>88</v>
      </c>
      <c r="V4" s="1">
        <f>VLOOKUP(A4, '[1]Influenza Deaths Pivot Table'!$A$5:$I$463, 9, FALSE)</f>
        <v>153</v>
      </c>
      <c r="W4" s="1">
        <f>VLOOKUP(A4, '[1]Influenza Deaths Pivot Table'!$A$5:$J$463, 10, FALSE)</f>
        <v>263</v>
      </c>
      <c r="X4" s="1">
        <f t="shared" ref="X4:X67" si="10">SUM(O4, W4)</f>
        <v>384</v>
      </c>
      <c r="Y4" s="1">
        <f t="shared" ref="Y4:Y67" si="11">SUM(O4:W4)</f>
        <v>921</v>
      </c>
      <c r="Z4" s="4">
        <f t="shared" si="0"/>
        <v>4.0067533198045693E-4</v>
      </c>
      <c r="AA4" s="4">
        <f t="shared" si="1"/>
        <v>1.0874329080881633E-4</v>
      </c>
      <c r="AB4" s="4">
        <f t="shared" si="2"/>
        <v>9.5605691581897791E-5</v>
      </c>
      <c r="AC4" s="4">
        <f t="shared" si="3"/>
        <v>1.0747735473966974E-4</v>
      </c>
      <c r="AD4" s="4">
        <f t="shared" si="4"/>
        <v>9.0300624275781066E-5</v>
      </c>
      <c r="AE4" s="4">
        <f t="shared" si="5"/>
        <v>6.2960245433912879E-5</v>
      </c>
      <c r="AF4" s="4">
        <f t="shared" si="6"/>
        <v>1.5881542319017938E-4</v>
      </c>
      <c r="AG4" s="4">
        <f t="shared" si="7"/>
        <v>4.3441669503223144E-4</v>
      </c>
      <c r="AH4" s="4">
        <f t="shared" si="8"/>
        <v>1.2711338631506272E-3</v>
      </c>
      <c r="AI4" s="4">
        <f t="shared" si="9"/>
        <v>1.671809195131084E-3</v>
      </c>
    </row>
    <row r="5" spans="1:35" x14ac:dyDescent="0.2">
      <c r="A5" s="1" t="s">
        <v>20</v>
      </c>
      <c r="B5">
        <v>4724083</v>
      </c>
      <c r="C5" s="1">
        <v>2291948</v>
      </c>
      <c r="D5" s="1">
        <v>2432135</v>
      </c>
      <c r="E5" s="1">
        <v>302465.32700000016</v>
      </c>
      <c r="F5" s="1">
        <v>624268.93400000001</v>
      </c>
      <c r="G5" s="1">
        <v>673110.75099999993</v>
      </c>
      <c r="H5" s="1">
        <v>600554.1860000001</v>
      </c>
      <c r="I5" s="1">
        <v>621591.47199999972</v>
      </c>
      <c r="J5" s="1">
        <v>685251.40799999994</v>
      </c>
      <c r="K5" s="1">
        <v>571738.58000000019</v>
      </c>
      <c r="L5" s="1">
        <v>361136.25599999994</v>
      </c>
      <c r="M5" s="1">
        <v>209480.69299999997</v>
      </c>
      <c r="N5" s="1">
        <v>74641.936000000016</v>
      </c>
      <c r="O5" s="1">
        <f>VLOOKUP(A5, '[1]Influenza Deaths Pivot Table'!$A$5:$B$463, 2, FALSE)</f>
        <v>140</v>
      </c>
      <c r="P5" s="1">
        <f>VLOOKUP(A5, '[1]Influenza Deaths Pivot Table'!$A$5:$C$463, 3, FALSE)</f>
        <v>52</v>
      </c>
      <c r="Q5" s="1">
        <f>VLOOKUP(A5, '[1]Influenza Deaths Pivot Table'!$A$5:$D$463, 4, FALSE)</f>
        <v>56</v>
      </c>
      <c r="R5" s="1">
        <f>VLOOKUP(A5, '[1]Influenza Deaths Pivot Table'!$A$5:$E$463, 5, FALSE)</f>
        <v>56</v>
      </c>
      <c r="S5" s="1">
        <f>VLOOKUP(A5, '[1]Influenza Deaths Pivot Table'!$A$5:$F$463, 6, FALSE)</f>
        <v>62</v>
      </c>
      <c r="T5" s="1">
        <f>VLOOKUP(A5, '[1]Influenza Deaths Pivot Table'!$A$5:$G$463, 7, FALSE)</f>
        <v>60</v>
      </c>
      <c r="U5" s="1">
        <f>VLOOKUP(A5, '[1]Influenza Deaths Pivot Table'!$A$5:$H$463, 8, FALSE)</f>
        <v>73</v>
      </c>
      <c r="V5" s="1">
        <f>VLOOKUP(A5, '[1]Influenza Deaths Pivot Table'!$A$5:$I$463, 9, FALSE)</f>
        <v>134</v>
      </c>
      <c r="W5" s="1">
        <f>VLOOKUP(A5, '[1]Influenza Deaths Pivot Table'!$A$5:$J$463, 10, FALSE)</f>
        <v>292</v>
      </c>
      <c r="X5" s="1">
        <f t="shared" si="10"/>
        <v>432</v>
      </c>
      <c r="Y5" s="1">
        <f t="shared" si="11"/>
        <v>925</v>
      </c>
      <c r="Z5" s="4">
        <f t="shared" si="0"/>
        <v>4.6286297139770975E-4</v>
      </c>
      <c r="AA5" s="4">
        <f t="shared" si="1"/>
        <v>8.3297433474400633E-5</v>
      </c>
      <c r="AB5" s="4">
        <f t="shared" si="2"/>
        <v>8.319581869224966E-5</v>
      </c>
      <c r="AC5" s="4">
        <f t="shared" si="3"/>
        <v>9.3247206172999663E-5</v>
      </c>
      <c r="AD5" s="4">
        <f t="shared" si="4"/>
        <v>9.9743968173360056E-5</v>
      </c>
      <c r="AE5" s="4">
        <f t="shared" si="5"/>
        <v>8.7559105022663451E-5</v>
      </c>
      <c r="AF5" s="4">
        <f t="shared" si="6"/>
        <v>1.276807312880652E-4</v>
      </c>
      <c r="AG5" s="4">
        <f t="shared" si="7"/>
        <v>3.7105108604769947E-4</v>
      </c>
      <c r="AH5" s="4">
        <f t="shared" si="8"/>
        <v>1.3939232099065093E-3</v>
      </c>
      <c r="AI5" s="4">
        <f t="shared" si="9"/>
        <v>1.8567861813042191E-3</v>
      </c>
    </row>
    <row r="6" spans="1:35" x14ac:dyDescent="0.2">
      <c r="A6" s="1" t="s">
        <v>21</v>
      </c>
      <c r="B6">
        <v>4750085</v>
      </c>
      <c r="C6" s="1">
        <v>2305443</v>
      </c>
      <c r="D6" s="1">
        <v>2444642</v>
      </c>
      <c r="E6" s="1">
        <v>302985.44899999991</v>
      </c>
      <c r="F6" s="1">
        <v>623402.0630000002</v>
      </c>
      <c r="G6" s="1">
        <v>673585.64200000011</v>
      </c>
      <c r="H6" s="1">
        <v>603422.46700000006</v>
      </c>
      <c r="I6" s="1">
        <v>615637.20899999992</v>
      </c>
      <c r="J6" s="1">
        <v>685031.78700000013</v>
      </c>
      <c r="K6" s="1">
        <v>587077.397</v>
      </c>
      <c r="L6" s="1">
        <v>372511.50500000006</v>
      </c>
      <c r="M6" s="1">
        <v>209116.65100000001</v>
      </c>
      <c r="N6" s="1">
        <v>77256.960999999981</v>
      </c>
      <c r="O6" s="1">
        <f>VLOOKUP(A6, '[1]Influenza Deaths Pivot Table'!$A$5:$B$463, 2, FALSE)</f>
        <v>131</v>
      </c>
      <c r="P6" s="1">
        <f>VLOOKUP(A6, '[1]Influenza Deaths Pivot Table'!$A$5:$C$463, 3, FALSE)</f>
        <v>58</v>
      </c>
      <c r="Q6" s="1">
        <f>VLOOKUP(A6, '[1]Influenza Deaths Pivot Table'!$A$5:$D$463, 4, FALSE)</f>
        <v>48</v>
      </c>
      <c r="R6" s="1">
        <f>VLOOKUP(A6, '[1]Influenza Deaths Pivot Table'!$A$5:$E$463, 5, FALSE)</f>
        <v>72</v>
      </c>
      <c r="S6" s="1">
        <f>VLOOKUP(A6, '[1]Influenza Deaths Pivot Table'!$A$5:$F$463, 6, FALSE)</f>
        <v>66</v>
      </c>
      <c r="T6" s="1">
        <f>VLOOKUP(A6, '[1]Influenza Deaths Pivot Table'!$A$5:$G$463, 7, FALSE)</f>
        <v>71</v>
      </c>
      <c r="U6" s="1">
        <f>VLOOKUP(A6, '[1]Influenza Deaths Pivot Table'!$A$5:$H$463, 8, FALSE)</f>
        <v>77</v>
      </c>
      <c r="V6" s="1">
        <f>VLOOKUP(A6, '[1]Influenza Deaths Pivot Table'!$A$5:$I$463, 9, FALSE)</f>
        <v>123</v>
      </c>
      <c r="W6" s="1">
        <f>VLOOKUP(A6, '[1]Influenza Deaths Pivot Table'!$A$5:$J$463, 10, FALSE)</f>
        <v>270</v>
      </c>
      <c r="X6" s="1">
        <f t="shared" si="10"/>
        <v>401</v>
      </c>
      <c r="Y6" s="1">
        <f t="shared" si="11"/>
        <v>916</v>
      </c>
      <c r="Z6" s="4">
        <f t="shared" si="0"/>
        <v>4.3236399778393334E-4</v>
      </c>
      <c r="AA6" s="4">
        <f t="shared" si="1"/>
        <v>9.303786984740855E-5</v>
      </c>
      <c r="AB6" s="4">
        <f t="shared" si="2"/>
        <v>7.1260426302257782E-5</v>
      </c>
      <c r="AC6" s="4">
        <f t="shared" si="3"/>
        <v>1.1931938888181966E-4</v>
      </c>
      <c r="AD6" s="4">
        <f t="shared" si="4"/>
        <v>1.0720599573116447E-4</v>
      </c>
      <c r="AE6" s="4">
        <f t="shared" si="5"/>
        <v>1.0364482546267591E-4</v>
      </c>
      <c r="AF6" s="4">
        <f t="shared" si="6"/>
        <v>1.3115817504382647E-4</v>
      </c>
      <c r="AG6" s="4">
        <f t="shared" si="7"/>
        <v>3.3019114402922932E-4</v>
      </c>
      <c r="AH6" s="4">
        <f t="shared" si="8"/>
        <v>1.2911453904261309E-3</v>
      </c>
      <c r="AI6" s="4">
        <f t="shared" si="9"/>
        <v>1.7235093882100642E-3</v>
      </c>
    </row>
    <row r="7" spans="1:35" x14ac:dyDescent="0.2">
      <c r="A7" s="1" t="s">
        <v>22</v>
      </c>
      <c r="B7">
        <v>4642560</v>
      </c>
      <c r="C7" s="1">
        <v>2252962</v>
      </c>
      <c r="D7" s="1">
        <v>2389598</v>
      </c>
      <c r="E7" s="1">
        <v>290586.27800000005</v>
      </c>
      <c r="F7" s="1">
        <v>603626.75000000012</v>
      </c>
      <c r="G7" s="1">
        <v>658280.50600000005</v>
      </c>
      <c r="H7" s="1">
        <v>593310.56799999997</v>
      </c>
      <c r="I7" s="1">
        <v>591727.72899999993</v>
      </c>
      <c r="J7" s="1">
        <v>659986.22199999995</v>
      </c>
      <c r="K7" s="1">
        <v>585877.94099999976</v>
      </c>
      <c r="L7" s="1">
        <v>374953.28600000008</v>
      </c>
      <c r="M7" s="1">
        <v>208524.73200000002</v>
      </c>
      <c r="N7" s="1">
        <v>77352.134999999966</v>
      </c>
      <c r="O7" s="1">
        <f>VLOOKUP(A7, '[1]Influenza Deaths Pivot Table'!$A$5:$B$463, 2, FALSE)</f>
        <v>140</v>
      </c>
      <c r="P7" s="1">
        <f>VLOOKUP(A7, '[1]Influenza Deaths Pivot Table'!$A$5:$C$463, 3, FALSE)</f>
        <v>66</v>
      </c>
      <c r="Q7" s="1">
        <f>VLOOKUP(A7, '[1]Influenza Deaths Pivot Table'!$A$5:$D$463, 4, FALSE)</f>
        <v>59</v>
      </c>
      <c r="R7" s="1">
        <f>VLOOKUP(A7, '[1]Influenza Deaths Pivot Table'!$A$5:$E$463, 5, FALSE)</f>
        <v>74</v>
      </c>
      <c r="S7" s="1">
        <f>VLOOKUP(A7, '[1]Influenza Deaths Pivot Table'!$A$5:$F$463, 6, FALSE)</f>
        <v>69</v>
      </c>
      <c r="T7" s="1">
        <f>VLOOKUP(A7, '[1]Influenza Deaths Pivot Table'!$A$5:$G$463, 7, FALSE)</f>
        <v>52</v>
      </c>
      <c r="U7" s="1">
        <f>VLOOKUP(A7, '[1]Influenza Deaths Pivot Table'!$A$5:$H$463, 8, FALSE)</f>
        <v>121</v>
      </c>
      <c r="V7" s="1">
        <f>VLOOKUP(A7, '[1]Influenza Deaths Pivot Table'!$A$5:$I$463, 9, FALSE)</f>
        <v>130</v>
      </c>
      <c r="W7" s="1">
        <f>VLOOKUP(A7, '[1]Influenza Deaths Pivot Table'!$A$5:$J$463, 10, FALSE)</f>
        <v>283</v>
      </c>
      <c r="X7" s="1">
        <f t="shared" si="10"/>
        <v>423</v>
      </c>
      <c r="Y7" s="1">
        <f t="shared" si="11"/>
        <v>994</v>
      </c>
      <c r="Z7" s="4">
        <f t="shared" si="0"/>
        <v>4.8178462163997975E-4</v>
      </c>
      <c r="AA7" s="4">
        <f t="shared" si="1"/>
        <v>1.0933909075434445E-4</v>
      </c>
      <c r="AB7" s="4">
        <f t="shared" si="2"/>
        <v>8.9627445233810392E-5</v>
      </c>
      <c r="AC7" s="4">
        <f t="shared" si="3"/>
        <v>1.2472388659694327E-4</v>
      </c>
      <c r="AD7" s="4">
        <f t="shared" si="4"/>
        <v>1.1660768393701557E-4</v>
      </c>
      <c r="AE7" s="4">
        <f t="shared" si="5"/>
        <v>7.878952357887254E-5</v>
      </c>
      <c r="AF7" s="4">
        <f t="shared" si="6"/>
        <v>2.0652765965803796E-4</v>
      </c>
      <c r="AG7" s="4">
        <f t="shared" si="7"/>
        <v>3.4670985654463627E-4</v>
      </c>
      <c r="AH7" s="4">
        <f t="shared" si="8"/>
        <v>1.3571531649300955E-3</v>
      </c>
      <c r="AI7" s="4">
        <f t="shared" si="9"/>
        <v>1.8389377865700753E-3</v>
      </c>
    </row>
    <row r="8" spans="1:35" x14ac:dyDescent="0.2">
      <c r="A8" s="1" t="s">
        <v>23</v>
      </c>
      <c r="B8">
        <v>4505293</v>
      </c>
      <c r="C8" s="1">
        <v>2182118</v>
      </c>
      <c r="D8" s="1">
        <v>2323175</v>
      </c>
      <c r="E8" s="1">
        <v>280763.57899999997</v>
      </c>
      <c r="F8" s="1">
        <v>585212.74899999995</v>
      </c>
      <c r="G8" s="1">
        <v>634099.12400000007</v>
      </c>
      <c r="H8" s="1">
        <v>583109.21900000016</v>
      </c>
      <c r="I8" s="1">
        <v>572361.62399999995</v>
      </c>
      <c r="J8" s="1">
        <v>630741.91700000002</v>
      </c>
      <c r="K8" s="1">
        <v>571194.49200000009</v>
      </c>
      <c r="L8" s="1">
        <v>370208.02700000006</v>
      </c>
      <c r="M8" s="1">
        <v>201733.93699999998</v>
      </c>
      <c r="N8" s="1">
        <v>74948.271000000022</v>
      </c>
      <c r="O8" s="1">
        <f>VLOOKUP(A8, '[1]Influenza Deaths Pivot Table'!$A$5:$B$463, 2, FALSE)</f>
        <v>136</v>
      </c>
      <c r="P8" s="1">
        <f>VLOOKUP(A8, '[1]Influenza Deaths Pivot Table'!$A$5:$C$463, 3, FALSE)</f>
        <v>71</v>
      </c>
      <c r="Q8" s="1">
        <f>VLOOKUP(A8, '[1]Influenza Deaths Pivot Table'!$A$5:$D$463, 4, FALSE)</f>
        <v>43</v>
      </c>
      <c r="R8" s="1">
        <f>VLOOKUP(A8, '[1]Influenza Deaths Pivot Table'!$A$5:$E$463, 5, FALSE)</f>
        <v>68</v>
      </c>
      <c r="S8" s="1">
        <f>VLOOKUP(A8, '[1]Influenza Deaths Pivot Table'!$A$5:$F$463, 6, FALSE)</f>
        <v>73</v>
      </c>
      <c r="T8" s="1">
        <f>VLOOKUP(A8, '[1]Influenza Deaths Pivot Table'!$A$5:$G$463, 7, FALSE)</f>
        <v>56</v>
      </c>
      <c r="U8" s="1">
        <f>VLOOKUP(A8, '[1]Influenza Deaths Pivot Table'!$A$5:$H$463, 8, FALSE)</f>
        <v>117</v>
      </c>
      <c r="V8" s="1">
        <f>VLOOKUP(A8, '[1]Influenza Deaths Pivot Table'!$A$5:$I$463, 9, FALSE)</f>
        <v>177</v>
      </c>
      <c r="W8" s="1">
        <f>VLOOKUP(A8, '[1]Influenza Deaths Pivot Table'!$A$5:$J$463, 10, FALSE)</f>
        <v>261</v>
      </c>
      <c r="X8" s="1">
        <f t="shared" si="10"/>
        <v>397</v>
      </c>
      <c r="Y8" s="1">
        <f t="shared" si="11"/>
        <v>1002</v>
      </c>
      <c r="Z8" s="4">
        <f t="shared" si="0"/>
        <v>4.8439331228214617E-4</v>
      </c>
      <c r="AA8" s="4">
        <f t="shared" si="1"/>
        <v>1.2132339926176147E-4</v>
      </c>
      <c r="AB8" s="4">
        <f t="shared" si="2"/>
        <v>6.7812741529666576E-5</v>
      </c>
      <c r="AC8" s="4">
        <f t="shared" si="3"/>
        <v>1.1661623206132157E-4</v>
      </c>
      <c r="AD8" s="4">
        <f t="shared" si="4"/>
        <v>1.2754174448285514E-4</v>
      </c>
      <c r="AE8" s="4">
        <f t="shared" si="5"/>
        <v>8.8784332372189554E-5</v>
      </c>
      <c r="AF8" s="4">
        <f t="shared" si="6"/>
        <v>2.0483390795722166E-4</v>
      </c>
      <c r="AG8" s="4">
        <f t="shared" si="7"/>
        <v>4.7810956838059042E-4</v>
      </c>
      <c r="AH8" s="4">
        <f t="shared" si="8"/>
        <v>1.2937833062763259E-3</v>
      </c>
      <c r="AI8" s="4">
        <f t="shared" si="9"/>
        <v>1.778176618558472E-3</v>
      </c>
    </row>
    <row r="9" spans="1:35" x14ac:dyDescent="0.2">
      <c r="A9" s="1" t="s">
        <v>24</v>
      </c>
      <c r="B9">
        <v>4387292</v>
      </c>
      <c r="C9" s="1">
        <v>2124099</v>
      </c>
      <c r="D9" s="1">
        <v>2263193</v>
      </c>
      <c r="E9" s="1">
        <v>268923.61100000003</v>
      </c>
      <c r="F9" s="1">
        <v>567221.44700000004</v>
      </c>
      <c r="G9" s="1">
        <v>612740.58800000011</v>
      </c>
      <c r="H9" s="1">
        <v>570455.38200000022</v>
      </c>
      <c r="I9" s="1">
        <v>554026.66799999995</v>
      </c>
      <c r="J9" s="1">
        <v>603634.74200000009</v>
      </c>
      <c r="K9" s="1">
        <v>563499.20499999973</v>
      </c>
      <c r="L9" s="1">
        <v>374005.2</v>
      </c>
      <c r="M9" s="1">
        <v>198233.03499999997</v>
      </c>
      <c r="N9" s="1">
        <v>74328.532000000007</v>
      </c>
      <c r="O9" s="1">
        <f>VLOOKUP(A9, '[1]Influenza Deaths Pivot Table'!$A$5:$B$463, 2, FALSE)</f>
        <v>107</v>
      </c>
      <c r="P9" s="1">
        <f>VLOOKUP(A9, '[1]Influenza Deaths Pivot Table'!$A$5:$C$463, 3, FALSE)</f>
        <v>41</v>
      </c>
      <c r="Q9" s="1">
        <f>VLOOKUP(A9, '[1]Influenza Deaths Pivot Table'!$A$5:$D$463, 4, FALSE)</f>
        <v>61</v>
      </c>
      <c r="R9" s="1">
        <f>VLOOKUP(A9, '[1]Influenza Deaths Pivot Table'!$A$5:$E$463, 5, FALSE)</f>
        <v>68</v>
      </c>
      <c r="S9" s="1">
        <f>VLOOKUP(A9, '[1]Influenza Deaths Pivot Table'!$A$5:$F$463, 6, FALSE)</f>
        <v>70</v>
      </c>
      <c r="T9" s="1">
        <f>VLOOKUP(A9, '[1]Influenza Deaths Pivot Table'!$A$5:$G$463, 7, FALSE)</f>
        <v>59</v>
      </c>
      <c r="U9" s="1">
        <f>VLOOKUP(A9, '[1]Influenza Deaths Pivot Table'!$A$5:$H$463, 8, FALSE)</f>
        <v>121</v>
      </c>
      <c r="V9" s="1">
        <f>VLOOKUP(A9, '[1]Influenza Deaths Pivot Table'!$A$5:$I$463, 9, FALSE)</f>
        <v>197</v>
      </c>
      <c r="W9" s="1">
        <f>VLOOKUP(A9, '[1]Influenza Deaths Pivot Table'!$A$5:$J$463, 10, FALSE)</f>
        <v>308</v>
      </c>
      <c r="X9" s="1">
        <f t="shared" si="10"/>
        <v>415</v>
      </c>
      <c r="Y9" s="1">
        <f t="shared" si="11"/>
        <v>1032</v>
      </c>
      <c r="Z9" s="4">
        <f t="shared" si="0"/>
        <v>3.9788250500622641E-4</v>
      </c>
      <c r="AA9" s="4">
        <f t="shared" si="1"/>
        <v>7.2282175183689763E-5</v>
      </c>
      <c r="AB9" s="4">
        <f t="shared" si="2"/>
        <v>9.9552732746341249E-5</v>
      </c>
      <c r="AC9" s="4">
        <f t="shared" si="3"/>
        <v>1.1920301244523971E-4</v>
      </c>
      <c r="AD9" s="4">
        <f t="shared" si="4"/>
        <v>1.2634770859080741E-4</v>
      </c>
      <c r="AE9" s="4">
        <f t="shared" si="5"/>
        <v>9.7741226431927256E-5</v>
      </c>
      <c r="AF9" s="4">
        <f t="shared" si="6"/>
        <v>2.1472967295490692E-4</v>
      </c>
      <c r="AG9" s="4">
        <f t="shared" si="7"/>
        <v>5.2673064438676248E-4</v>
      </c>
      <c r="AH9" s="4">
        <f t="shared" si="8"/>
        <v>1.5537269053061719E-3</v>
      </c>
      <c r="AI9" s="4">
        <f t="shared" si="9"/>
        <v>1.9516094103123982E-3</v>
      </c>
    </row>
    <row r="10" spans="1:35" x14ac:dyDescent="0.2">
      <c r="A10" s="1" t="s">
        <v>25</v>
      </c>
      <c r="B10">
        <v>4540957</v>
      </c>
      <c r="C10" s="1">
        <v>2201693</v>
      </c>
      <c r="D10" s="1">
        <v>2339264</v>
      </c>
      <c r="E10" s="1">
        <v>273074.40200000006</v>
      </c>
      <c r="F10" s="1">
        <v>579026.22000000009</v>
      </c>
      <c r="G10" s="1">
        <v>624984.3690000003</v>
      </c>
      <c r="H10" s="1">
        <v>587300.13499999989</v>
      </c>
      <c r="I10" s="1">
        <v>569307.80099999998</v>
      </c>
      <c r="J10" s="1">
        <v>616568.13599999994</v>
      </c>
      <c r="K10" s="1">
        <v>591634.84299999999</v>
      </c>
      <c r="L10" s="1">
        <v>408093.89999999991</v>
      </c>
      <c r="M10" s="1">
        <v>211824.26400000002</v>
      </c>
      <c r="N10" s="1">
        <v>78688.534999999989</v>
      </c>
      <c r="O10" s="1">
        <f>VLOOKUP(A10, '[1]Influenza Deaths Pivot Table'!$A$5:$B$463, 2, FALSE)</f>
        <v>128</v>
      </c>
      <c r="P10" s="1">
        <f>VLOOKUP(A10, '[1]Influenza Deaths Pivot Table'!$A$5:$C$463, 3, FALSE)</f>
        <v>52</v>
      </c>
      <c r="Q10" s="1">
        <f>VLOOKUP(A10, '[1]Influenza Deaths Pivot Table'!$A$5:$D$463, 4, FALSE)</f>
        <v>57</v>
      </c>
      <c r="R10" s="1">
        <f>VLOOKUP(A10, '[1]Influenza Deaths Pivot Table'!$A$5:$E$463, 5, FALSE)</f>
        <v>64</v>
      </c>
      <c r="S10" s="1">
        <f>VLOOKUP(A10, '[1]Influenza Deaths Pivot Table'!$A$5:$F$463, 6, FALSE)</f>
        <v>63</v>
      </c>
      <c r="T10" s="1">
        <f>VLOOKUP(A10, '[1]Influenza Deaths Pivot Table'!$A$5:$G$463, 7, FALSE)</f>
        <v>43</v>
      </c>
      <c r="U10" s="1">
        <f>VLOOKUP(A10, '[1]Influenza Deaths Pivot Table'!$A$5:$H$463, 8, FALSE)</f>
        <v>129</v>
      </c>
      <c r="V10" s="1">
        <f>VLOOKUP(A10, '[1]Influenza Deaths Pivot Table'!$A$5:$I$463, 9, FALSE)</f>
        <v>191</v>
      </c>
      <c r="W10" s="1">
        <f>VLOOKUP(A10, '[1]Influenza Deaths Pivot Table'!$A$5:$J$463, 10, FALSE)</f>
        <v>277</v>
      </c>
      <c r="X10" s="1">
        <f t="shared" si="10"/>
        <v>405</v>
      </c>
      <c r="Y10" s="1">
        <f t="shared" si="11"/>
        <v>1004</v>
      </c>
      <c r="Z10" s="4">
        <f t="shared" si="0"/>
        <v>4.6873672179642811E-4</v>
      </c>
      <c r="AA10" s="4">
        <f t="shared" si="1"/>
        <v>8.9805950411019374E-5</v>
      </c>
      <c r="AB10" s="4">
        <f t="shared" si="2"/>
        <v>9.1202280932565173E-5</v>
      </c>
      <c r="AC10" s="4">
        <f t="shared" si="3"/>
        <v>1.0897324244613023E-4</v>
      </c>
      <c r="AD10" s="4">
        <f t="shared" si="4"/>
        <v>1.106607003967613E-4</v>
      </c>
      <c r="AE10" s="4">
        <f t="shared" si="5"/>
        <v>6.9740872888702122E-5</v>
      </c>
      <c r="AF10" s="4">
        <f t="shared" si="6"/>
        <v>2.1803989661237718E-4</v>
      </c>
      <c r="AG10" s="4">
        <f t="shared" si="7"/>
        <v>4.6802953928005308E-4</v>
      </c>
      <c r="AH10" s="4">
        <f t="shared" si="8"/>
        <v>1.3076877727284347E-3</v>
      </c>
      <c r="AI10" s="4">
        <f t="shared" si="9"/>
        <v>1.7764244945248629E-3</v>
      </c>
    </row>
    <row r="11" spans="1:35" x14ac:dyDescent="0.2">
      <c r="A11" s="1" t="s">
        <v>26</v>
      </c>
      <c r="B11">
        <v>4592069</v>
      </c>
      <c r="C11" s="1">
        <v>2226122</v>
      </c>
      <c r="D11" s="1">
        <v>2365947</v>
      </c>
      <c r="E11" s="1">
        <v>276536</v>
      </c>
      <c r="F11" s="1">
        <v>584120</v>
      </c>
      <c r="G11" s="1">
        <v>629757</v>
      </c>
      <c r="H11" s="1">
        <v>596399</v>
      </c>
      <c r="I11" s="1">
        <v>570061</v>
      </c>
      <c r="J11" s="1">
        <v>613579</v>
      </c>
      <c r="K11" s="1">
        <v>602645</v>
      </c>
      <c r="L11" s="1">
        <v>423368</v>
      </c>
      <c r="M11" s="1">
        <v>216758</v>
      </c>
      <c r="N11" s="1">
        <v>78846</v>
      </c>
      <c r="O11" s="1">
        <f>VLOOKUP(A11, '[1]Influenza Deaths Pivot Table'!$A$5:$B$463, 2, FALSE)</f>
        <v>126</v>
      </c>
      <c r="P11" s="1">
        <f>VLOOKUP(A11, '[1]Influenza Deaths Pivot Table'!$A$5:$C$463, 3, FALSE)</f>
        <v>65</v>
      </c>
      <c r="Q11" s="1">
        <f>VLOOKUP(A11, '[1]Influenza Deaths Pivot Table'!$A$5:$D$463, 4, FALSE)</f>
        <v>66</v>
      </c>
      <c r="R11" s="1">
        <f>VLOOKUP(A11, '[1]Influenza Deaths Pivot Table'!$A$5:$E$463, 5, FALSE)</f>
        <v>67</v>
      </c>
      <c r="S11" s="1">
        <f>VLOOKUP(A11, '[1]Influenza Deaths Pivot Table'!$A$5:$F$463, 6, FALSE)</f>
        <v>73</v>
      </c>
      <c r="T11" s="1">
        <f>VLOOKUP(A11, '[1]Influenza Deaths Pivot Table'!$A$5:$G$463, 7, FALSE)</f>
        <v>53</v>
      </c>
      <c r="U11" s="1">
        <f>VLOOKUP(A11, '[1]Influenza Deaths Pivot Table'!$A$5:$H$463, 8, FALSE)</f>
        <v>117</v>
      </c>
      <c r="V11" s="1">
        <f>VLOOKUP(A11, '[1]Influenza Deaths Pivot Table'!$A$5:$I$463, 9, FALSE)</f>
        <v>227</v>
      </c>
      <c r="W11" s="1">
        <f>VLOOKUP(A11, '[1]Influenza Deaths Pivot Table'!$A$5:$J$463, 10, FALSE)</f>
        <v>338</v>
      </c>
      <c r="X11" s="1">
        <f t="shared" si="10"/>
        <v>464</v>
      </c>
      <c r="Y11" s="1">
        <f t="shared" si="11"/>
        <v>1132</v>
      </c>
      <c r="Z11" s="4">
        <f t="shared" si="0"/>
        <v>4.5563687910434806E-4</v>
      </c>
      <c r="AA11" s="4">
        <f t="shared" si="1"/>
        <v>1.1127850441690064E-4</v>
      </c>
      <c r="AB11" s="4">
        <f t="shared" si="2"/>
        <v>1.0480232851718996E-4</v>
      </c>
      <c r="AC11" s="4">
        <f t="shared" si="3"/>
        <v>1.1234089929728253E-4</v>
      </c>
      <c r="AD11" s="4">
        <f t="shared" si="4"/>
        <v>1.2805647114957872E-4</v>
      </c>
      <c r="AE11" s="4">
        <f t="shared" si="5"/>
        <v>8.6378445155391558E-5</v>
      </c>
      <c r="AF11" s="4">
        <f t="shared" si="6"/>
        <v>1.9414414788142273E-4</v>
      </c>
      <c r="AG11" s="4">
        <f t="shared" si="7"/>
        <v>5.3617656506868734E-4</v>
      </c>
      <c r="AH11" s="4">
        <f t="shared" si="8"/>
        <v>1.5593426770868896E-3</v>
      </c>
      <c r="AI11" s="4">
        <f t="shared" si="9"/>
        <v>2.0149795561912377E-3</v>
      </c>
    </row>
    <row r="12" spans="1:35" x14ac:dyDescent="0.2">
      <c r="A12" s="1" t="s">
        <v>27</v>
      </c>
      <c r="B12">
        <v>683142</v>
      </c>
      <c r="C12" s="1">
        <v>355726</v>
      </c>
      <c r="D12" s="1">
        <v>327416</v>
      </c>
      <c r="E12" s="1">
        <v>52103.368999999999</v>
      </c>
      <c r="F12" s="1">
        <v>98091.996999999988</v>
      </c>
      <c r="G12" s="1">
        <v>113846.814</v>
      </c>
      <c r="H12" s="1">
        <v>97175.08600000001</v>
      </c>
      <c r="I12" s="1">
        <v>96188.664999999994</v>
      </c>
      <c r="J12" s="1">
        <v>107008.77699999999</v>
      </c>
      <c r="K12" s="1">
        <v>71294.965000000026</v>
      </c>
      <c r="L12" s="1">
        <v>29675.831000000002</v>
      </c>
      <c r="M12" s="1">
        <v>13770.125000000004</v>
      </c>
      <c r="N12" s="1">
        <v>4362.7529999999997</v>
      </c>
      <c r="O12" s="1">
        <f>VLOOKUP(A12, '[1]Influenza Deaths Pivot Table'!$A$5:$B$463, 2, FALSE)</f>
        <v>120</v>
      </c>
      <c r="P12" s="1">
        <f>VLOOKUP(A12, '[1]Influenza Deaths Pivot Table'!$A$5:$C$463, 3, FALSE)</f>
        <v>66</v>
      </c>
      <c r="Q12" s="1">
        <f>VLOOKUP(A12, '[1]Influenza Deaths Pivot Table'!$A$5:$D$463, 4, FALSE)</f>
        <v>58</v>
      </c>
      <c r="R12" s="1">
        <f>VLOOKUP(A12, '[1]Influenza Deaths Pivot Table'!$A$5:$E$463, 5, FALSE)</f>
        <v>55</v>
      </c>
      <c r="S12" s="1">
        <f>VLOOKUP(A12, '[1]Influenza Deaths Pivot Table'!$A$5:$F$463, 6, FALSE)</f>
        <v>73</v>
      </c>
      <c r="T12" s="1">
        <f>VLOOKUP(A12, '[1]Influenza Deaths Pivot Table'!$A$5:$G$463, 7, FALSE)</f>
        <v>65</v>
      </c>
      <c r="U12" s="1">
        <f>VLOOKUP(A12, '[1]Influenza Deaths Pivot Table'!$A$5:$H$463, 8, FALSE)</f>
        <v>65</v>
      </c>
      <c r="V12" s="1">
        <f>VLOOKUP(A12, '[1]Influenza Deaths Pivot Table'!$A$5:$I$463, 9, FALSE)</f>
        <v>67</v>
      </c>
      <c r="W12" s="1">
        <f>VLOOKUP(A12, '[1]Influenza Deaths Pivot Table'!$A$5:$J$463, 10, FALSE)</f>
        <v>55</v>
      </c>
      <c r="X12" s="1">
        <f t="shared" si="10"/>
        <v>175</v>
      </c>
      <c r="Y12" s="1">
        <f t="shared" si="11"/>
        <v>624</v>
      </c>
      <c r="Z12" s="4">
        <f t="shared" si="0"/>
        <v>2.3031140270411304E-3</v>
      </c>
      <c r="AA12" s="4">
        <f t="shared" si="1"/>
        <v>6.7283776473630165E-4</v>
      </c>
      <c r="AB12" s="4">
        <f t="shared" si="2"/>
        <v>5.0945650530018346E-4</v>
      </c>
      <c r="AC12" s="4">
        <f t="shared" si="3"/>
        <v>5.6598869385101442E-4</v>
      </c>
      <c r="AD12" s="4">
        <f t="shared" si="4"/>
        <v>7.5892518104913925E-4</v>
      </c>
      <c r="AE12" s="4">
        <f t="shared" si="5"/>
        <v>6.0742680948498284E-4</v>
      </c>
      <c r="AF12" s="4">
        <f t="shared" si="6"/>
        <v>9.1170533571339823E-4</v>
      </c>
      <c r="AG12" s="4">
        <f t="shared" si="7"/>
        <v>2.257729530809095E-3</v>
      </c>
      <c r="AH12" s="4">
        <f t="shared" si="8"/>
        <v>3.9941540109476124E-3</v>
      </c>
      <c r="AI12" s="4">
        <f t="shared" si="9"/>
        <v>6.2972680379887423E-3</v>
      </c>
    </row>
    <row r="13" spans="1:35" x14ac:dyDescent="0.2">
      <c r="A13" s="1" t="s">
        <v>28</v>
      </c>
      <c r="B13">
        <v>673548</v>
      </c>
      <c r="C13" s="1">
        <v>348832</v>
      </c>
      <c r="D13" s="1">
        <v>324716</v>
      </c>
      <c r="E13" s="1">
        <v>50305.910999999993</v>
      </c>
      <c r="F13" s="1">
        <v>98262.351999999984</v>
      </c>
      <c r="G13" s="1">
        <v>106797.485</v>
      </c>
      <c r="H13" s="1">
        <v>91820.862000000023</v>
      </c>
      <c r="I13" s="1">
        <v>93582.536999999997</v>
      </c>
      <c r="J13" s="1">
        <v>106996.27200000001</v>
      </c>
      <c r="K13" s="1">
        <v>76215.224000000017</v>
      </c>
      <c r="L13" s="1">
        <v>31384.032000000007</v>
      </c>
      <c r="M13" s="1">
        <v>14062.270999999993</v>
      </c>
      <c r="N13" s="1">
        <v>4221.7450000000008</v>
      </c>
      <c r="O13" s="1">
        <f>VLOOKUP(A13, '[1]Influenza Deaths Pivot Table'!$A$5:$B$463, 2, FALSE)</f>
        <v>120</v>
      </c>
      <c r="P13" s="1">
        <f>VLOOKUP(A13, '[1]Influenza Deaths Pivot Table'!$A$5:$C$463, 3, FALSE)</f>
        <v>74</v>
      </c>
      <c r="Q13" s="1">
        <f>VLOOKUP(A13, '[1]Influenza Deaths Pivot Table'!$A$5:$D$463, 4, FALSE)</f>
        <v>53</v>
      </c>
      <c r="R13" s="1">
        <f>VLOOKUP(A13, '[1]Influenza Deaths Pivot Table'!$A$5:$E$463, 5, FALSE)</f>
        <v>60</v>
      </c>
      <c r="S13" s="1">
        <f>VLOOKUP(A13, '[1]Influenza Deaths Pivot Table'!$A$5:$F$463, 6, FALSE)</f>
        <v>65</v>
      </c>
      <c r="T13" s="1">
        <f>VLOOKUP(A13, '[1]Influenza Deaths Pivot Table'!$A$5:$G$463, 7, FALSE)</f>
        <v>54</v>
      </c>
      <c r="U13" s="1">
        <f>VLOOKUP(A13, '[1]Influenza Deaths Pivot Table'!$A$5:$H$463, 8, FALSE)</f>
        <v>63</v>
      </c>
      <c r="V13" s="1">
        <f>VLOOKUP(A13, '[1]Influenza Deaths Pivot Table'!$A$5:$I$463, 9, FALSE)</f>
        <v>66</v>
      </c>
      <c r="W13" s="1">
        <f>VLOOKUP(A13, '[1]Influenza Deaths Pivot Table'!$A$5:$J$463, 10, FALSE)</f>
        <v>62</v>
      </c>
      <c r="X13" s="1">
        <f t="shared" si="10"/>
        <v>182</v>
      </c>
      <c r="Y13" s="1">
        <f t="shared" si="11"/>
        <v>617</v>
      </c>
      <c r="Z13" s="4">
        <f t="shared" si="0"/>
        <v>2.3854055639704053E-3</v>
      </c>
      <c r="AA13" s="4">
        <f t="shared" si="1"/>
        <v>7.5308598353110879E-4</v>
      </c>
      <c r="AB13" s="4">
        <f t="shared" si="2"/>
        <v>4.9626636807037169E-4</v>
      </c>
      <c r="AC13" s="4">
        <f t="shared" si="3"/>
        <v>6.5344627237326513E-4</v>
      </c>
      <c r="AD13" s="4">
        <f t="shared" si="4"/>
        <v>6.9457403147768905E-4</v>
      </c>
      <c r="AE13" s="4">
        <f t="shared" si="5"/>
        <v>5.0469048117863396E-4</v>
      </c>
      <c r="AF13" s="4">
        <f t="shared" si="6"/>
        <v>8.266065058078159E-4</v>
      </c>
      <c r="AG13" s="4">
        <f t="shared" si="7"/>
        <v>2.1029802671626127E-3</v>
      </c>
      <c r="AH13" s="4">
        <f t="shared" si="8"/>
        <v>4.4089606863642458E-3</v>
      </c>
      <c r="AI13" s="4">
        <f t="shared" si="9"/>
        <v>6.794366250334651E-3</v>
      </c>
    </row>
    <row r="14" spans="1:35" x14ac:dyDescent="0.2">
      <c r="A14" s="1" t="s">
        <v>29</v>
      </c>
      <c r="B14">
        <v>665600</v>
      </c>
      <c r="C14" s="1">
        <v>343739</v>
      </c>
      <c r="D14" s="1">
        <v>321861</v>
      </c>
      <c r="E14" s="1">
        <v>49320.758000000002</v>
      </c>
      <c r="F14" s="1">
        <v>95649.268000000055</v>
      </c>
      <c r="G14" s="1">
        <v>102347.12300000001</v>
      </c>
      <c r="H14" s="1">
        <v>93628.767000000036</v>
      </c>
      <c r="I14" s="1">
        <v>90209.519000000015</v>
      </c>
      <c r="J14" s="1">
        <v>105024.54299999998</v>
      </c>
      <c r="K14" s="1">
        <v>78744.330999999962</v>
      </c>
      <c r="L14" s="1">
        <v>32341.642000000003</v>
      </c>
      <c r="M14" s="1">
        <v>14472.803</v>
      </c>
      <c r="N14" s="1">
        <v>4042.532999999999</v>
      </c>
      <c r="O14" s="1">
        <f>VLOOKUP(A14, '[1]Influenza Deaths Pivot Table'!$A$5:$B$463, 2, FALSE)</f>
        <v>121</v>
      </c>
      <c r="P14" s="1">
        <f>VLOOKUP(A14, '[1]Influenza Deaths Pivot Table'!$A$5:$C$463, 3, FALSE)</f>
        <v>58</v>
      </c>
      <c r="Q14" s="1">
        <f>VLOOKUP(A14, '[1]Influenza Deaths Pivot Table'!$A$5:$D$463, 4, FALSE)</f>
        <v>68</v>
      </c>
      <c r="R14" s="1">
        <f>VLOOKUP(A14, '[1]Influenza Deaths Pivot Table'!$A$5:$E$463, 5, FALSE)</f>
        <v>53</v>
      </c>
      <c r="S14" s="1">
        <f>VLOOKUP(A14, '[1]Influenza Deaths Pivot Table'!$A$5:$F$463, 6, FALSE)</f>
        <v>47</v>
      </c>
      <c r="T14" s="1">
        <f>VLOOKUP(A14, '[1]Influenza Deaths Pivot Table'!$A$5:$G$463, 7, FALSE)</f>
        <v>65</v>
      </c>
      <c r="U14" s="1">
        <f>VLOOKUP(A14, '[1]Influenza Deaths Pivot Table'!$A$5:$H$463, 8, FALSE)</f>
        <v>61</v>
      </c>
      <c r="V14" s="1">
        <f>VLOOKUP(A14, '[1]Influenza Deaths Pivot Table'!$A$5:$I$463, 9, FALSE)</f>
        <v>64</v>
      </c>
      <c r="W14" s="1">
        <f>VLOOKUP(A14, '[1]Influenza Deaths Pivot Table'!$A$5:$J$463, 10, FALSE)</f>
        <v>66</v>
      </c>
      <c r="X14" s="1">
        <f t="shared" si="10"/>
        <v>187</v>
      </c>
      <c r="Y14" s="1">
        <f t="shared" si="11"/>
        <v>603</v>
      </c>
      <c r="Z14" s="4">
        <f t="shared" si="0"/>
        <v>2.4533280692887972E-3</v>
      </c>
      <c r="AA14" s="4">
        <f t="shared" si="1"/>
        <v>6.0638205825056565E-4</v>
      </c>
      <c r="AB14" s="4">
        <f t="shared" si="2"/>
        <v>6.644055837309662E-4</v>
      </c>
      <c r="AC14" s="4">
        <f t="shared" si="3"/>
        <v>5.6606534186229307E-4</v>
      </c>
      <c r="AD14" s="4">
        <f t="shared" si="4"/>
        <v>5.210093183181699E-4</v>
      </c>
      <c r="AE14" s="4">
        <f t="shared" si="5"/>
        <v>6.1890295490264606E-4</v>
      </c>
      <c r="AF14" s="4">
        <f t="shared" si="6"/>
        <v>7.7465894020993119E-4</v>
      </c>
      <c r="AG14" s="4">
        <f t="shared" si="7"/>
        <v>1.9788729341571462E-3</v>
      </c>
      <c r="AH14" s="4">
        <f t="shared" si="8"/>
        <v>4.5602776462859334E-3</v>
      </c>
      <c r="AI14" s="4">
        <f t="shared" si="9"/>
        <v>7.0136057155747306E-3</v>
      </c>
    </row>
    <row r="15" spans="1:35" x14ac:dyDescent="0.2">
      <c r="A15" s="1" t="s">
        <v>30</v>
      </c>
      <c r="B15">
        <v>664657</v>
      </c>
      <c r="C15" s="1">
        <v>345426</v>
      </c>
      <c r="D15" s="1">
        <v>319231</v>
      </c>
      <c r="E15" s="1">
        <v>49721.99</v>
      </c>
      <c r="F15" s="1">
        <v>94466.862999999998</v>
      </c>
      <c r="G15" s="1">
        <v>101767.239</v>
      </c>
      <c r="H15" s="1">
        <v>96678.03</v>
      </c>
      <c r="I15" s="1">
        <v>87902.498000000007</v>
      </c>
      <c r="J15" s="1">
        <v>102036.95700000002</v>
      </c>
      <c r="K15" s="1">
        <v>80437.481</v>
      </c>
      <c r="L15" s="1">
        <v>33067.452000000005</v>
      </c>
      <c r="M15" s="1">
        <v>14286.484999999999</v>
      </c>
      <c r="N15" s="1">
        <v>4330.8010000000004</v>
      </c>
      <c r="O15" s="1">
        <f>VLOOKUP(A15, '[1]Influenza Deaths Pivot Table'!$A$5:$B$463, 2, FALSE)</f>
        <v>120</v>
      </c>
      <c r="P15" s="1">
        <f>VLOOKUP(A15, '[1]Influenza Deaths Pivot Table'!$A$5:$C$463, 3, FALSE)</f>
        <v>63</v>
      </c>
      <c r="Q15" s="1">
        <f>VLOOKUP(A15, '[1]Influenza Deaths Pivot Table'!$A$5:$D$463, 4, FALSE)</f>
        <v>62</v>
      </c>
      <c r="R15" s="1">
        <f>VLOOKUP(A15, '[1]Influenza Deaths Pivot Table'!$A$5:$E$463, 5, FALSE)</f>
        <v>54</v>
      </c>
      <c r="S15" s="1">
        <f>VLOOKUP(A15, '[1]Influenza Deaths Pivot Table'!$A$5:$F$463, 6, FALSE)</f>
        <v>68</v>
      </c>
      <c r="T15" s="1">
        <f>VLOOKUP(A15, '[1]Influenza Deaths Pivot Table'!$A$5:$G$463, 7, FALSE)</f>
        <v>56</v>
      </c>
      <c r="U15" s="1">
        <f>VLOOKUP(A15, '[1]Influenza Deaths Pivot Table'!$A$5:$H$463, 8, FALSE)</f>
        <v>61</v>
      </c>
      <c r="V15" s="1">
        <f>VLOOKUP(A15, '[1]Influenza Deaths Pivot Table'!$A$5:$I$463, 9, FALSE)</f>
        <v>56</v>
      </c>
      <c r="W15" s="1">
        <f>VLOOKUP(A15, '[1]Influenza Deaths Pivot Table'!$A$5:$J$463, 10, FALSE)</f>
        <v>54</v>
      </c>
      <c r="X15" s="1">
        <f t="shared" si="10"/>
        <v>174</v>
      </c>
      <c r="Y15" s="1">
        <f t="shared" si="11"/>
        <v>594</v>
      </c>
      <c r="Z15" s="4">
        <f t="shared" si="0"/>
        <v>2.4134190928400091E-3</v>
      </c>
      <c r="AA15" s="4">
        <f t="shared" si="1"/>
        <v>6.6690051939165165E-4</v>
      </c>
      <c r="AB15" s="4">
        <f t="shared" si="2"/>
        <v>6.0923338993209794E-4</v>
      </c>
      <c r="AC15" s="4">
        <f t="shared" si="3"/>
        <v>5.5855503054830561E-4</v>
      </c>
      <c r="AD15" s="4">
        <f t="shared" si="4"/>
        <v>7.7358438664621332E-4</v>
      </c>
      <c r="AE15" s="4">
        <f t="shared" si="5"/>
        <v>5.4882075716938513E-4</v>
      </c>
      <c r="AF15" s="4">
        <f t="shared" si="6"/>
        <v>7.5835293748196815E-4</v>
      </c>
      <c r="AG15" s="4">
        <f t="shared" si="7"/>
        <v>1.6935081662778249E-3</v>
      </c>
      <c r="AH15" s="4">
        <f t="shared" si="8"/>
        <v>3.7797960800014844E-3</v>
      </c>
      <c r="AI15" s="4">
        <f t="shared" si="9"/>
        <v>6.193215172841493E-3</v>
      </c>
    </row>
    <row r="16" spans="1:35" x14ac:dyDescent="0.2">
      <c r="A16" s="1" t="s">
        <v>31</v>
      </c>
      <c r="B16">
        <v>689764</v>
      </c>
      <c r="C16" s="1">
        <v>357342</v>
      </c>
      <c r="D16" s="1">
        <v>332422</v>
      </c>
      <c r="E16" s="1">
        <v>51084.610000000015</v>
      </c>
      <c r="F16" s="1">
        <v>96649.625999999989</v>
      </c>
      <c r="G16" s="1">
        <v>104651.939</v>
      </c>
      <c r="H16" s="1">
        <v>102427.69999999998</v>
      </c>
      <c r="I16" s="1">
        <v>88291.72600000001</v>
      </c>
      <c r="J16" s="1">
        <v>102084.94100000001</v>
      </c>
      <c r="K16" s="1">
        <v>86074.991999999998</v>
      </c>
      <c r="L16" s="1">
        <v>37588.161</v>
      </c>
      <c r="M16" s="1">
        <v>15559.050000000001</v>
      </c>
      <c r="N16" s="1">
        <v>5207.1130000000003</v>
      </c>
      <c r="O16" s="1">
        <f>VLOOKUP(A16, '[1]Influenza Deaths Pivot Table'!$A$5:$B$463, 2, FALSE)</f>
        <v>98</v>
      </c>
      <c r="P16" s="1">
        <f>VLOOKUP(A16, '[1]Influenza Deaths Pivot Table'!$A$5:$C$463, 3, FALSE)</f>
        <v>64</v>
      </c>
      <c r="Q16" s="1">
        <f>VLOOKUP(A16, '[1]Influenza Deaths Pivot Table'!$A$5:$D$463, 4, FALSE)</f>
        <v>58</v>
      </c>
      <c r="R16" s="1">
        <f>VLOOKUP(A16, '[1]Influenza Deaths Pivot Table'!$A$5:$E$463, 5, FALSE)</f>
        <v>62</v>
      </c>
      <c r="S16" s="1">
        <f>VLOOKUP(A16, '[1]Influenza Deaths Pivot Table'!$A$5:$F$463, 6, FALSE)</f>
        <v>62</v>
      </c>
      <c r="T16" s="1">
        <f>VLOOKUP(A16, '[1]Influenza Deaths Pivot Table'!$A$5:$G$463, 7, FALSE)</f>
        <v>68</v>
      </c>
      <c r="U16" s="1">
        <f>VLOOKUP(A16, '[1]Influenza Deaths Pivot Table'!$A$5:$H$463, 8, FALSE)</f>
        <v>46</v>
      </c>
      <c r="V16" s="1">
        <f>VLOOKUP(A16, '[1]Influenza Deaths Pivot Table'!$A$5:$I$463, 9, FALSE)</f>
        <v>57</v>
      </c>
      <c r="W16" s="1">
        <f>VLOOKUP(A16, '[1]Influenza Deaths Pivot Table'!$A$5:$J$463, 10, FALSE)</f>
        <v>48</v>
      </c>
      <c r="X16" s="1">
        <f t="shared" si="10"/>
        <v>146</v>
      </c>
      <c r="Y16" s="1">
        <f t="shared" si="11"/>
        <v>563</v>
      </c>
      <c r="Z16" s="4">
        <f t="shared" si="0"/>
        <v>1.9183859874823352E-3</v>
      </c>
      <c r="AA16" s="4">
        <f t="shared" si="1"/>
        <v>6.6218569743870513E-4</v>
      </c>
      <c r="AB16" s="4">
        <f t="shared" si="2"/>
        <v>5.542181115249093E-4</v>
      </c>
      <c r="AC16" s="4">
        <f t="shared" si="3"/>
        <v>6.053050102657778E-4</v>
      </c>
      <c r="AD16" s="4">
        <f t="shared" si="4"/>
        <v>7.0221755547059974E-4</v>
      </c>
      <c r="AE16" s="4">
        <f t="shared" si="5"/>
        <v>6.6611195866783126E-4</v>
      </c>
      <c r="AF16" s="4">
        <f t="shared" si="6"/>
        <v>5.3441770868825644E-4</v>
      </c>
      <c r="AG16" s="4">
        <f t="shared" si="7"/>
        <v>1.5164349221554094E-3</v>
      </c>
      <c r="AH16" s="4">
        <f t="shared" si="8"/>
        <v>3.0850212577246037E-3</v>
      </c>
      <c r="AI16" s="4">
        <f t="shared" si="9"/>
        <v>5.0034072452069386E-3</v>
      </c>
    </row>
    <row r="17" spans="1:35" x14ac:dyDescent="0.2">
      <c r="A17" s="1" t="s">
        <v>32</v>
      </c>
      <c r="B17">
        <v>627018</v>
      </c>
      <c r="C17" s="1">
        <v>325447</v>
      </c>
      <c r="D17" s="1">
        <v>301571</v>
      </c>
      <c r="E17" s="1">
        <v>46261.763000000006</v>
      </c>
      <c r="F17" s="1">
        <v>87223.317999999999</v>
      </c>
      <c r="G17" s="1">
        <v>95751.937000000005</v>
      </c>
      <c r="H17" s="1">
        <v>97467.721999999994</v>
      </c>
      <c r="I17" s="1">
        <v>80104.26999999999</v>
      </c>
      <c r="J17" s="1">
        <v>88994.760000000009</v>
      </c>
      <c r="K17" s="1">
        <v>76517.833999999973</v>
      </c>
      <c r="L17" s="1">
        <v>35369.340000000004</v>
      </c>
      <c r="M17" s="1">
        <v>14523.494000000001</v>
      </c>
      <c r="N17" s="1">
        <v>5129.0210000000006</v>
      </c>
      <c r="O17" s="1">
        <f>VLOOKUP(A17, '[1]Influenza Deaths Pivot Table'!$A$5:$B$463, 2, FALSE)</f>
        <v>124</v>
      </c>
      <c r="P17" s="1">
        <f>VLOOKUP(A17, '[1]Influenza Deaths Pivot Table'!$A$5:$C$463, 3, FALSE)</f>
        <v>72</v>
      </c>
      <c r="Q17" s="1">
        <f>VLOOKUP(A17, '[1]Influenza Deaths Pivot Table'!$A$5:$D$463, 4, FALSE)</f>
        <v>72</v>
      </c>
      <c r="R17" s="1">
        <f>VLOOKUP(A17, '[1]Influenza Deaths Pivot Table'!$A$5:$E$463, 5, FALSE)</f>
        <v>71</v>
      </c>
      <c r="S17" s="1">
        <f>VLOOKUP(A17, '[1]Influenza Deaths Pivot Table'!$A$5:$F$463, 6, FALSE)</f>
        <v>56</v>
      </c>
      <c r="T17" s="1">
        <f>VLOOKUP(A17, '[1]Influenza Deaths Pivot Table'!$A$5:$G$463, 7, FALSE)</f>
        <v>63</v>
      </c>
      <c r="U17" s="1">
        <f>VLOOKUP(A17, '[1]Influenza Deaths Pivot Table'!$A$5:$H$463, 8, FALSE)</f>
        <v>68</v>
      </c>
      <c r="V17" s="1">
        <f>VLOOKUP(A17, '[1]Influenza Deaths Pivot Table'!$A$5:$I$463, 9, FALSE)</f>
        <v>53</v>
      </c>
      <c r="W17" s="1">
        <f>VLOOKUP(A17, '[1]Influenza Deaths Pivot Table'!$A$5:$J$463, 10, FALSE)</f>
        <v>44</v>
      </c>
      <c r="X17" s="1">
        <f t="shared" si="10"/>
        <v>168</v>
      </c>
      <c r="Y17" s="1">
        <f t="shared" si="11"/>
        <v>623</v>
      </c>
      <c r="Z17" s="4">
        <f t="shared" si="0"/>
        <v>2.6803993613472962E-3</v>
      </c>
      <c r="AA17" s="4">
        <f t="shared" si="1"/>
        <v>8.2546733661289975E-4</v>
      </c>
      <c r="AB17" s="4">
        <f t="shared" si="2"/>
        <v>7.5194301291262651E-4</v>
      </c>
      <c r="AC17" s="4">
        <f t="shared" si="3"/>
        <v>7.2844628501731075E-4</v>
      </c>
      <c r="AD17" s="4">
        <f t="shared" si="4"/>
        <v>6.9908882510258201E-4</v>
      </c>
      <c r="AE17" s="4">
        <f t="shared" si="5"/>
        <v>7.0790684754922645E-4</v>
      </c>
      <c r="AF17" s="4">
        <f t="shared" si="6"/>
        <v>8.8868171568996616E-4</v>
      </c>
      <c r="AG17" s="4">
        <f t="shared" si="7"/>
        <v>1.4984729712230987E-3</v>
      </c>
      <c r="AH17" s="4">
        <f t="shared" si="8"/>
        <v>3.0295740129751146E-3</v>
      </c>
      <c r="AI17" s="4">
        <f t="shared" si="9"/>
        <v>5.7099733743224109E-3</v>
      </c>
    </row>
    <row r="18" spans="1:35" x14ac:dyDescent="0.2">
      <c r="A18" s="1" t="s">
        <v>33</v>
      </c>
      <c r="B18">
        <v>679049</v>
      </c>
      <c r="C18" s="1">
        <v>353744</v>
      </c>
      <c r="D18" s="1">
        <v>325305</v>
      </c>
      <c r="E18" s="1">
        <v>49385.748</v>
      </c>
      <c r="F18" s="1">
        <v>92736.899000000005</v>
      </c>
      <c r="G18" s="1">
        <v>102486.10500000001</v>
      </c>
      <c r="H18" s="1">
        <v>105038.38499999999</v>
      </c>
      <c r="I18" s="1">
        <v>84566.395000000004</v>
      </c>
      <c r="J18" s="1">
        <v>93249.82</v>
      </c>
      <c r="K18" s="1">
        <v>85881.070999999982</v>
      </c>
      <c r="L18" s="1">
        <v>42289.116999999998</v>
      </c>
      <c r="M18" s="1">
        <v>17208.771000000001</v>
      </c>
      <c r="N18" s="1">
        <v>6207.2300000000005</v>
      </c>
      <c r="O18" s="1">
        <f>VLOOKUP(A18, '[1]Influenza Deaths Pivot Table'!$A$5:$B$463, 2, FALSE)</f>
        <v>127</v>
      </c>
      <c r="P18" s="1">
        <f>VLOOKUP(A18, '[1]Influenza Deaths Pivot Table'!$A$5:$C$463, 3, FALSE)</f>
        <v>68</v>
      </c>
      <c r="Q18" s="1">
        <f>VLOOKUP(A18, '[1]Influenza Deaths Pivot Table'!$A$5:$D$463, 4, FALSE)</f>
        <v>60</v>
      </c>
      <c r="R18" s="1">
        <f>VLOOKUP(A18, '[1]Influenza Deaths Pivot Table'!$A$5:$E$463, 5, FALSE)</f>
        <v>58</v>
      </c>
      <c r="S18" s="1">
        <f>VLOOKUP(A18, '[1]Influenza Deaths Pivot Table'!$A$5:$F$463, 6, FALSE)</f>
        <v>60</v>
      </c>
      <c r="T18" s="1">
        <f>VLOOKUP(A18, '[1]Influenza Deaths Pivot Table'!$A$5:$G$463, 7, FALSE)</f>
        <v>71</v>
      </c>
      <c r="U18" s="1">
        <f>VLOOKUP(A18, '[1]Influenza Deaths Pivot Table'!$A$5:$H$463, 8, FALSE)</f>
        <v>63</v>
      </c>
      <c r="V18" s="1">
        <f>VLOOKUP(A18, '[1]Influenza Deaths Pivot Table'!$A$5:$I$463, 9, FALSE)</f>
        <v>61</v>
      </c>
      <c r="W18" s="1">
        <f>VLOOKUP(A18, '[1]Influenza Deaths Pivot Table'!$A$5:$J$463, 10, FALSE)</f>
        <v>45</v>
      </c>
      <c r="X18" s="1">
        <f t="shared" si="10"/>
        <v>172</v>
      </c>
      <c r="Y18" s="1">
        <f t="shared" si="11"/>
        <v>613</v>
      </c>
      <c r="Z18" s="4">
        <f t="shared" si="0"/>
        <v>2.5715921119591019E-3</v>
      </c>
      <c r="AA18" s="4">
        <f t="shared" si="1"/>
        <v>7.3325721188930413E-4</v>
      </c>
      <c r="AB18" s="4">
        <f t="shared" si="2"/>
        <v>5.8544521718334398E-4</v>
      </c>
      <c r="AC18" s="4">
        <f t="shared" si="3"/>
        <v>5.521790914816522E-4</v>
      </c>
      <c r="AD18" s="4">
        <f t="shared" si="4"/>
        <v>7.0950168799320339E-4</v>
      </c>
      <c r="AE18" s="4">
        <f t="shared" si="5"/>
        <v>7.6139557159466895E-4</v>
      </c>
      <c r="AF18" s="4">
        <f t="shared" si="6"/>
        <v>7.3357259366269446E-4</v>
      </c>
      <c r="AG18" s="4">
        <f t="shared" si="7"/>
        <v>1.4424514940806167E-3</v>
      </c>
      <c r="AH18" s="4">
        <f t="shared" si="8"/>
        <v>2.6149455995433954E-3</v>
      </c>
      <c r="AI18" s="4">
        <f t="shared" si="9"/>
        <v>5.1865377115024973E-3</v>
      </c>
    </row>
    <row r="19" spans="1:35" x14ac:dyDescent="0.2">
      <c r="A19" s="1" t="s">
        <v>34</v>
      </c>
      <c r="B19">
        <v>699828</v>
      </c>
      <c r="C19" s="1">
        <v>363658</v>
      </c>
      <c r="D19" s="1">
        <v>336170</v>
      </c>
      <c r="E19" s="1">
        <v>50552.801999999989</v>
      </c>
      <c r="F19" s="1">
        <v>96056.911999999982</v>
      </c>
      <c r="G19" s="1">
        <v>101966.205</v>
      </c>
      <c r="H19" s="1">
        <v>108448.158</v>
      </c>
      <c r="I19" s="1">
        <v>87242.518000000011</v>
      </c>
      <c r="J19" s="1">
        <v>94010.321999999986</v>
      </c>
      <c r="K19" s="1">
        <v>90611.084999999992</v>
      </c>
      <c r="L19" s="1">
        <v>46493.371000000006</v>
      </c>
      <c r="M19" s="1">
        <v>17362.636000000002</v>
      </c>
      <c r="N19" s="1">
        <v>6584.226999999998</v>
      </c>
      <c r="O19" s="1">
        <f>VLOOKUP(A19, '[1]Influenza Deaths Pivot Table'!$A$5:$B$463, 2, FALSE)</f>
        <v>109</v>
      </c>
      <c r="P19" s="1">
        <f>VLOOKUP(A19, '[1]Influenza Deaths Pivot Table'!$A$5:$C$463, 3, FALSE)</f>
        <v>58</v>
      </c>
      <c r="Q19" s="1">
        <f>VLOOKUP(A19, '[1]Influenza Deaths Pivot Table'!$A$5:$D$463, 4, FALSE)</f>
        <v>63</v>
      </c>
      <c r="R19" s="1">
        <f>VLOOKUP(A19, '[1]Influenza Deaths Pivot Table'!$A$5:$E$463, 5, FALSE)</f>
        <v>80</v>
      </c>
      <c r="S19" s="1">
        <f>VLOOKUP(A19, '[1]Influenza Deaths Pivot Table'!$A$5:$F$463, 6, FALSE)</f>
        <v>59</v>
      </c>
      <c r="T19" s="1">
        <f>VLOOKUP(A19, '[1]Influenza Deaths Pivot Table'!$A$5:$G$463, 7, FALSE)</f>
        <v>71</v>
      </c>
      <c r="U19" s="1">
        <f>VLOOKUP(A19, '[1]Influenza Deaths Pivot Table'!$A$5:$H$463, 8, FALSE)</f>
        <v>62</v>
      </c>
      <c r="V19" s="1">
        <f>VLOOKUP(A19, '[1]Influenza Deaths Pivot Table'!$A$5:$I$463, 9, FALSE)</f>
        <v>61</v>
      </c>
      <c r="W19" s="1">
        <f>VLOOKUP(A19, '[1]Influenza Deaths Pivot Table'!$A$5:$J$463, 10, FALSE)</f>
        <v>65</v>
      </c>
      <c r="X19" s="1">
        <f t="shared" si="10"/>
        <v>174</v>
      </c>
      <c r="Y19" s="1">
        <f t="shared" si="11"/>
        <v>628</v>
      </c>
      <c r="Z19" s="4">
        <f t="shared" si="0"/>
        <v>2.1561613933882445E-3</v>
      </c>
      <c r="AA19" s="4">
        <f t="shared" si="1"/>
        <v>6.0380870873717046E-4</v>
      </c>
      <c r="AB19" s="4">
        <f t="shared" si="2"/>
        <v>6.1785176765184106E-4</v>
      </c>
      <c r="AC19" s="4">
        <f t="shared" si="3"/>
        <v>7.376796570394492E-4</v>
      </c>
      <c r="AD19" s="4">
        <f t="shared" si="4"/>
        <v>6.7627575811142905E-4</v>
      </c>
      <c r="AE19" s="4">
        <f t="shared" si="5"/>
        <v>7.5523621757193861E-4</v>
      </c>
      <c r="AF19" s="4">
        <f t="shared" si="6"/>
        <v>6.8424299300687112E-4</v>
      </c>
      <c r="AG19" s="4">
        <f t="shared" si="7"/>
        <v>1.3120149967185643E-3</v>
      </c>
      <c r="AH19" s="4">
        <f t="shared" si="8"/>
        <v>3.7436711798830543E-3</v>
      </c>
      <c r="AI19" s="4">
        <f t="shared" si="9"/>
        <v>5.8998325732712992E-3</v>
      </c>
    </row>
    <row r="20" spans="1:35" x14ac:dyDescent="0.2">
      <c r="A20" s="1" t="s">
        <v>35</v>
      </c>
      <c r="B20">
        <v>696103</v>
      </c>
      <c r="C20" s="1">
        <v>362152</v>
      </c>
      <c r="D20" s="1">
        <v>333951</v>
      </c>
      <c r="E20" s="1">
        <v>51036</v>
      </c>
      <c r="F20" s="1">
        <v>95397</v>
      </c>
      <c r="G20" s="1">
        <v>101142</v>
      </c>
      <c r="H20" s="1">
        <v>110761</v>
      </c>
      <c r="I20" s="1">
        <v>87355</v>
      </c>
      <c r="J20" s="1">
        <v>89841</v>
      </c>
      <c r="K20" s="1">
        <v>88196</v>
      </c>
      <c r="L20" s="1">
        <v>48533</v>
      </c>
      <c r="M20" s="1">
        <v>17664</v>
      </c>
      <c r="N20" s="1">
        <v>6178</v>
      </c>
      <c r="O20" s="1">
        <f>VLOOKUP(A20, '[1]Influenza Deaths Pivot Table'!$A$5:$B$463, 2, FALSE)</f>
        <v>100</v>
      </c>
      <c r="P20" s="1">
        <f>VLOOKUP(A20, '[1]Influenza Deaths Pivot Table'!$A$5:$C$463, 3, FALSE)</f>
        <v>65</v>
      </c>
      <c r="Q20" s="1">
        <f>VLOOKUP(A20, '[1]Influenza Deaths Pivot Table'!$A$5:$D$463, 4, FALSE)</f>
        <v>69</v>
      </c>
      <c r="R20" s="1">
        <f>VLOOKUP(A20, '[1]Influenza Deaths Pivot Table'!$A$5:$E$463, 5, FALSE)</f>
        <v>64</v>
      </c>
      <c r="S20" s="1">
        <f>VLOOKUP(A20, '[1]Influenza Deaths Pivot Table'!$A$5:$F$463, 6, FALSE)</f>
        <v>52</v>
      </c>
      <c r="T20" s="1">
        <f>VLOOKUP(A20, '[1]Influenza Deaths Pivot Table'!$A$5:$G$463, 7, FALSE)</f>
        <v>45</v>
      </c>
      <c r="U20" s="1">
        <f>VLOOKUP(A20, '[1]Influenza Deaths Pivot Table'!$A$5:$H$463, 8, FALSE)</f>
        <v>71</v>
      </c>
      <c r="V20" s="1">
        <f>VLOOKUP(A20, '[1]Influenza Deaths Pivot Table'!$A$5:$I$463, 9, FALSE)</f>
        <v>57</v>
      </c>
      <c r="W20" s="1">
        <f>VLOOKUP(A20, '[1]Influenza Deaths Pivot Table'!$A$5:$J$463, 10, FALSE)</f>
        <v>71</v>
      </c>
      <c r="X20" s="1">
        <f t="shared" si="10"/>
        <v>171</v>
      </c>
      <c r="Y20" s="1">
        <f t="shared" si="11"/>
        <v>594</v>
      </c>
      <c r="Z20" s="4">
        <f t="shared" si="0"/>
        <v>1.9594012069911433E-3</v>
      </c>
      <c r="AA20" s="4">
        <f t="shared" si="1"/>
        <v>6.813631455915805E-4</v>
      </c>
      <c r="AB20" s="4">
        <f t="shared" si="2"/>
        <v>6.8220917126416325E-4</v>
      </c>
      <c r="AC20" s="4">
        <f t="shared" si="3"/>
        <v>5.7782071306687372E-4</v>
      </c>
      <c r="AD20" s="4">
        <f t="shared" si="4"/>
        <v>5.9527216530250128E-4</v>
      </c>
      <c r="AE20" s="4">
        <f t="shared" si="5"/>
        <v>5.0088489665074969E-4</v>
      </c>
      <c r="AF20" s="4">
        <f t="shared" si="6"/>
        <v>8.0502517120957864E-4</v>
      </c>
      <c r="AG20" s="4">
        <f t="shared" si="7"/>
        <v>1.1744586157871964E-3</v>
      </c>
      <c r="AH20" s="4">
        <f t="shared" si="8"/>
        <v>4.0194746376811591E-3</v>
      </c>
      <c r="AI20" s="4">
        <f t="shared" si="9"/>
        <v>5.9788758446723024E-3</v>
      </c>
    </row>
    <row r="21" spans="1:35" x14ac:dyDescent="0.2">
      <c r="A21" s="1" t="s">
        <v>36</v>
      </c>
      <c r="B21">
        <v>6324865</v>
      </c>
      <c r="C21" s="1">
        <v>3169300</v>
      </c>
      <c r="D21" s="1">
        <v>3155565</v>
      </c>
      <c r="E21" s="1">
        <v>500512.114</v>
      </c>
      <c r="F21" s="1">
        <v>900235.31799999997</v>
      </c>
      <c r="G21" s="1">
        <v>858304.76299999992</v>
      </c>
      <c r="H21" s="1">
        <v>919459.3870000001</v>
      </c>
      <c r="I21" s="1">
        <v>858826.80199999979</v>
      </c>
      <c r="J21" s="1">
        <v>819785.54599999997</v>
      </c>
      <c r="K21" s="1">
        <v>651778.59500000009</v>
      </c>
      <c r="L21" s="1">
        <v>422658.01999999996</v>
      </c>
      <c r="M21" s="1">
        <v>294833.44300000003</v>
      </c>
      <c r="N21" s="1">
        <v>96568.51999999999</v>
      </c>
      <c r="O21" s="1">
        <f>VLOOKUP(A21, '[1]Influenza Deaths Pivot Table'!$A$5:$B$463, 2, FALSE)</f>
        <v>136</v>
      </c>
      <c r="P21" s="1">
        <f>VLOOKUP(A21, '[1]Influenza Deaths Pivot Table'!$A$5:$C$463, 3, FALSE)</f>
        <v>53</v>
      </c>
      <c r="Q21" s="1">
        <f>VLOOKUP(A21, '[1]Influenza Deaths Pivot Table'!$A$5:$D$463, 4, FALSE)</f>
        <v>63</v>
      </c>
      <c r="R21" s="1">
        <f>VLOOKUP(A21, '[1]Influenza Deaths Pivot Table'!$A$5:$E$463, 5, FALSE)</f>
        <v>67</v>
      </c>
      <c r="S21" s="1">
        <f>VLOOKUP(A21, '[1]Influenza Deaths Pivot Table'!$A$5:$F$463, 6, FALSE)</f>
        <v>74</v>
      </c>
      <c r="T21" s="1">
        <f>VLOOKUP(A21, '[1]Influenza Deaths Pivot Table'!$A$5:$G$463, 7, FALSE)</f>
        <v>63</v>
      </c>
      <c r="U21" s="1">
        <f>VLOOKUP(A21, '[1]Influenza Deaths Pivot Table'!$A$5:$H$463, 8, FALSE)</f>
        <v>83</v>
      </c>
      <c r="V21" s="1">
        <f>VLOOKUP(A21, '[1]Influenza Deaths Pivot Table'!$A$5:$I$463, 9, FALSE)</f>
        <v>162</v>
      </c>
      <c r="W21" s="1">
        <f>VLOOKUP(A21, '[1]Influenza Deaths Pivot Table'!$A$5:$J$463, 10, FALSE)</f>
        <v>278</v>
      </c>
      <c r="X21" s="1">
        <f t="shared" si="10"/>
        <v>414</v>
      </c>
      <c r="Y21" s="1">
        <f t="shared" si="11"/>
        <v>979</v>
      </c>
      <c r="Z21" s="4">
        <f t="shared" si="0"/>
        <v>2.7172169503174103E-4</v>
      </c>
      <c r="AA21" s="4">
        <f t="shared" si="1"/>
        <v>5.8873495563078986E-5</v>
      </c>
      <c r="AB21" s="4">
        <f t="shared" si="2"/>
        <v>7.3400501448691146E-5</v>
      </c>
      <c r="AC21" s="4">
        <f t="shared" si="3"/>
        <v>7.286890638922803E-5</v>
      </c>
      <c r="AD21" s="4">
        <f t="shared" si="4"/>
        <v>8.6164055229380257E-5</v>
      </c>
      <c r="AE21" s="4">
        <f t="shared" si="5"/>
        <v>7.6849366651312009E-5</v>
      </c>
      <c r="AF21" s="4">
        <f t="shared" si="6"/>
        <v>1.2734385669722705E-4</v>
      </c>
      <c r="AG21" s="4">
        <f t="shared" si="7"/>
        <v>3.8328859819103872E-4</v>
      </c>
      <c r="AH21" s="4">
        <f t="shared" si="8"/>
        <v>9.4290524565763037E-4</v>
      </c>
      <c r="AI21" s="4">
        <f t="shared" si="9"/>
        <v>1.2146269406893714E-3</v>
      </c>
    </row>
    <row r="22" spans="1:35" x14ac:dyDescent="0.2">
      <c r="A22" s="1" t="s">
        <v>37</v>
      </c>
      <c r="B22">
        <v>6246322</v>
      </c>
      <c r="C22" s="1">
        <v>3107673</v>
      </c>
      <c r="D22" s="1">
        <v>3138649</v>
      </c>
      <c r="E22" s="1">
        <v>462742.36300000001</v>
      </c>
      <c r="F22" s="1">
        <v>880273.43400000012</v>
      </c>
      <c r="G22" s="1">
        <v>884910.36699999997</v>
      </c>
      <c r="H22" s="1">
        <v>852338.06700000004</v>
      </c>
      <c r="I22" s="1">
        <v>829309.64800000016</v>
      </c>
      <c r="J22" s="1">
        <v>817917.75300000003</v>
      </c>
      <c r="K22" s="1">
        <v>682669.73200000008</v>
      </c>
      <c r="L22" s="1">
        <v>457849.05800000002</v>
      </c>
      <c r="M22" s="1">
        <v>276152.647</v>
      </c>
      <c r="N22" s="1">
        <v>94325.754000000001</v>
      </c>
      <c r="O22" s="1">
        <f>VLOOKUP(A22, '[1]Influenza Deaths Pivot Table'!$A$5:$B$463, 2, FALSE)</f>
        <v>127</v>
      </c>
      <c r="P22" s="1">
        <f>VLOOKUP(A22, '[1]Influenza Deaths Pivot Table'!$A$5:$C$463, 3, FALSE)</f>
        <v>63</v>
      </c>
      <c r="Q22" s="1">
        <f>VLOOKUP(A22, '[1]Influenza Deaths Pivot Table'!$A$5:$D$463, 4, FALSE)</f>
        <v>63</v>
      </c>
      <c r="R22" s="1">
        <f>VLOOKUP(A22, '[1]Influenza Deaths Pivot Table'!$A$5:$E$463, 5, FALSE)</f>
        <v>44</v>
      </c>
      <c r="S22" s="1">
        <f>VLOOKUP(A22, '[1]Influenza Deaths Pivot Table'!$A$5:$F$463, 6, FALSE)</f>
        <v>73</v>
      </c>
      <c r="T22" s="1">
        <f>VLOOKUP(A22, '[1]Influenza Deaths Pivot Table'!$A$5:$G$463, 7, FALSE)</f>
        <v>50</v>
      </c>
      <c r="U22" s="1">
        <f>VLOOKUP(A22, '[1]Influenza Deaths Pivot Table'!$A$5:$H$463, 8, FALSE)</f>
        <v>84</v>
      </c>
      <c r="V22" s="1">
        <f>VLOOKUP(A22, '[1]Influenza Deaths Pivot Table'!$A$5:$I$463, 9, FALSE)</f>
        <v>92</v>
      </c>
      <c r="W22" s="1">
        <f>VLOOKUP(A22, '[1]Influenza Deaths Pivot Table'!$A$5:$J$463, 10, FALSE)</f>
        <v>216</v>
      </c>
      <c r="X22" s="1">
        <f t="shared" si="10"/>
        <v>343</v>
      </c>
      <c r="Y22" s="1">
        <f t="shared" si="11"/>
        <v>812</v>
      </c>
      <c r="Z22" s="4">
        <f t="shared" si="0"/>
        <v>2.7445077467437318E-4</v>
      </c>
      <c r="AA22" s="4">
        <f t="shared" si="1"/>
        <v>7.1568671240849907E-5</v>
      </c>
      <c r="AB22" s="4">
        <f t="shared" si="2"/>
        <v>7.1193651187047286E-5</v>
      </c>
      <c r="AC22" s="4">
        <f t="shared" si="3"/>
        <v>5.1622708997227032E-5</v>
      </c>
      <c r="AD22" s="4">
        <f t="shared" si="4"/>
        <v>8.802502198792698E-5</v>
      </c>
      <c r="AE22" s="4">
        <f t="shared" si="5"/>
        <v>6.1130840865854152E-5</v>
      </c>
      <c r="AF22" s="4">
        <f t="shared" si="6"/>
        <v>1.2304632249317301E-4</v>
      </c>
      <c r="AG22" s="4">
        <f t="shared" si="7"/>
        <v>2.0093958563959739E-4</v>
      </c>
      <c r="AH22" s="4">
        <f t="shared" si="8"/>
        <v>7.8217609842428921E-4</v>
      </c>
      <c r="AI22" s="4">
        <f t="shared" si="9"/>
        <v>1.0566268730986623E-3</v>
      </c>
    </row>
    <row r="23" spans="1:35" x14ac:dyDescent="0.2">
      <c r="A23" s="1" t="s">
        <v>38</v>
      </c>
      <c r="B23">
        <v>6257319</v>
      </c>
      <c r="C23" s="1">
        <v>3113256</v>
      </c>
      <c r="D23" s="1">
        <v>3144063</v>
      </c>
      <c r="E23" s="1">
        <v>453249.54200000007</v>
      </c>
      <c r="F23" s="1">
        <v>871546.9</v>
      </c>
      <c r="G23" s="1">
        <v>885674.98100000015</v>
      </c>
      <c r="H23" s="1">
        <v>851982.08799999999</v>
      </c>
      <c r="I23" s="1">
        <v>819606.82900000014</v>
      </c>
      <c r="J23" s="1">
        <v>819394.05200000014</v>
      </c>
      <c r="K23" s="1">
        <v>697531.81400000001</v>
      </c>
      <c r="L23" s="1">
        <v>476319.48500000004</v>
      </c>
      <c r="M23" s="1">
        <v>280686.52499999991</v>
      </c>
      <c r="N23" s="1">
        <v>96883.926000000007</v>
      </c>
      <c r="O23" s="1">
        <f>VLOOKUP(A23, '[1]Influenza Deaths Pivot Table'!$A$5:$B$463, 2, FALSE)</f>
        <v>132</v>
      </c>
      <c r="P23" s="1">
        <f>VLOOKUP(A23, '[1]Influenza Deaths Pivot Table'!$A$5:$C$463, 3, FALSE)</f>
        <v>64</v>
      </c>
      <c r="Q23" s="1">
        <f>VLOOKUP(A23, '[1]Influenza Deaths Pivot Table'!$A$5:$D$463, 4, FALSE)</f>
        <v>60</v>
      </c>
      <c r="R23" s="1">
        <f>VLOOKUP(A23, '[1]Influenza Deaths Pivot Table'!$A$5:$E$463, 5, FALSE)</f>
        <v>54</v>
      </c>
      <c r="S23" s="1">
        <f>VLOOKUP(A23, '[1]Influenza Deaths Pivot Table'!$A$5:$F$463, 6, FALSE)</f>
        <v>80</v>
      </c>
      <c r="T23" s="1">
        <f>VLOOKUP(A23, '[1]Influenza Deaths Pivot Table'!$A$5:$G$463, 7, FALSE)</f>
        <v>54</v>
      </c>
      <c r="U23" s="1">
        <f>VLOOKUP(A23, '[1]Influenza Deaths Pivot Table'!$A$5:$H$463, 8, FALSE)</f>
        <v>56</v>
      </c>
      <c r="V23" s="1">
        <f>VLOOKUP(A23, '[1]Influenza Deaths Pivot Table'!$A$5:$I$463, 9, FALSE)</f>
        <v>96</v>
      </c>
      <c r="W23" s="1">
        <f>VLOOKUP(A23, '[1]Influenza Deaths Pivot Table'!$A$5:$J$463, 10, FALSE)</f>
        <v>203</v>
      </c>
      <c r="X23" s="1">
        <f t="shared" si="10"/>
        <v>335</v>
      </c>
      <c r="Y23" s="1">
        <f t="shared" si="11"/>
        <v>799</v>
      </c>
      <c r="Z23" s="4">
        <f t="shared" si="0"/>
        <v>2.9123029979807456E-4</v>
      </c>
      <c r="AA23" s="4">
        <f t="shared" si="1"/>
        <v>7.3432651759761867E-5</v>
      </c>
      <c r="AB23" s="4">
        <f t="shared" si="2"/>
        <v>6.7744941753074077E-5</v>
      </c>
      <c r="AC23" s="4">
        <f t="shared" si="3"/>
        <v>6.3381614191870196E-5</v>
      </c>
      <c r="AD23" s="4">
        <f t="shared" si="4"/>
        <v>9.7607776276837234E-5</v>
      </c>
      <c r="AE23" s="4">
        <f t="shared" si="5"/>
        <v>6.5902357807205556E-5</v>
      </c>
      <c r="AF23" s="4">
        <f t="shared" si="6"/>
        <v>8.0283076522155586E-5</v>
      </c>
      <c r="AG23" s="4">
        <f t="shared" si="7"/>
        <v>2.01545397623194E-4</v>
      </c>
      <c r="AH23" s="4">
        <f t="shared" si="8"/>
        <v>7.2322673844068598E-4</v>
      </c>
      <c r="AI23" s="4">
        <f t="shared" si="9"/>
        <v>1.0144570382387605E-3</v>
      </c>
    </row>
    <row r="24" spans="1:35" x14ac:dyDescent="0.2">
      <c r="A24" s="1" t="s">
        <v>39</v>
      </c>
      <c r="B24">
        <v>6409393</v>
      </c>
      <c r="C24" s="1">
        <v>3188885</v>
      </c>
      <c r="D24" s="1">
        <v>3220508</v>
      </c>
      <c r="E24" s="1">
        <v>456497.13400000008</v>
      </c>
      <c r="F24" s="1">
        <v>901047.37600000016</v>
      </c>
      <c r="G24" s="1">
        <v>907395.701</v>
      </c>
      <c r="H24" s="1">
        <v>868039.73600000015</v>
      </c>
      <c r="I24" s="1">
        <v>827988.63199999987</v>
      </c>
      <c r="J24" s="1">
        <v>833429.29299999995</v>
      </c>
      <c r="K24" s="1">
        <v>723644.9389999999</v>
      </c>
      <c r="L24" s="1">
        <v>497302.755</v>
      </c>
      <c r="M24" s="1">
        <v>281921.25099999999</v>
      </c>
      <c r="N24" s="1">
        <v>103205.25</v>
      </c>
      <c r="O24" s="1">
        <f>VLOOKUP(A24, '[1]Influenza Deaths Pivot Table'!$A$5:$B$463, 2, FALSE)</f>
        <v>108</v>
      </c>
      <c r="P24" s="1">
        <f>VLOOKUP(A24, '[1]Influenza Deaths Pivot Table'!$A$5:$C$463, 3, FALSE)</f>
        <v>63</v>
      </c>
      <c r="Q24" s="1">
        <f>VLOOKUP(A24, '[1]Influenza Deaths Pivot Table'!$A$5:$D$463, 4, FALSE)</f>
        <v>63</v>
      </c>
      <c r="R24" s="1">
        <f>VLOOKUP(A24, '[1]Influenza Deaths Pivot Table'!$A$5:$E$463, 5, FALSE)</f>
        <v>65</v>
      </c>
      <c r="S24" s="1">
        <f>VLOOKUP(A24, '[1]Influenza Deaths Pivot Table'!$A$5:$F$463, 6, FALSE)</f>
        <v>50</v>
      </c>
      <c r="T24" s="1">
        <f>VLOOKUP(A24, '[1]Influenza Deaths Pivot Table'!$A$5:$G$463, 7, FALSE)</f>
        <v>69</v>
      </c>
      <c r="U24" s="1">
        <f>VLOOKUP(A24, '[1]Influenza Deaths Pivot Table'!$A$5:$H$463, 8, FALSE)</f>
        <v>67</v>
      </c>
      <c r="V24" s="1">
        <f>VLOOKUP(A24, '[1]Influenza Deaths Pivot Table'!$A$5:$I$463, 9, FALSE)</f>
        <v>72</v>
      </c>
      <c r="W24" s="1">
        <f>VLOOKUP(A24, '[1]Influenza Deaths Pivot Table'!$A$5:$J$463, 10, FALSE)</f>
        <v>204</v>
      </c>
      <c r="X24" s="1">
        <f t="shared" si="10"/>
        <v>312</v>
      </c>
      <c r="Y24" s="1">
        <f t="shared" si="11"/>
        <v>761</v>
      </c>
      <c r="Z24" s="4">
        <f t="shared" si="0"/>
        <v>2.3658417973769795E-4</v>
      </c>
      <c r="AA24" s="4">
        <f t="shared" si="1"/>
        <v>6.9918632114189731E-5</v>
      </c>
      <c r="AB24" s="4">
        <f t="shared" si="2"/>
        <v>6.9429467133876139E-5</v>
      </c>
      <c r="AC24" s="4">
        <f t="shared" si="3"/>
        <v>7.4881364647574143E-5</v>
      </c>
      <c r="AD24" s="4">
        <f t="shared" si="4"/>
        <v>6.0387302515525369E-5</v>
      </c>
      <c r="AE24" s="4">
        <f t="shared" si="5"/>
        <v>8.2790466545312568E-5</v>
      </c>
      <c r="AF24" s="4">
        <f t="shared" si="6"/>
        <v>9.2586842509514205E-5</v>
      </c>
      <c r="AG24" s="4">
        <f t="shared" si="7"/>
        <v>1.4478101976330294E-4</v>
      </c>
      <c r="AH24" s="4">
        <f t="shared" si="8"/>
        <v>7.2360632366802317E-4</v>
      </c>
      <c r="AI24" s="4">
        <f t="shared" si="9"/>
        <v>9.6019050340572106E-4</v>
      </c>
    </row>
    <row r="25" spans="1:35" x14ac:dyDescent="0.2">
      <c r="A25" s="1" t="s">
        <v>40</v>
      </c>
      <c r="B25">
        <v>6470959</v>
      </c>
      <c r="C25" s="1">
        <v>3217588</v>
      </c>
      <c r="D25" s="1">
        <v>3253371</v>
      </c>
      <c r="E25" s="1">
        <v>446550.23800000001</v>
      </c>
      <c r="F25" s="1">
        <v>902457.93699999992</v>
      </c>
      <c r="G25" s="1">
        <v>914968.04200000002</v>
      </c>
      <c r="H25" s="1">
        <v>865278.91099999996</v>
      </c>
      <c r="I25" s="1">
        <v>829213.10300000012</v>
      </c>
      <c r="J25" s="1">
        <v>838223.62</v>
      </c>
      <c r="K25" s="1">
        <v>746656.87099999993</v>
      </c>
      <c r="L25" s="1">
        <v>527624.64800000004</v>
      </c>
      <c r="M25" s="1">
        <v>291119.52099999995</v>
      </c>
      <c r="N25" s="1">
        <v>107268.383</v>
      </c>
      <c r="O25" s="1">
        <f>VLOOKUP(A25, '[1]Influenza Deaths Pivot Table'!$A$5:$B$463, 2, FALSE)</f>
        <v>107</v>
      </c>
      <c r="P25" s="1">
        <f>VLOOKUP(A25, '[1]Influenza Deaths Pivot Table'!$A$5:$C$463, 3, FALSE)</f>
        <v>69</v>
      </c>
      <c r="Q25" s="1">
        <f>VLOOKUP(A25, '[1]Influenza Deaths Pivot Table'!$A$5:$D$463, 4, FALSE)</f>
        <v>73</v>
      </c>
      <c r="R25" s="1">
        <f>VLOOKUP(A25, '[1]Influenza Deaths Pivot Table'!$A$5:$E$463, 5, FALSE)</f>
        <v>53</v>
      </c>
      <c r="S25" s="1">
        <f>VLOOKUP(A25, '[1]Influenza Deaths Pivot Table'!$A$5:$F$463, 6, FALSE)</f>
        <v>65</v>
      </c>
      <c r="T25" s="1">
        <f>VLOOKUP(A25, '[1]Influenza Deaths Pivot Table'!$A$5:$G$463, 7, FALSE)</f>
        <v>65</v>
      </c>
      <c r="U25" s="1">
        <f>VLOOKUP(A25, '[1]Influenza Deaths Pivot Table'!$A$5:$H$463, 8, FALSE)</f>
        <v>60</v>
      </c>
      <c r="V25" s="1">
        <f>VLOOKUP(A25, '[1]Influenza Deaths Pivot Table'!$A$5:$I$463, 9, FALSE)</f>
        <v>92</v>
      </c>
      <c r="W25" s="1">
        <f>VLOOKUP(A25, '[1]Influenza Deaths Pivot Table'!$A$5:$J$463, 10, FALSE)</f>
        <v>193</v>
      </c>
      <c r="X25" s="1">
        <f t="shared" si="10"/>
        <v>300</v>
      </c>
      <c r="Y25" s="1">
        <f t="shared" si="11"/>
        <v>777</v>
      </c>
      <c r="Z25" s="4">
        <f t="shared" si="0"/>
        <v>2.3961469705901264E-4</v>
      </c>
      <c r="AA25" s="4">
        <f t="shared" si="1"/>
        <v>7.6457857115616468E-5</v>
      </c>
      <c r="AB25" s="4">
        <f t="shared" si="2"/>
        <v>7.9784207370162986E-5</v>
      </c>
      <c r="AC25" s="4">
        <f t="shared" si="3"/>
        <v>6.1251926201169146E-5</v>
      </c>
      <c r="AD25" s="4">
        <f t="shared" si="4"/>
        <v>7.8387569811472197E-5</v>
      </c>
      <c r="AE25" s="4">
        <f t="shared" si="5"/>
        <v>7.7544939618857318E-5</v>
      </c>
      <c r="AF25" s="4">
        <f t="shared" si="6"/>
        <v>8.0358197092115163E-5</v>
      </c>
      <c r="AG25" s="4">
        <f t="shared" si="7"/>
        <v>1.7436638024537473E-4</v>
      </c>
      <c r="AH25" s="4">
        <f t="shared" si="8"/>
        <v>6.6295794709005454E-4</v>
      </c>
      <c r="AI25" s="4">
        <f t="shared" si="9"/>
        <v>9.0257264414906713E-4</v>
      </c>
    </row>
    <row r="26" spans="1:35" x14ac:dyDescent="0.2">
      <c r="A26" s="1" t="s">
        <v>41</v>
      </c>
      <c r="B26">
        <v>6523128</v>
      </c>
      <c r="C26" s="1">
        <v>3238114</v>
      </c>
      <c r="D26" s="1">
        <v>3285014</v>
      </c>
      <c r="E26" s="1">
        <v>438169.82399999996</v>
      </c>
      <c r="F26" s="1">
        <v>903584.12000000023</v>
      </c>
      <c r="G26" s="1">
        <v>919352.04899999988</v>
      </c>
      <c r="H26" s="1">
        <v>870383.9169999999</v>
      </c>
      <c r="I26" s="1">
        <v>823163.54600000009</v>
      </c>
      <c r="J26" s="1">
        <v>837073.95</v>
      </c>
      <c r="K26" s="1">
        <v>760570.81699999992</v>
      </c>
      <c r="L26" s="1">
        <v>554889.05499999993</v>
      </c>
      <c r="M26" s="1">
        <v>299077.73800000001</v>
      </c>
      <c r="N26" s="1">
        <v>112957.467</v>
      </c>
      <c r="O26" s="1">
        <f>VLOOKUP(A26, '[1]Influenza Deaths Pivot Table'!$A$5:$B$463, 2, FALSE)</f>
        <v>126</v>
      </c>
      <c r="P26" s="1">
        <f>VLOOKUP(A26, '[1]Influenza Deaths Pivot Table'!$A$5:$C$463, 3, FALSE)</f>
        <v>65</v>
      </c>
      <c r="Q26" s="1">
        <f>VLOOKUP(A26, '[1]Influenza Deaths Pivot Table'!$A$5:$D$463, 4, FALSE)</f>
        <v>60</v>
      </c>
      <c r="R26" s="1">
        <f>VLOOKUP(A26, '[1]Influenza Deaths Pivot Table'!$A$5:$E$463, 5, FALSE)</f>
        <v>62</v>
      </c>
      <c r="S26" s="1">
        <f>VLOOKUP(A26, '[1]Influenza Deaths Pivot Table'!$A$5:$F$463, 6, FALSE)</f>
        <v>72</v>
      </c>
      <c r="T26" s="1">
        <f>VLOOKUP(A26, '[1]Influenza Deaths Pivot Table'!$A$5:$G$463, 7, FALSE)</f>
        <v>49</v>
      </c>
      <c r="U26" s="1">
        <f>VLOOKUP(A26, '[1]Influenza Deaths Pivot Table'!$A$5:$H$463, 8, FALSE)</f>
        <v>90</v>
      </c>
      <c r="V26" s="1">
        <f>VLOOKUP(A26, '[1]Influenza Deaths Pivot Table'!$A$5:$I$463, 9, FALSE)</f>
        <v>135</v>
      </c>
      <c r="W26" s="1">
        <f>VLOOKUP(A26, '[1]Influenza Deaths Pivot Table'!$A$5:$J$463, 10, FALSE)</f>
        <v>179</v>
      </c>
      <c r="X26" s="1">
        <f t="shared" si="10"/>
        <v>305</v>
      </c>
      <c r="Y26" s="1">
        <f t="shared" si="11"/>
        <v>838</v>
      </c>
      <c r="Z26" s="4">
        <f t="shared" si="0"/>
        <v>2.8755973848167143E-4</v>
      </c>
      <c r="AA26" s="4">
        <f t="shared" si="1"/>
        <v>7.1935748494561844E-5</v>
      </c>
      <c r="AB26" s="4">
        <f t="shared" si="2"/>
        <v>6.5263355931238057E-5</v>
      </c>
      <c r="AC26" s="4">
        <f t="shared" si="3"/>
        <v>7.1232933868652817E-5</v>
      </c>
      <c r="AD26" s="4">
        <f t="shared" si="4"/>
        <v>8.7467430196429025E-5</v>
      </c>
      <c r="AE26" s="4">
        <f t="shared" si="5"/>
        <v>5.8537241542398976E-5</v>
      </c>
      <c r="AF26" s="4">
        <f t="shared" si="6"/>
        <v>1.1833217629227024E-4</v>
      </c>
      <c r="AG26" s="4">
        <f t="shared" si="7"/>
        <v>2.4329187750873915E-4</v>
      </c>
      <c r="AH26" s="4">
        <f t="shared" si="8"/>
        <v>5.9850659964534039E-4</v>
      </c>
      <c r="AI26" s="4">
        <f t="shared" si="9"/>
        <v>8.8606633812701187E-4</v>
      </c>
    </row>
    <row r="27" spans="1:35" x14ac:dyDescent="0.2">
      <c r="A27" s="1" t="s">
        <v>42</v>
      </c>
      <c r="B27">
        <v>6522731</v>
      </c>
      <c r="C27" s="1">
        <v>3240859</v>
      </c>
      <c r="D27" s="1">
        <v>3281872</v>
      </c>
      <c r="E27" s="1">
        <v>424856.47899999999</v>
      </c>
      <c r="F27" s="1">
        <v>892843.10600000003</v>
      </c>
      <c r="G27" s="1">
        <v>916341.00699999998</v>
      </c>
      <c r="H27" s="1">
        <v>873997.61799999978</v>
      </c>
      <c r="I27" s="1">
        <v>823284.95900000003</v>
      </c>
      <c r="J27" s="1">
        <v>824481.64100000006</v>
      </c>
      <c r="K27" s="1">
        <v>767758.80299999996</v>
      </c>
      <c r="L27" s="1">
        <v>581227.27800000005</v>
      </c>
      <c r="M27" s="1">
        <v>309296.212</v>
      </c>
      <c r="N27" s="1">
        <v>119063.27099999999</v>
      </c>
      <c r="O27" s="1">
        <f>VLOOKUP(A27, '[1]Influenza Deaths Pivot Table'!$A$5:$B$463, 2, FALSE)</f>
        <v>126</v>
      </c>
      <c r="P27" s="1">
        <f>VLOOKUP(A27, '[1]Influenza Deaths Pivot Table'!$A$5:$C$463, 3, FALSE)</f>
        <v>53</v>
      </c>
      <c r="Q27" s="1">
        <f>VLOOKUP(A27, '[1]Influenza Deaths Pivot Table'!$A$5:$D$463, 4, FALSE)</f>
        <v>59</v>
      </c>
      <c r="R27" s="1">
        <f>VLOOKUP(A27, '[1]Influenza Deaths Pivot Table'!$A$5:$E$463, 5, FALSE)</f>
        <v>60</v>
      </c>
      <c r="S27" s="1">
        <f>VLOOKUP(A27, '[1]Influenza Deaths Pivot Table'!$A$5:$F$463, 6, FALSE)</f>
        <v>65</v>
      </c>
      <c r="T27" s="1">
        <f>VLOOKUP(A27, '[1]Influenza Deaths Pivot Table'!$A$5:$G$463, 7, FALSE)</f>
        <v>49</v>
      </c>
      <c r="U27" s="1">
        <f>VLOOKUP(A27, '[1]Influenza Deaths Pivot Table'!$A$5:$H$463, 8, FALSE)</f>
        <v>69</v>
      </c>
      <c r="V27" s="1">
        <f>VLOOKUP(A27, '[1]Influenza Deaths Pivot Table'!$A$5:$I$463, 9, FALSE)</f>
        <v>115</v>
      </c>
      <c r="W27" s="1">
        <f>VLOOKUP(A27, '[1]Influenza Deaths Pivot Table'!$A$5:$J$463, 10, FALSE)</f>
        <v>206</v>
      </c>
      <c r="X27" s="1">
        <f t="shared" si="10"/>
        <v>332</v>
      </c>
      <c r="Y27" s="1">
        <f t="shared" si="11"/>
        <v>802</v>
      </c>
      <c r="Z27" s="4">
        <f t="shared" si="0"/>
        <v>2.9657073912717712E-4</v>
      </c>
      <c r="AA27" s="4">
        <f t="shared" si="1"/>
        <v>5.9360933229852365E-5</v>
      </c>
      <c r="AB27" s="4">
        <f t="shared" si="2"/>
        <v>6.4386510643193342E-5</v>
      </c>
      <c r="AC27" s="4">
        <f t="shared" si="3"/>
        <v>6.8650072682463552E-5</v>
      </c>
      <c r="AD27" s="4">
        <f t="shared" si="4"/>
        <v>7.8952007187100808E-5</v>
      </c>
      <c r="AE27" s="4">
        <f t="shared" si="5"/>
        <v>5.9431280896162484E-5</v>
      </c>
      <c r="AF27" s="4">
        <f t="shared" si="6"/>
        <v>8.9871975066106803E-5</v>
      </c>
      <c r="AG27" s="4">
        <f t="shared" si="7"/>
        <v>1.9785719692254361E-4</v>
      </c>
      <c r="AH27" s="4">
        <f t="shared" si="8"/>
        <v>6.6602820211713427E-4</v>
      </c>
      <c r="AI27" s="4">
        <f t="shared" si="9"/>
        <v>9.6259894124431139E-4</v>
      </c>
    </row>
    <row r="28" spans="1:35" x14ac:dyDescent="0.2">
      <c r="A28" s="1" t="s">
        <v>43</v>
      </c>
      <c r="B28">
        <v>6508490</v>
      </c>
      <c r="C28" s="1">
        <v>3236477</v>
      </c>
      <c r="D28" s="1">
        <v>3272013</v>
      </c>
      <c r="E28" s="1">
        <v>427120.03400000004</v>
      </c>
      <c r="F28" s="1">
        <v>890321.97599999991</v>
      </c>
      <c r="G28" s="1">
        <v>920124.60399999993</v>
      </c>
      <c r="H28" s="1">
        <v>879311.55999999994</v>
      </c>
      <c r="I28" s="1">
        <v>813442.70499999996</v>
      </c>
      <c r="J28" s="1">
        <v>817605.8600000001</v>
      </c>
      <c r="K28" s="1">
        <v>756395.48199999984</v>
      </c>
      <c r="L28" s="1">
        <v>584304.53399999999</v>
      </c>
      <c r="M28" s="1">
        <v>306398.891</v>
      </c>
      <c r="N28" s="1">
        <v>115515.61300000001</v>
      </c>
      <c r="O28" s="1">
        <f>VLOOKUP(A28, '[1]Influenza Deaths Pivot Table'!$A$5:$B$463, 2, FALSE)</f>
        <v>120</v>
      </c>
      <c r="P28" s="1">
        <f>VLOOKUP(A28, '[1]Influenza Deaths Pivot Table'!$A$5:$C$463, 3, FALSE)</f>
        <v>60</v>
      </c>
      <c r="Q28" s="1">
        <f>VLOOKUP(A28, '[1]Influenza Deaths Pivot Table'!$A$5:$D$463, 4, FALSE)</f>
        <v>53</v>
      </c>
      <c r="R28" s="1">
        <f>VLOOKUP(A28, '[1]Influenza Deaths Pivot Table'!$A$5:$E$463, 5, FALSE)</f>
        <v>52</v>
      </c>
      <c r="S28" s="1">
        <f>VLOOKUP(A28, '[1]Influenza Deaths Pivot Table'!$A$5:$F$463, 6, FALSE)</f>
        <v>70</v>
      </c>
      <c r="T28" s="1">
        <f>VLOOKUP(A28, '[1]Influenza Deaths Pivot Table'!$A$5:$G$463, 7, FALSE)</f>
        <v>75</v>
      </c>
      <c r="U28" s="1">
        <f>VLOOKUP(A28, '[1]Influenza Deaths Pivot Table'!$A$5:$H$463, 8, FALSE)</f>
        <v>114</v>
      </c>
      <c r="V28" s="1">
        <f>VLOOKUP(A28, '[1]Influenza Deaths Pivot Table'!$A$5:$I$463, 9, FALSE)</f>
        <v>149</v>
      </c>
      <c r="W28" s="1">
        <f>VLOOKUP(A28, '[1]Influenza Deaths Pivot Table'!$A$5:$J$463, 10, FALSE)</f>
        <v>213</v>
      </c>
      <c r="X28" s="1">
        <f t="shared" si="10"/>
        <v>333</v>
      </c>
      <c r="Y28" s="1">
        <f t="shared" si="11"/>
        <v>906</v>
      </c>
      <c r="Z28" s="4">
        <f t="shared" si="0"/>
        <v>2.8095146667833426E-4</v>
      </c>
      <c r="AA28" s="4">
        <f t="shared" si="1"/>
        <v>6.7391350115343E-5</v>
      </c>
      <c r="AB28" s="4">
        <f t="shared" si="2"/>
        <v>5.7600894237146175E-5</v>
      </c>
      <c r="AC28" s="4">
        <f t="shared" si="3"/>
        <v>5.9137173176706563E-5</v>
      </c>
      <c r="AD28" s="4">
        <f t="shared" si="4"/>
        <v>8.6054001799671929E-5</v>
      </c>
      <c r="AE28" s="4">
        <f t="shared" si="5"/>
        <v>9.1731240771684281E-5</v>
      </c>
      <c r="AF28" s="4">
        <f t="shared" si="6"/>
        <v>1.5071480820928545E-4</v>
      </c>
      <c r="AG28" s="4">
        <f t="shared" si="7"/>
        <v>2.5500401131578417E-4</v>
      </c>
      <c r="AH28" s="4">
        <f t="shared" si="8"/>
        <v>6.9517222893603753E-4</v>
      </c>
      <c r="AI28" s="4">
        <f t="shared" si="9"/>
        <v>9.7612369561437184E-4</v>
      </c>
    </row>
    <row r="29" spans="1:35" x14ac:dyDescent="0.2">
      <c r="A29" s="1" t="s">
        <v>44</v>
      </c>
      <c r="B29">
        <v>6742401</v>
      </c>
      <c r="C29" s="1">
        <v>3349295</v>
      </c>
      <c r="D29" s="1">
        <v>3393106</v>
      </c>
      <c r="E29" s="1">
        <v>430289</v>
      </c>
      <c r="F29" s="1">
        <v>903976</v>
      </c>
      <c r="G29" s="1">
        <v>936681</v>
      </c>
      <c r="H29" s="1">
        <v>909225</v>
      </c>
      <c r="I29" s="1">
        <v>834243</v>
      </c>
      <c r="J29" s="1">
        <v>833583</v>
      </c>
      <c r="K29" s="1">
        <v>801636</v>
      </c>
      <c r="L29" s="1">
        <v>637694</v>
      </c>
      <c r="M29" s="1">
        <v>331749</v>
      </c>
      <c r="N29" s="1">
        <v>123325</v>
      </c>
      <c r="O29" s="1">
        <f>VLOOKUP(A29, '[1]Influenza Deaths Pivot Table'!$A$5:$B$463, 2, FALSE)</f>
        <v>124</v>
      </c>
      <c r="P29" s="1">
        <f>VLOOKUP(A29, '[1]Influenza Deaths Pivot Table'!$A$5:$C$463, 3, FALSE)</f>
        <v>65</v>
      </c>
      <c r="Q29" s="1">
        <f>VLOOKUP(A29, '[1]Influenza Deaths Pivot Table'!$A$5:$D$463, 4, FALSE)</f>
        <v>64</v>
      </c>
      <c r="R29" s="1">
        <f>VLOOKUP(A29, '[1]Influenza Deaths Pivot Table'!$A$5:$E$463, 5, FALSE)</f>
        <v>57</v>
      </c>
      <c r="S29" s="1">
        <f>VLOOKUP(A29, '[1]Influenza Deaths Pivot Table'!$A$5:$F$463, 6, FALSE)</f>
        <v>63</v>
      </c>
      <c r="T29" s="1">
        <f>VLOOKUP(A29, '[1]Influenza Deaths Pivot Table'!$A$5:$G$463, 7, FALSE)</f>
        <v>66</v>
      </c>
      <c r="U29" s="1">
        <f>VLOOKUP(A29, '[1]Influenza Deaths Pivot Table'!$A$5:$H$463, 8, FALSE)</f>
        <v>81</v>
      </c>
      <c r="V29" s="1">
        <f>VLOOKUP(A29, '[1]Influenza Deaths Pivot Table'!$A$5:$I$463, 9, FALSE)</f>
        <v>154</v>
      </c>
      <c r="W29" s="1">
        <f>VLOOKUP(A29, '[1]Influenza Deaths Pivot Table'!$A$5:$J$463, 10, FALSE)</f>
        <v>215</v>
      </c>
      <c r="X29" s="1">
        <f t="shared" si="10"/>
        <v>339</v>
      </c>
      <c r="Y29" s="1">
        <f t="shared" si="11"/>
        <v>889</v>
      </c>
      <c r="Z29" s="4">
        <f t="shared" si="0"/>
        <v>2.8817841032422397E-4</v>
      </c>
      <c r="AA29" s="4">
        <f t="shared" si="1"/>
        <v>7.1904563837977997E-5</v>
      </c>
      <c r="AB29" s="4">
        <f t="shared" si="2"/>
        <v>6.8326356571767768E-5</v>
      </c>
      <c r="AC29" s="4">
        <f t="shared" si="3"/>
        <v>6.2690753113915697E-5</v>
      </c>
      <c r="AD29" s="4">
        <f t="shared" si="4"/>
        <v>7.5517565026017594E-5</v>
      </c>
      <c r="AE29" s="4">
        <f t="shared" si="5"/>
        <v>7.917627878687545E-5</v>
      </c>
      <c r="AF29" s="4">
        <f t="shared" si="6"/>
        <v>1.0104336631588401E-4</v>
      </c>
      <c r="AG29" s="4">
        <f t="shared" si="7"/>
        <v>2.414951371661016E-4</v>
      </c>
      <c r="AH29" s="4">
        <f t="shared" si="8"/>
        <v>6.4808032578847258E-4</v>
      </c>
      <c r="AI29" s="4">
        <f t="shared" si="9"/>
        <v>9.3625873611269655E-4</v>
      </c>
    </row>
    <row r="30" spans="1:35" x14ac:dyDescent="0.2">
      <c r="A30" s="1" t="s">
        <v>45</v>
      </c>
      <c r="B30">
        <v>2838143</v>
      </c>
      <c r="C30" s="1">
        <v>1388745</v>
      </c>
      <c r="D30" s="1">
        <v>1449398</v>
      </c>
      <c r="E30" s="1">
        <v>198959.60400000005</v>
      </c>
      <c r="F30" s="1">
        <v>382358.41600000008</v>
      </c>
      <c r="G30" s="1">
        <v>391430.01899999985</v>
      </c>
      <c r="H30" s="1">
        <v>377051.39399999997</v>
      </c>
      <c r="I30" s="1">
        <v>375183.0560000001</v>
      </c>
      <c r="J30" s="1">
        <v>393354.82899999991</v>
      </c>
      <c r="K30" s="1">
        <v>322334.09100000007</v>
      </c>
      <c r="L30" s="1">
        <v>210652.32399999999</v>
      </c>
      <c r="M30" s="1">
        <v>137259.10600000003</v>
      </c>
      <c r="N30" s="1">
        <v>51320.077999999987</v>
      </c>
      <c r="O30" s="1">
        <f>VLOOKUP(A30, '[1]Influenza Deaths Pivot Table'!$A$5:$B$463, 2, FALSE)</f>
        <v>125</v>
      </c>
      <c r="P30" s="1">
        <f>VLOOKUP(A30, '[1]Influenza Deaths Pivot Table'!$A$5:$C$463, 3, FALSE)</f>
        <v>60</v>
      </c>
      <c r="Q30" s="1">
        <f>VLOOKUP(A30, '[1]Influenza Deaths Pivot Table'!$A$5:$D$463, 4, FALSE)</f>
        <v>62</v>
      </c>
      <c r="R30" s="1">
        <f>VLOOKUP(A30, '[1]Influenza Deaths Pivot Table'!$A$5:$E$463, 5, FALSE)</f>
        <v>55</v>
      </c>
      <c r="S30" s="1">
        <f>VLOOKUP(A30, '[1]Influenza Deaths Pivot Table'!$A$5:$F$463, 6, FALSE)</f>
        <v>60</v>
      </c>
      <c r="T30" s="1">
        <f>VLOOKUP(A30, '[1]Influenza Deaths Pivot Table'!$A$5:$G$463, 7, FALSE)</f>
        <v>65</v>
      </c>
      <c r="U30" s="1">
        <f>VLOOKUP(A30, '[1]Influenza Deaths Pivot Table'!$A$5:$H$463, 8, FALSE)</f>
        <v>70</v>
      </c>
      <c r="V30" s="1">
        <f>VLOOKUP(A30, '[1]Influenza Deaths Pivot Table'!$A$5:$I$463, 9, FALSE)</f>
        <v>63</v>
      </c>
      <c r="W30" s="1">
        <f>VLOOKUP(A30, '[1]Influenza Deaths Pivot Table'!$A$5:$J$463, 10, FALSE)</f>
        <v>198</v>
      </c>
      <c r="X30" s="1">
        <f t="shared" si="10"/>
        <v>323</v>
      </c>
      <c r="Y30" s="1">
        <f t="shared" si="11"/>
        <v>758</v>
      </c>
      <c r="Z30" s="4">
        <f t="shared" si="0"/>
        <v>6.2826823881293999E-4</v>
      </c>
      <c r="AA30" s="4">
        <f t="shared" si="1"/>
        <v>1.5692083000992449E-4</v>
      </c>
      <c r="AB30" s="4">
        <f t="shared" si="2"/>
        <v>1.5839357481675423E-4</v>
      </c>
      <c r="AC30" s="4">
        <f t="shared" si="3"/>
        <v>1.4586870881585975E-4</v>
      </c>
      <c r="AD30" s="4">
        <f t="shared" si="4"/>
        <v>1.5992193421442781E-4</v>
      </c>
      <c r="AE30" s="4">
        <f t="shared" si="5"/>
        <v>1.652452066375929E-4</v>
      </c>
      <c r="AF30" s="4">
        <f t="shared" si="6"/>
        <v>2.1716598384872665E-4</v>
      </c>
      <c r="AG30" s="4">
        <f t="shared" si="7"/>
        <v>2.9907099434611507E-4</v>
      </c>
      <c r="AH30" s="4">
        <f t="shared" si="8"/>
        <v>1.4425272447862218E-3</v>
      </c>
      <c r="AI30" s="4">
        <f t="shared" si="9"/>
        <v>2.0707954835991619E-3</v>
      </c>
    </row>
    <row r="31" spans="1:35" x14ac:dyDescent="0.2">
      <c r="A31" s="1" t="s">
        <v>46</v>
      </c>
      <c r="B31">
        <v>2850143</v>
      </c>
      <c r="C31" s="1">
        <v>1398426</v>
      </c>
      <c r="D31" s="1">
        <v>1451717</v>
      </c>
      <c r="E31" s="1">
        <v>193568.78600000005</v>
      </c>
      <c r="F31" s="1">
        <v>386172.92100000009</v>
      </c>
      <c r="G31" s="1">
        <v>398507.02000000008</v>
      </c>
      <c r="H31" s="1">
        <v>366471.83400000015</v>
      </c>
      <c r="I31" s="1">
        <v>371778.59700000007</v>
      </c>
      <c r="J31" s="1">
        <v>396721.25099999993</v>
      </c>
      <c r="K31" s="1">
        <v>333993.42299999989</v>
      </c>
      <c r="L31" s="1">
        <v>221556.47499999998</v>
      </c>
      <c r="M31" s="1">
        <v>131927.916</v>
      </c>
      <c r="N31" s="1">
        <v>49615.465999999993</v>
      </c>
      <c r="O31" s="1">
        <f>VLOOKUP(A31, '[1]Influenza Deaths Pivot Table'!$A$5:$B$463, 2, FALSE)</f>
        <v>118</v>
      </c>
      <c r="P31" s="1">
        <f>VLOOKUP(A31, '[1]Influenza Deaths Pivot Table'!$A$5:$C$463, 3, FALSE)</f>
        <v>63</v>
      </c>
      <c r="Q31" s="1">
        <f>VLOOKUP(A31, '[1]Influenza Deaths Pivot Table'!$A$5:$D$463, 4, FALSE)</f>
        <v>67</v>
      </c>
      <c r="R31" s="1">
        <f>VLOOKUP(A31, '[1]Influenza Deaths Pivot Table'!$A$5:$E$463, 5, FALSE)</f>
        <v>68</v>
      </c>
      <c r="S31" s="1">
        <f>VLOOKUP(A31, '[1]Influenza Deaths Pivot Table'!$A$5:$F$463, 6, FALSE)</f>
        <v>59</v>
      </c>
      <c r="T31" s="1">
        <f>VLOOKUP(A31, '[1]Influenza Deaths Pivot Table'!$A$5:$G$463, 7, FALSE)</f>
        <v>53</v>
      </c>
      <c r="U31" s="1">
        <f>VLOOKUP(A31, '[1]Influenza Deaths Pivot Table'!$A$5:$H$463, 8, FALSE)</f>
        <v>54</v>
      </c>
      <c r="V31" s="1">
        <f>VLOOKUP(A31, '[1]Influenza Deaths Pivot Table'!$A$5:$I$463, 9, FALSE)</f>
        <v>80</v>
      </c>
      <c r="W31" s="1">
        <f>VLOOKUP(A31, '[1]Influenza Deaths Pivot Table'!$A$5:$J$463, 10, FALSE)</f>
        <v>180</v>
      </c>
      <c r="X31" s="1">
        <f t="shared" si="10"/>
        <v>298</v>
      </c>
      <c r="Y31" s="1">
        <f t="shared" si="11"/>
        <v>742</v>
      </c>
      <c r="Z31" s="4">
        <f t="shared" si="0"/>
        <v>6.096024180262203E-4</v>
      </c>
      <c r="AA31" s="4">
        <f t="shared" si="1"/>
        <v>1.6313935176205684E-4</v>
      </c>
      <c r="AB31" s="4">
        <f t="shared" si="2"/>
        <v>1.6812752759035458E-4</v>
      </c>
      <c r="AC31" s="4">
        <f t="shared" si="3"/>
        <v>1.8555314130908073E-4</v>
      </c>
      <c r="AD31" s="4">
        <f t="shared" si="4"/>
        <v>1.5869660189179742E-4</v>
      </c>
      <c r="AE31" s="4">
        <f t="shared" si="5"/>
        <v>1.3359506168728028E-4</v>
      </c>
      <c r="AF31" s="4">
        <f t="shared" si="6"/>
        <v>1.6167983044384685E-4</v>
      </c>
      <c r="AG31" s="4">
        <f t="shared" si="7"/>
        <v>3.6108175127808837E-4</v>
      </c>
      <c r="AH31" s="4">
        <f t="shared" si="8"/>
        <v>1.3643814399372457E-3</v>
      </c>
      <c r="AI31" s="4">
        <f t="shared" si="9"/>
        <v>1.9739838579634662E-3</v>
      </c>
    </row>
    <row r="32" spans="1:35" x14ac:dyDescent="0.2">
      <c r="A32" s="1" t="s">
        <v>47</v>
      </c>
      <c r="B32">
        <v>2826806</v>
      </c>
      <c r="C32" s="1">
        <v>1389685</v>
      </c>
      <c r="D32" s="1">
        <v>1437121</v>
      </c>
      <c r="E32" s="1">
        <v>192666.97600000002</v>
      </c>
      <c r="F32" s="1">
        <v>383114.79099999997</v>
      </c>
      <c r="G32" s="1">
        <v>395696.29200000002</v>
      </c>
      <c r="H32" s="1">
        <v>367825.68799999991</v>
      </c>
      <c r="I32" s="1">
        <v>365060.64700000006</v>
      </c>
      <c r="J32" s="1">
        <v>391963.91599999991</v>
      </c>
      <c r="K32" s="1">
        <v>333259.70500000013</v>
      </c>
      <c r="L32" s="1">
        <v>219282.82599999997</v>
      </c>
      <c r="M32" s="1">
        <v>128850.80699999997</v>
      </c>
      <c r="N32" s="1">
        <v>48440.682999999997</v>
      </c>
      <c r="O32" s="1">
        <f>VLOOKUP(A32, '[1]Influenza Deaths Pivot Table'!$A$5:$B$463, 2, FALSE)</f>
        <v>128</v>
      </c>
      <c r="P32" s="1">
        <f>VLOOKUP(A32, '[1]Influenza Deaths Pivot Table'!$A$5:$C$463, 3, FALSE)</f>
        <v>40</v>
      </c>
      <c r="Q32" s="1">
        <f>VLOOKUP(A32, '[1]Influenza Deaths Pivot Table'!$A$5:$D$463, 4, FALSE)</f>
        <v>42</v>
      </c>
      <c r="R32" s="1">
        <f>VLOOKUP(A32, '[1]Influenza Deaths Pivot Table'!$A$5:$E$463, 5, FALSE)</f>
        <v>56</v>
      </c>
      <c r="S32" s="1">
        <f>VLOOKUP(A32, '[1]Influenza Deaths Pivot Table'!$A$5:$F$463, 6, FALSE)</f>
        <v>61</v>
      </c>
      <c r="T32" s="1">
        <f>VLOOKUP(A32, '[1]Influenza Deaths Pivot Table'!$A$5:$G$463, 7, FALSE)</f>
        <v>65</v>
      </c>
      <c r="U32" s="1">
        <f>VLOOKUP(A32, '[1]Influenza Deaths Pivot Table'!$A$5:$H$463, 8, FALSE)</f>
        <v>79</v>
      </c>
      <c r="V32" s="1">
        <f>VLOOKUP(A32, '[1]Influenza Deaths Pivot Table'!$A$5:$I$463, 9, FALSE)</f>
        <v>67</v>
      </c>
      <c r="W32" s="1">
        <f>VLOOKUP(A32, '[1]Influenza Deaths Pivot Table'!$A$5:$J$463, 10, FALSE)</f>
        <v>195</v>
      </c>
      <c r="X32" s="1">
        <f t="shared" si="10"/>
        <v>323</v>
      </c>
      <c r="Y32" s="1">
        <f t="shared" si="11"/>
        <v>733</v>
      </c>
      <c r="Z32" s="4">
        <f t="shared" si="0"/>
        <v>6.6435879493951253E-4</v>
      </c>
      <c r="AA32" s="4">
        <f t="shared" si="1"/>
        <v>1.0440734980654924E-4</v>
      </c>
      <c r="AB32" s="4">
        <f t="shared" si="2"/>
        <v>1.0614201054984866E-4</v>
      </c>
      <c r="AC32" s="4">
        <f t="shared" si="3"/>
        <v>1.5224602801531365E-4</v>
      </c>
      <c r="AD32" s="4">
        <f t="shared" si="4"/>
        <v>1.6709552371992588E-4</v>
      </c>
      <c r="AE32" s="4">
        <f t="shared" si="5"/>
        <v>1.6583159149782556E-4</v>
      </c>
      <c r="AF32" s="4">
        <f t="shared" si="6"/>
        <v>2.3705236131082804E-4</v>
      </c>
      <c r="AG32" s="4">
        <f t="shared" si="7"/>
        <v>3.0554148367277977E-4</v>
      </c>
      <c r="AH32" s="4">
        <f t="shared" si="8"/>
        <v>1.5133781816360687E-3</v>
      </c>
      <c r="AI32" s="4">
        <f t="shared" si="9"/>
        <v>2.1777369765755812E-3</v>
      </c>
    </row>
    <row r="33" spans="1:35" x14ac:dyDescent="0.2">
      <c r="A33" s="1" t="s">
        <v>48</v>
      </c>
      <c r="B33">
        <v>2801464</v>
      </c>
      <c r="C33" s="1">
        <v>1372443</v>
      </c>
      <c r="D33" s="1">
        <v>1429021</v>
      </c>
      <c r="E33" s="1">
        <v>188892.943</v>
      </c>
      <c r="F33" s="1">
        <v>379133.89500000002</v>
      </c>
      <c r="G33" s="1">
        <v>386034.89399999997</v>
      </c>
      <c r="H33" s="1">
        <v>361059.79800000013</v>
      </c>
      <c r="I33" s="1">
        <v>355052.55399999983</v>
      </c>
      <c r="J33" s="1">
        <v>387126.16800000012</v>
      </c>
      <c r="K33" s="1">
        <v>339925.01900000015</v>
      </c>
      <c r="L33" s="1">
        <v>225865.269</v>
      </c>
      <c r="M33" s="1">
        <v>129949.34799999998</v>
      </c>
      <c r="N33" s="1">
        <v>48274.270000000004</v>
      </c>
      <c r="O33" s="1">
        <f>VLOOKUP(A33, '[1]Influenza Deaths Pivot Table'!$A$5:$B$463, 2, FALSE)</f>
        <v>133</v>
      </c>
      <c r="P33" s="1">
        <f>VLOOKUP(A33, '[1]Influenza Deaths Pivot Table'!$A$5:$C$463, 3, FALSE)</f>
        <v>55</v>
      </c>
      <c r="Q33" s="1">
        <f>VLOOKUP(A33, '[1]Influenza Deaths Pivot Table'!$A$5:$D$463, 4, FALSE)</f>
        <v>59</v>
      </c>
      <c r="R33" s="1">
        <f>VLOOKUP(A33, '[1]Influenza Deaths Pivot Table'!$A$5:$E$463, 5, FALSE)</f>
        <v>66</v>
      </c>
      <c r="S33" s="1">
        <f>VLOOKUP(A33, '[1]Influenza Deaths Pivot Table'!$A$5:$F$463, 6, FALSE)</f>
        <v>58</v>
      </c>
      <c r="T33" s="1">
        <f>VLOOKUP(A33, '[1]Influenza Deaths Pivot Table'!$A$5:$G$463, 7, FALSE)</f>
        <v>70</v>
      </c>
      <c r="U33" s="1">
        <f>VLOOKUP(A33, '[1]Influenza Deaths Pivot Table'!$A$5:$H$463, 8, FALSE)</f>
        <v>62</v>
      </c>
      <c r="V33" s="1">
        <f>VLOOKUP(A33, '[1]Influenza Deaths Pivot Table'!$A$5:$I$463, 9, FALSE)</f>
        <v>87</v>
      </c>
      <c r="W33" s="1">
        <f>VLOOKUP(A33, '[1]Influenza Deaths Pivot Table'!$A$5:$J$463, 10, FALSE)</f>
        <v>164</v>
      </c>
      <c r="X33" s="1">
        <f t="shared" si="10"/>
        <v>297</v>
      </c>
      <c r="Y33" s="1">
        <f t="shared" si="11"/>
        <v>754</v>
      </c>
      <c r="Z33" s="4">
        <f t="shared" si="0"/>
        <v>7.0410253494753371E-4</v>
      </c>
      <c r="AA33" s="4">
        <f t="shared" si="1"/>
        <v>1.4506748334912128E-4</v>
      </c>
      <c r="AB33" s="4">
        <f t="shared" si="2"/>
        <v>1.5283592472342669E-4</v>
      </c>
      <c r="AC33" s="4">
        <f t="shared" si="3"/>
        <v>1.8279520557423006E-4</v>
      </c>
      <c r="AD33" s="4">
        <f t="shared" si="4"/>
        <v>1.6335609854534387E-4</v>
      </c>
      <c r="AE33" s="4">
        <f t="shared" si="5"/>
        <v>1.8081960297760077E-4</v>
      </c>
      <c r="AF33" s="4">
        <f t="shared" si="6"/>
        <v>1.8239316477025767E-4</v>
      </c>
      <c r="AG33" s="4">
        <f t="shared" si="7"/>
        <v>3.8518538235287513E-4</v>
      </c>
      <c r="AH33" s="4">
        <f t="shared" si="8"/>
        <v>1.262030187331144E-3</v>
      </c>
      <c r="AI33" s="4">
        <f t="shared" si="9"/>
        <v>1.9661327222786776E-3</v>
      </c>
    </row>
    <row r="34" spans="1:35" x14ac:dyDescent="0.2">
      <c r="A34" s="1" t="s">
        <v>49</v>
      </c>
      <c r="B34">
        <v>2811387</v>
      </c>
      <c r="C34" s="1">
        <v>1382071</v>
      </c>
      <c r="D34" s="1">
        <v>1429316</v>
      </c>
      <c r="E34" s="1">
        <v>188801.52699999994</v>
      </c>
      <c r="F34" s="1">
        <v>381168.8</v>
      </c>
      <c r="G34" s="1">
        <v>390731.38600000006</v>
      </c>
      <c r="H34" s="1">
        <v>369371.08000000007</v>
      </c>
      <c r="I34" s="1">
        <v>353863.21</v>
      </c>
      <c r="J34" s="1">
        <v>383426.75999999995</v>
      </c>
      <c r="K34" s="1">
        <v>339907.81000000006</v>
      </c>
      <c r="L34" s="1">
        <v>227033.32199999996</v>
      </c>
      <c r="M34" s="1">
        <v>127860.80200000001</v>
      </c>
      <c r="N34" s="1">
        <v>48442.167999999998</v>
      </c>
      <c r="O34" s="1">
        <f>VLOOKUP(A34, '[1]Influenza Deaths Pivot Table'!$A$5:$B$463, 2, FALSE)</f>
        <v>107</v>
      </c>
      <c r="P34" s="1">
        <f>VLOOKUP(A34, '[1]Influenza Deaths Pivot Table'!$A$5:$C$463, 3, FALSE)</f>
        <v>57</v>
      </c>
      <c r="Q34" s="1">
        <f>VLOOKUP(A34, '[1]Influenza Deaths Pivot Table'!$A$5:$D$463, 4, FALSE)</f>
        <v>78</v>
      </c>
      <c r="R34" s="1">
        <f>VLOOKUP(A34, '[1]Influenza Deaths Pivot Table'!$A$5:$E$463, 5, FALSE)</f>
        <v>54</v>
      </c>
      <c r="S34" s="1">
        <f>VLOOKUP(A34, '[1]Influenza Deaths Pivot Table'!$A$5:$F$463, 6, FALSE)</f>
        <v>62</v>
      </c>
      <c r="T34" s="1">
        <f>VLOOKUP(A34, '[1]Influenza Deaths Pivot Table'!$A$5:$G$463, 7, FALSE)</f>
        <v>59</v>
      </c>
      <c r="U34" s="1">
        <f>VLOOKUP(A34, '[1]Influenza Deaths Pivot Table'!$A$5:$H$463, 8, FALSE)</f>
        <v>58</v>
      </c>
      <c r="V34" s="1">
        <f>VLOOKUP(A34, '[1]Influenza Deaths Pivot Table'!$A$5:$I$463, 9, FALSE)</f>
        <v>131</v>
      </c>
      <c r="W34" s="1">
        <f>VLOOKUP(A34, '[1]Influenza Deaths Pivot Table'!$A$5:$J$463, 10, FALSE)</f>
        <v>186</v>
      </c>
      <c r="X34" s="1">
        <f t="shared" si="10"/>
        <v>293</v>
      </c>
      <c r="Y34" s="1">
        <f t="shared" si="11"/>
        <v>792</v>
      </c>
      <c r="Z34" s="4">
        <f t="shared" si="0"/>
        <v>5.6673270444470517E-4</v>
      </c>
      <c r="AA34" s="4">
        <f t="shared" si="1"/>
        <v>1.4954004629969716E-4</v>
      </c>
      <c r="AB34" s="4">
        <f t="shared" si="2"/>
        <v>1.9962563232634706E-4</v>
      </c>
      <c r="AC34" s="4">
        <f t="shared" si="3"/>
        <v>1.4619444489265371E-4</v>
      </c>
      <c r="AD34" s="4">
        <f t="shared" si="4"/>
        <v>1.7520894585226873E-4</v>
      </c>
      <c r="AE34" s="4">
        <f t="shared" si="5"/>
        <v>1.5387554066388065E-4</v>
      </c>
      <c r="AF34" s="4">
        <f t="shared" si="6"/>
        <v>1.7063450233756027E-4</v>
      </c>
      <c r="AG34" s="4">
        <f t="shared" si="7"/>
        <v>5.7700781033367444E-4</v>
      </c>
      <c r="AH34" s="4">
        <f t="shared" si="8"/>
        <v>1.4547069711012761E-3</v>
      </c>
      <c r="AI34" s="4">
        <f t="shared" si="9"/>
        <v>2.021439675545981E-3</v>
      </c>
    </row>
    <row r="35" spans="1:35" x14ac:dyDescent="0.2">
      <c r="A35" s="1" t="s">
        <v>50</v>
      </c>
      <c r="B35">
        <v>2601795</v>
      </c>
      <c r="C35" s="1">
        <v>1279101</v>
      </c>
      <c r="D35" s="1">
        <v>1322694</v>
      </c>
      <c r="E35" s="1">
        <v>173574.08500000008</v>
      </c>
      <c r="F35" s="1">
        <v>354519.68700000003</v>
      </c>
      <c r="G35" s="1">
        <v>363256.68799999991</v>
      </c>
      <c r="H35" s="1">
        <v>340825.92200000008</v>
      </c>
      <c r="I35" s="1">
        <v>325062.92399999994</v>
      </c>
      <c r="J35" s="1">
        <v>348217.23899999994</v>
      </c>
      <c r="K35" s="1">
        <v>317064.55099999998</v>
      </c>
      <c r="L35" s="1">
        <v>216239.49099999995</v>
      </c>
      <c r="M35" s="1">
        <v>118284.51099999998</v>
      </c>
      <c r="N35" s="1">
        <v>44697.921000000002</v>
      </c>
      <c r="O35" s="1">
        <f>VLOOKUP(A35, '[1]Influenza Deaths Pivot Table'!$A$5:$B$463, 2, FALSE)</f>
        <v>120</v>
      </c>
      <c r="P35" s="1">
        <f>VLOOKUP(A35, '[1]Influenza Deaths Pivot Table'!$A$5:$C$463, 3, FALSE)</f>
        <v>52</v>
      </c>
      <c r="Q35" s="1">
        <f>VLOOKUP(A35, '[1]Influenza Deaths Pivot Table'!$A$5:$D$463, 4, FALSE)</f>
        <v>76</v>
      </c>
      <c r="R35" s="1">
        <f>VLOOKUP(A35, '[1]Influenza Deaths Pivot Table'!$A$5:$E$463, 5, FALSE)</f>
        <v>60</v>
      </c>
      <c r="S35" s="1">
        <f>VLOOKUP(A35, '[1]Influenza Deaths Pivot Table'!$A$5:$F$463, 6, FALSE)</f>
        <v>67</v>
      </c>
      <c r="T35" s="1">
        <f>VLOOKUP(A35, '[1]Influenza Deaths Pivot Table'!$A$5:$G$463, 7, FALSE)</f>
        <v>55</v>
      </c>
      <c r="U35" s="1">
        <f>VLOOKUP(A35, '[1]Influenza Deaths Pivot Table'!$A$5:$H$463, 8, FALSE)</f>
        <v>84</v>
      </c>
      <c r="V35" s="1">
        <f>VLOOKUP(A35, '[1]Influenza Deaths Pivot Table'!$A$5:$I$463, 9, FALSE)</f>
        <v>93</v>
      </c>
      <c r="W35" s="1">
        <f>VLOOKUP(A35, '[1]Influenza Deaths Pivot Table'!$A$5:$J$463, 10, FALSE)</f>
        <v>179</v>
      </c>
      <c r="X35" s="1">
        <f t="shared" si="10"/>
        <v>299</v>
      </c>
      <c r="Y35" s="1">
        <f t="shared" si="11"/>
        <v>786</v>
      </c>
      <c r="Z35" s="4">
        <f t="shared" si="0"/>
        <v>6.9134744394590904E-4</v>
      </c>
      <c r="AA35" s="4">
        <f t="shared" si="1"/>
        <v>1.4667732683629499E-4</v>
      </c>
      <c r="AB35" s="4">
        <f t="shared" si="2"/>
        <v>2.0921844665389895E-4</v>
      </c>
      <c r="AC35" s="4">
        <f t="shared" si="3"/>
        <v>1.7604294781310673E-4</v>
      </c>
      <c r="AD35" s="4">
        <f t="shared" si="4"/>
        <v>2.0611393995828331E-4</v>
      </c>
      <c r="AE35" s="4">
        <f t="shared" si="5"/>
        <v>1.5794737836055271E-4</v>
      </c>
      <c r="AF35" s="4">
        <f t="shared" si="6"/>
        <v>2.6493027913423219E-4</v>
      </c>
      <c r="AG35" s="4">
        <f t="shared" si="7"/>
        <v>4.3007870380161049E-4</v>
      </c>
      <c r="AH35" s="4">
        <f t="shared" si="8"/>
        <v>1.5133004185137987E-3</v>
      </c>
      <c r="AI35" s="4">
        <f t="shared" si="9"/>
        <v>2.2046478624597075E-3</v>
      </c>
    </row>
    <row r="36" spans="1:35" x14ac:dyDescent="0.2">
      <c r="A36" s="1" t="s">
        <v>51</v>
      </c>
      <c r="B36">
        <v>2737618</v>
      </c>
      <c r="C36" s="1">
        <v>1343404</v>
      </c>
      <c r="D36" s="1">
        <v>1394214</v>
      </c>
      <c r="E36" s="1">
        <v>178779.83200000002</v>
      </c>
      <c r="F36" s="1">
        <v>368331.63800000004</v>
      </c>
      <c r="G36" s="1">
        <v>373176.60200000001</v>
      </c>
      <c r="H36" s="1">
        <v>360101.68099999992</v>
      </c>
      <c r="I36" s="1">
        <v>340445.245</v>
      </c>
      <c r="J36" s="1">
        <v>360744.06799999997</v>
      </c>
      <c r="K36" s="1">
        <v>338824.58299999993</v>
      </c>
      <c r="L36" s="1">
        <v>239973.62599999999</v>
      </c>
      <c r="M36" s="1">
        <v>127727.42700000001</v>
      </c>
      <c r="N36" s="1">
        <v>49199.804000000004</v>
      </c>
      <c r="O36" s="1">
        <f>VLOOKUP(A36, '[1]Influenza Deaths Pivot Table'!$A$5:$B$463, 2, FALSE)</f>
        <v>108</v>
      </c>
      <c r="P36" s="1">
        <f>VLOOKUP(A36, '[1]Influenza Deaths Pivot Table'!$A$5:$C$463, 3, FALSE)</f>
        <v>56</v>
      </c>
      <c r="Q36" s="1">
        <f>VLOOKUP(A36, '[1]Influenza Deaths Pivot Table'!$A$5:$D$463, 4, FALSE)</f>
        <v>44</v>
      </c>
      <c r="R36" s="1">
        <f>VLOOKUP(A36, '[1]Influenza Deaths Pivot Table'!$A$5:$E$463, 5, FALSE)</f>
        <v>74</v>
      </c>
      <c r="S36" s="1">
        <f>VLOOKUP(A36, '[1]Influenza Deaths Pivot Table'!$A$5:$F$463, 6, FALSE)</f>
        <v>48</v>
      </c>
      <c r="T36" s="1">
        <f>VLOOKUP(A36, '[1]Influenza Deaths Pivot Table'!$A$5:$G$463, 7, FALSE)</f>
        <v>67</v>
      </c>
      <c r="U36" s="1">
        <f>VLOOKUP(A36, '[1]Influenza Deaths Pivot Table'!$A$5:$H$463, 8, FALSE)</f>
        <v>71</v>
      </c>
      <c r="V36" s="1">
        <f>VLOOKUP(A36, '[1]Influenza Deaths Pivot Table'!$A$5:$I$463, 9, FALSE)</f>
        <v>103</v>
      </c>
      <c r="W36" s="1">
        <f>VLOOKUP(A36, '[1]Influenza Deaths Pivot Table'!$A$5:$J$463, 10, FALSE)</f>
        <v>185</v>
      </c>
      <c r="X36" s="1">
        <f t="shared" si="10"/>
        <v>293</v>
      </c>
      <c r="Y36" s="1">
        <f t="shared" si="11"/>
        <v>756</v>
      </c>
      <c r="Z36" s="4">
        <f t="shared" si="0"/>
        <v>6.0409498538962711E-4</v>
      </c>
      <c r="AA36" s="4">
        <f t="shared" si="1"/>
        <v>1.5203689887752729E-4</v>
      </c>
      <c r="AB36" s="4">
        <f t="shared" si="2"/>
        <v>1.1790664196036599E-4</v>
      </c>
      <c r="AC36" s="4">
        <f t="shared" si="3"/>
        <v>2.0549751335373527E-4</v>
      </c>
      <c r="AD36" s="4">
        <f t="shared" si="4"/>
        <v>1.4099183555934229E-4</v>
      </c>
      <c r="AE36" s="4">
        <f t="shared" si="5"/>
        <v>1.8572723973384923E-4</v>
      </c>
      <c r="AF36" s="4">
        <f t="shared" si="6"/>
        <v>2.0954795951154469E-4</v>
      </c>
      <c r="AG36" s="4">
        <f t="shared" si="7"/>
        <v>4.2921383369020727E-4</v>
      </c>
      <c r="AH36" s="4">
        <f t="shared" si="8"/>
        <v>1.4483968270965013E-3</v>
      </c>
      <c r="AI36" s="4">
        <f t="shared" si="9"/>
        <v>2.0524918124861283E-3</v>
      </c>
    </row>
    <row r="37" spans="1:35" x14ac:dyDescent="0.2">
      <c r="A37" s="1" t="s">
        <v>52</v>
      </c>
      <c r="B37">
        <v>2621707</v>
      </c>
      <c r="C37" s="1">
        <v>1287859</v>
      </c>
      <c r="D37" s="1">
        <v>1333848</v>
      </c>
      <c r="E37" s="1">
        <v>169569.09199999989</v>
      </c>
      <c r="F37" s="1">
        <v>352135.12400000013</v>
      </c>
      <c r="G37" s="1">
        <v>366773.55299999996</v>
      </c>
      <c r="H37" s="1">
        <v>346399.3139999999</v>
      </c>
      <c r="I37" s="1">
        <v>326982.95799999998</v>
      </c>
      <c r="J37" s="1">
        <v>339829.8569999999</v>
      </c>
      <c r="K37" s="1">
        <v>323191.05399999989</v>
      </c>
      <c r="L37" s="1">
        <v>229487.77499999997</v>
      </c>
      <c r="M37" s="1">
        <v>120178.86599999999</v>
      </c>
      <c r="N37" s="1">
        <v>46731.561999999998</v>
      </c>
      <c r="O37" s="1">
        <f>VLOOKUP(A37, '[1]Influenza Deaths Pivot Table'!$A$5:$B$463, 2, FALSE)</f>
        <v>149</v>
      </c>
      <c r="P37" s="1">
        <f>VLOOKUP(A37, '[1]Influenza Deaths Pivot Table'!$A$5:$C$463, 3, FALSE)</f>
        <v>67</v>
      </c>
      <c r="Q37" s="1">
        <f>VLOOKUP(A37, '[1]Influenza Deaths Pivot Table'!$A$5:$D$463, 4, FALSE)</f>
        <v>71</v>
      </c>
      <c r="R37" s="1">
        <f>VLOOKUP(A37, '[1]Influenza Deaths Pivot Table'!$A$5:$E$463, 5, FALSE)</f>
        <v>75</v>
      </c>
      <c r="S37" s="1">
        <f>VLOOKUP(A37, '[1]Influenza Deaths Pivot Table'!$A$5:$F$463, 6, FALSE)</f>
        <v>56</v>
      </c>
      <c r="T37" s="1">
        <f>VLOOKUP(A37, '[1]Influenza Deaths Pivot Table'!$A$5:$G$463, 7, FALSE)</f>
        <v>52</v>
      </c>
      <c r="U37" s="1">
        <f>VLOOKUP(A37, '[1]Influenza Deaths Pivot Table'!$A$5:$H$463, 8, FALSE)</f>
        <v>55</v>
      </c>
      <c r="V37" s="1">
        <f>VLOOKUP(A37, '[1]Influenza Deaths Pivot Table'!$A$5:$I$463, 9, FALSE)</f>
        <v>109</v>
      </c>
      <c r="W37" s="1">
        <f>VLOOKUP(A37, '[1]Influenza Deaths Pivot Table'!$A$5:$J$463, 10, FALSE)</f>
        <v>172</v>
      </c>
      <c r="X37" s="1">
        <f t="shared" si="10"/>
        <v>321</v>
      </c>
      <c r="Y37" s="1">
        <f t="shared" si="11"/>
        <v>806</v>
      </c>
      <c r="Z37" s="4">
        <f t="shared" si="0"/>
        <v>8.7869787024630699E-4</v>
      </c>
      <c r="AA37" s="4">
        <f t="shared" si="1"/>
        <v>1.9026787001230806E-4</v>
      </c>
      <c r="AB37" s="4">
        <f t="shared" si="2"/>
        <v>1.9357993350191204E-4</v>
      </c>
      <c r="AC37" s="4">
        <f t="shared" si="3"/>
        <v>2.1651313085452594E-4</v>
      </c>
      <c r="AD37" s="4">
        <f t="shared" si="4"/>
        <v>1.7126274819496861E-4</v>
      </c>
      <c r="AE37" s="4">
        <f t="shared" si="5"/>
        <v>1.5301774970290504E-4</v>
      </c>
      <c r="AF37" s="4">
        <f t="shared" si="6"/>
        <v>1.7017797776048597E-4</v>
      </c>
      <c r="AG37" s="4">
        <f t="shared" si="7"/>
        <v>4.7497083450305803E-4</v>
      </c>
      <c r="AH37" s="4">
        <f t="shared" si="8"/>
        <v>1.4312000580867521E-3</v>
      </c>
      <c r="AI37" s="4">
        <f t="shared" si="9"/>
        <v>2.3098979283330589E-3</v>
      </c>
    </row>
    <row r="38" spans="1:35" x14ac:dyDescent="0.2">
      <c r="A38" s="1" t="s">
        <v>53</v>
      </c>
      <c r="B38">
        <v>2801188</v>
      </c>
      <c r="C38" s="1">
        <v>1375259</v>
      </c>
      <c r="D38" s="1">
        <v>1425929</v>
      </c>
      <c r="E38" s="1">
        <v>181571</v>
      </c>
      <c r="F38" s="1">
        <v>376363</v>
      </c>
      <c r="G38" s="1">
        <v>388332</v>
      </c>
      <c r="H38" s="1">
        <v>370003</v>
      </c>
      <c r="I38" s="1">
        <v>348408</v>
      </c>
      <c r="J38" s="1">
        <v>355869</v>
      </c>
      <c r="K38" s="1">
        <v>345529</v>
      </c>
      <c r="L38" s="1">
        <v>253452</v>
      </c>
      <c r="M38" s="1">
        <v>130334</v>
      </c>
      <c r="N38" s="1">
        <v>51327</v>
      </c>
      <c r="O38" s="1">
        <f>VLOOKUP(A38, '[1]Influenza Deaths Pivot Table'!$A$5:$B$463, 2, FALSE)</f>
        <v>84</v>
      </c>
      <c r="P38" s="1">
        <f>VLOOKUP(A38, '[1]Influenza Deaths Pivot Table'!$A$5:$C$463, 3, FALSE)</f>
        <v>61</v>
      </c>
      <c r="Q38" s="1">
        <f>VLOOKUP(A38, '[1]Influenza Deaths Pivot Table'!$A$5:$D$463, 4, FALSE)</f>
        <v>43</v>
      </c>
      <c r="R38" s="1">
        <f>VLOOKUP(A38, '[1]Influenza Deaths Pivot Table'!$A$5:$E$463, 5, FALSE)</f>
        <v>51</v>
      </c>
      <c r="S38" s="1">
        <f>VLOOKUP(A38, '[1]Influenza Deaths Pivot Table'!$A$5:$F$463, 6, FALSE)</f>
        <v>65</v>
      </c>
      <c r="T38" s="1">
        <f>VLOOKUP(A38, '[1]Influenza Deaths Pivot Table'!$A$5:$G$463, 7, FALSE)</f>
        <v>55</v>
      </c>
      <c r="U38" s="1">
        <f>VLOOKUP(A38, '[1]Influenza Deaths Pivot Table'!$A$5:$H$463, 8, FALSE)</f>
        <v>49</v>
      </c>
      <c r="V38" s="1">
        <f>VLOOKUP(A38, '[1]Influenza Deaths Pivot Table'!$A$5:$I$463, 9, FALSE)</f>
        <v>115</v>
      </c>
      <c r="W38" s="1">
        <f>VLOOKUP(A38, '[1]Influenza Deaths Pivot Table'!$A$5:$J$463, 10, FALSE)</f>
        <v>220</v>
      </c>
      <c r="X38" s="1">
        <f t="shared" si="10"/>
        <v>304</v>
      </c>
      <c r="Y38" s="1">
        <f t="shared" si="11"/>
        <v>743</v>
      </c>
      <c r="Z38" s="4">
        <f t="shared" si="0"/>
        <v>4.6262894404943523E-4</v>
      </c>
      <c r="AA38" s="4">
        <f t="shared" si="1"/>
        <v>1.6207756873018868E-4</v>
      </c>
      <c r="AB38" s="4">
        <f t="shared" si="2"/>
        <v>1.1072999392272592E-4</v>
      </c>
      <c r="AC38" s="4">
        <f t="shared" si="3"/>
        <v>1.3783672024280885E-4</v>
      </c>
      <c r="AD38" s="4">
        <f t="shared" si="4"/>
        <v>1.86562880301256E-4</v>
      </c>
      <c r="AE38" s="4">
        <f t="shared" si="5"/>
        <v>1.5455125341066515E-4</v>
      </c>
      <c r="AF38" s="4">
        <f t="shared" si="6"/>
        <v>1.4181154114415866E-4</v>
      </c>
      <c r="AG38" s="4">
        <f t="shared" si="7"/>
        <v>4.537348294746145E-4</v>
      </c>
      <c r="AH38" s="4">
        <f t="shared" si="8"/>
        <v>1.6879709055196649E-3</v>
      </c>
      <c r="AI38" s="4">
        <f t="shared" si="9"/>
        <v>2.1505998495691E-3</v>
      </c>
    </row>
    <row r="39" spans="1:35" x14ac:dyDescent="0.2">
      <c r="A39" s="1" t="s">
        <v>54</v>
      </c>
      <c r="B39">
        <v>36308527</v>
      </c>
      <c r="C39" s="1">
        <v>18158626</v>
      </c>
      <c r="D39" s="1">
        <v>18149901</v>
      </c>
      <c r="E39" s="1">
        <v>2705685.9460000009</v>
      </c>
      <c r="F39" s="1">
        <v>5120723.3670000006</v>
      </c>
      <c r="G39" s="1">
        <v>5278915.8820000002</v>
      </c>
      <c r="H39" s="1">
        <v>5289214.3649999993</v>
      </c>
      <c r="I39" s="1">
        <v>5350963.709999999</v>
      </c>
      <c r="J39" s="1">
        <v>5064462.9830000009</v>
      </c>
      <c r="K39" s="1">
        <v>3562834.6289999997</v>
      </c>
      <c r="L39" s="1">
        <v>2053164.0649999997</v>
      </c>
      <c r="M39" s="1">
        <v>1375527.5410000004</v>
      </c>
      <c r="N39" s="1">
        <v>543363.00399999996</v>
      </c>
      <c r="O39" s="1">
        <f>VLOOKUP(A39, '[1]Influenza Deaths Pivot Table'!$A$5:$B$463, 2, FALSE)</f>
        <v>113</v>
      </c>
      <c r="P39" s="1">
        <f>VLOOKUP(A39, '[1]Influenza Deaths Pivot Table'!$A$5:$C$463, 3, FALSE)</f>
        <v>76</v>
      </c>
      <c r="Q39" s="1">
        <f>VLOOKUP(A39, '[1]Influenza Deaths Pivot Table'!$A$5:$D$463, 4, FALSE)</f>
        <v>133</v>
      </c>
      <c r="R39" s="1">
        <f>VLOOKUP(A39, '[1]Influenza Deaths Pivot Table'!$A$5:$E$463, 5, FALSE)</f>
        <v>177</v>
      </c>
      <c r="S39" s="1">
        <f>VLOOKUP(A39, '[1]Influenza Deaths Pivot Table'!$A$5:$F$463, 6, FALSE)</f>
        <v>346</v>
      </c>
      <c r="T39" s="1">
        <f>VLOOKUP(A39, '[1]Influenza Deaths Pivot Table'!$A$5:$G$463, 7, FALSE)</f>
        <v>69</v>
      </c>
      <c r="U39" s="1">
        <f>VLOOKUP(A39, '[1]Influenza Deaths Pivot Table'!$A$5:$H$463, 8, FALSE)</f>
        <v>436</v>
      </c>
      <c r="V39" s="1">
        <f>VLOOKUP(A39, '[1]Influenza Deaths Pivot Table'!$A$5:$I$463, 9, FALSE)</f>
        <v>708</v>
      </c>
      <c r="W39" s="1">
        <f>VLOOKUP(A39, '[1]Influenza Deaths Pivot Table'!$A$5:$J$463, 10, FALSE)</f>
        <v>1633</v>
      </c>
      <c r="X39" s="1">
        <f t="shared" si="10"/>
        <v>1746</v>
      </c>
      <c r="Y39" s="1">
        <f t="shared" si="11"/>
        <v>3691</v>
      </c>
      <c r="Z39" s="4">
        <f t="shared" si="0"/>
        <v>4.1763901005235129E-5</v>
      </c>
      <c r="AA39" s="4">
        <f t="shared" si="1"/>
        <v>1.4841653132402063E-5</v>
      </c>
      <c r="AB39" s="4">
        <f t="shared" si="2"/>
        <v>2.5194567023411415E-5</v>
      </c>
      <c r="AC39" s="4">
        <f t="shared" si="3"/>
        <v>3.3464327173285219E-5</v>
      </c>
      <c r="AD39" s="4">
        <f t="shared" si="4"/>
        <v>6.4661249590122912E-5</v>
      </c>
      <c r="AE39" s="4">
        <f t="shared" si="5"/>
        <v>1.3624346792861135E-5</v>
      </c>
      <c r="AF39" s="4">
        <f t="shared" si="6"/>
        <v>1.2237447016236465E-4</v>
      </c>
      <c r="AG39" s="4">
        <f t="shared" si="7"/>
        <v>3.4483362146706971E-4</v>
      </c>
      <c r="AH39" s="4">
        <f t="shared" si="8"/>
        <v>1.1871808824800547E-3</v>
      </c>
      <c r="AI39" s="4">
        <f t="shared" si="9"/>
        <v>1.2289447834852897E-3</v>
      </c>
    </row>
    <row r="40" spans="1:35" x14ac:dyDescent="0.2">
      <c r="A40" s="1" t="s">
        <v>55</v>
      </c>
      <c r="B40">
        <v>36388689</v>
      </c>
      <c r="C40" s="1">
        <v>18100624</v>
      </c>
      <c r="D40" s="1">
        <v>18288065</v>
      </c>
      <c r="E40" s="1">
        <v>2535634.203999999</v>
      </c>
      <c r="F40" s="1">
        <v>5069381.2720000017</v>
      </c>
      <c r="G40" s="1">
        <v>5478728.7649999997</v>
      </c>
      <c r="H40" s="1">
        <v>5214198.7339999992</v>
      </c>
      <c r="I40" s="1">
        <v>5246795.1690000007</v>
      </c>
      <c r="J40" s="1">
        <v>5104320.8229999999</v>
      </c>
      <c r="K40" s="1">
        <v>3730652.4450000003</v>
      </c>
      <c r="L40" s="1">
        <v>2113248.1669999994</v>
      </c>
      <c r="M40" s="1">
        <v>1351939.3490000002</v>
      </c>
      <c r="N40" s="1">
        <v>555556.43999999971</v>
      </c>
      <c r="O40" s="1">
        <f>VLOOKUP(A40, '[1]Influenza Deaths Pivot Table'!$A$5:$B$463, 2, FALSE)</f>
        <v>116</v>
      </c>
      <c r="P40" s="1">
        <f>VLOOKUP(A40, '[1]Influenza Deaths Pivot Table'!$A$5:$C$463, 3, FALSE)</f>
        <v>66</v>
      </c>
      <c r="Q40" s="1">
        <f>VLOOKUP(A40, '[1]Influenza Deaths Pivot Table'!$A$5:$D$463, 4, FALSE)</f>
        <v>66</v>
      </c>
      <c r="R40" s="1">
        <f>VLOOKUP(A40, '[1]Influenza Deaths Pivot Table'!$A$5:$E$463, 5, FALSE)</f>
        <v>72</v>
      </c>
      <c r="S40" s="1">
        <f>VLOOKUP(A40, '[1]Influenza Deaths Pivot Table'!$A$5:$F$463, 6, FALSE)</f>
        <v>142</v>
      </c>
      <c r="T40" s="1">
        <f>VLOOKUP(A40, '[1]Influenza Deaths Pivot Table'!$A$5:$G$463, 7, FALSE)</f>
        <v>44</v>
      </c>
      <c r="U40" s="1">
        <f>VLOOKUP(A40, '[1]Influenza Deaths Pivot Table'!$A$5:$H$463, 8, FALSE)</f>
        <v>351</v>
      </c>
      <c r="V40" s="1">
        <f>VLOOKUP(A40, '[1]Influenza Deaths Pivot Table'!$A$5:$I$463, 9, FALSE)</f>
        <v>695</v>
      </c>
      <c r="W40" s="1">
        <f>VLOOKUP(A40, '[1]Influenza Deaths Pivot Table'!$A$5:$J$463, 10, FALSE)</f>
        <v>1579</v>
      </c>
      <c r="X40" s="1">
        <f t="shared" si="10"/>
        <v>1695</v>
      </c>
      <c r="Y40" s="1">
        <f t="shared" si="11"/>
        <v>3131</v>
      </c>
      <c r="Z40" s="4">
        <f t="shared" si="0"/>
        <v>4.57479236622571E-5</v>
      </c>
      <c r="AA40" s="4">
        <f t="shared" si="1"/>
        <v>1.3019340321577607E-5</v>
      </c>
      <c r="AB40" s="4">
        <f t="shared" si="2"/>
        <v>1.2046590154568458E-5</v>
      </c>
      <c r="AC40" s="4">
        <f t="shared" si="3"/>
        <v>1.3808449518909343E-5</v>
      </c>
      <c r="AD40" s="4">
        <f t="shared" si="4"/>
        <v>2.7064140189612953E-5</v>
      </c>
      <c r="AE40" s="4">
        <f t="shared" si="5"/>
        <v>8.6201478170683547E-6</v>
      </c>
      <c r="AF40" s="4">
        <f t="shared" si="6"/>
        <v>9.4085419420516389E-5</v>
      </c>
      <c r="AG40" s="4">
        <f t="shared" si="7"/>
        <v>3.2887760692424165E-4</v>
      </c>
      <c r="AH40" s="4">
        <f t="shared" si="8"/>
        <v>1.1679518028437825E-3</v>
      </c>
      <c r="AI40" s="4">
        <f t="shared" si="9"/>
        <v>1.2136997265060397E-3</v>
      </c>
    </row>
    <row r="41" spans="1:35" x14ac:dyDescent="0.2">
      <c r="A41" s="1" t="s">
        <v>56</v>
      </c>
      <c r="B41">
        <v>36968289</v>
      </c>
      <c r="C41" s="1">
        <v>18386807</v>
      </c>
      <c r="D41" s="1">
        <v>18581482</v>
      </c>
      <c r="E41" s="1">
        <v>2549625.0319999997</v>
      </c>
      <c r="F41" s="1">
        <v>5079649.3149999995</v>
      </c>
      <c r="G41" s="1">
        <v>5556442.8609999986</v>
      </c>
      <c r="H41" s="1">
        <v>5285804.7600000007</v>
      </c>
      <c r="I41" s="1">
        <v>5239311.8510000007</v>
      </c>
      <c r="J41" s="1">
        <v>5200534.3969999999</v>
      </c>
      <c r="K41" s="1">
        <v>3911197.6839999994</v>
      </c>
      <c r="L41" s="1">
        <v>2219960.1390000004</v>
      </c>
      <c r="M41" s="1">
        <v>1380683.5560000003</v>
      </c>
      <c r="N41" s="1">
        <v>582011.06799999997</v>
      </c>
      <c r="O41" s="1">
        <f>VLOOKUP(A41, '[1]Influenza Deaths Pivot Table'!$A$5:$B$463, 2, FALSE)</f>
        <v>129</v>
      </c>
      <c r="P41" s="1">
        <f>VLOOKUP(A41, '[1]Influenza Deaths Pivot Table'!$A$5:$C$463, 3, FALSE)</f>
        <v>50</v>
      </c>
      <c r="Q41" s="1">
        <f>VLOOKUP(A41, '[1]Influenza Deaths Pivot Table'!$A$5:$D$463, 4, FALSE)</f>
        <v>71</v>
      </c>
      <c r="R41" s="1">
        <f>VLOOKUP(A41, '[1]Influenza Deaths Pivot Table'!$A$5:$E$463, 5, FALSE)</f>
        <v>101</v>
      </c>
      <c r="S41" s="1">
        <f>VLOOKUP(A41, '[1]Influenza Deaths Pivot Table'!$A$5:$F$463, 6, FALSE)</f>
        <v>216</v>
      </c>
      <c r="T41" s="1">
        <f>VLOOKUP(A41, '[1]Influenza Deaths Pivot Table'!$A$5:$G$463, 7, FALSE)</f>
        <v>72</v>
      </c>
      <c r="U41" s="1">
        <f>VLOOKUP(A41, '[1]Influenza Deaths Pivot Table'!$A$5:$H$463, 8, FALSE)</f>
        <v>444</v>
      </c>
      <c r="V41" s="1">
        <f>VLOOKUP(A41, '[1]Influenza Deaths Pivot Table'!$A$5:$I$463, 9, FALSE)</f>
        <v>671</v>
      </c>
      <c r="W41" s="1">
        <f>VLOOKUP(A41, '[1]Influenza Deaths Pivot Table'!$A$5:$J$463, 10, FALSE)</f>
        <v>1617</v>
      </c>
      <c r="X41" s="1">
        <f t="shared" si="10"/>
        <v>1746</v>
      </c>
      <c r="Y41" s="1">
        <f t="shared" si="11"/>
        <v>3371</v>
      </c>
      <c r="Z41" s="4">
        <f t="shared" si="0"/>
        <v>5.059567519966207E-5</v>
      </c>
      <c r="AA41" s="4">
        <f t="shared" si="1"/>
        <v>9.8431991854933797E-6</v>
      </c>
      <c r="AB41" s="4">
        <f t="shared" si="2"/>
        <v>1.2777959168506964E-5</v>
      </c>
      <c r="AC41" s="4">
        <f t="shared" si="3"/>
        <v>1.9107781044867798E-5</v>
      </c>
      <c r="AD41" s="4">
        <f t="shared" si="4"/>
        <v>4.122678820096826E-5</v>
      </c>
      <c r="AE41" s="4">
        <f t="shared" si="5"/>
        <v>1.3844731041781821E-5</v>
      </c>
      <c r="AF41" s="4">
        <f t="shared" si="6"/>
        <v>1.1352021448987954E-4</v>
      </c>
      <c r="AG41" s="4">
        <f t="shared" si="7"/>
        <v>3.022576794114229E-4</v>
      </c>
      <c r="AH41" s="4">
        <f t="shared" si="8"/>
        <v>1.1711590197283407E-3</v>
      </c>
      <c r="AI41" s="4">
        <f t="shared" si="9"/>
        <v>1.2217546949280028E-3</v>
      </c>
    </row>
    <row r="42" spans="1:35" x14ac:dyDescent="0.2">
      <c r="A42" s="1" t="s">
        <v>57</v>
      </c>
      <c r="B42">
        <v>37285502</v>
      </c>
      <c r="C42" s="1">
        <v>18540836</v>
      </c>
      <c r="D42" s="1">
        <v>18744666</v>
      </c>
      <c r="E42" s="1">
        <v>2537025.6070000003</v>
      </c>
      <c r="F42" s="1">
        <v>5078529.407999998</v>
      </c>
      <c r="G42" s="1">
        <v>5585810.1429999983</v>
      </c>
      <c r="H42" s="1">
        <v>5337192.2090000007</v>
      </c>
      <c r="I42" s="1">
        <v>5194625.8540000021</v>
      </c>
      <c r="J42" s="1">
        <v>5214623.5859999973</v>
      </c>
      <c r="K42" s="1">
        <v>4043186.7</v>
      </c>
      <c r="L42" s="1">
        <v>2301705.2390000005</v>
      </c>
      <c r="M42" s="1">
        <v>1390414.6749999996</v>
      </c>
      <c r="N42" s="1">
        <v>613619.90099999984</v>
      </c>
      <c r="O42" s="1">
        <f>VLOOKUP(A42, '[1]Influenza Deaths Pivot Table'!$A$5:$B$463, 2, FALSE)</f>
        <v>105</v>
      </c>
      <c r="P42" s="1">
        <f>VLOOKUP(A42, '[1]Influenza Deaths Pivot Table'!$A$5:$C$463, 3, FALSE)</f>
        <v>62</v>
      </c>
      <c r="Q42" s="1">
        <f>VLOOKUP(A42, '[1]Influenza Deaths Pivot Table'!$A$5:$D$463, 4, FALSE)</f>
        <v>57</v>
      </c>
      <c r="R42" s="1">
        <f>VLOOKUP(A42, '[1]Influenza Deaths Pivot Table'!$A$5:$E$463, 5, FALSE)</f>
        <v>62</v>
      </c>
      <c r="S42" s="1">
        <f>VLOOKUP(A42, '[1]Influenza Deaths Pivot Table'!$A$5:$F$463, 6, FALSE)</f>
        <v>164</v>
      </c>
      <c r="T42" s="1">
        <f>VLOOKUP(A42, '[1]Influenza Deaths Pivot Table'!$A$5:$G$463, 7, FALSE)</f>
        <v>47</v>
      </c>
      <c r="U42" s="1">
        <f>VLOOKUP(A42, '[1]Influenza Deaths Pivot Table'!$A$5:$H$463, 8, FALSE)</f>
        <v>412</v>
      </c>
      <c r="V42" s="1">
        <f>VLOOKUP(A42, '[1]Influenza Deaths Pivot Table'!$A$5:$I$463, 9, FALSE)</f>
        <v>738</v>
      </c>
      <c r="W42" s="1">
        <f>VLOOKUP(A42, '[1]Influenza Deaths Pivot Table'!$A$5:$J$463, 10, FALSE)</f>
        <v>1443</v>
      </c>
      <c r="X42" s="1">
        <f t="shared" si="10"/>
        <v>1548</v>
      </c>
      <c r="Y42" s="1">
        <f t="shared" si="11"/>
        <v>3090</v>
      </c>
      <c r="Z42" s="4">
        <f t="shared" si="0"/>
        <v>4.1387047773696351E-5</v>
      </c>
      <c r="AA42" s="4">
        <f t="shared" si="1"/>
        <v>1.2208258536877615E-5</v>
      </c>
      <c r="AB42" s="4">
        <f t="shared" si="2"/>
        <v>1.0204428460826047E-5</v>
      </c>
      <c r="AC42" s="4">
        <f t="shared" si="3"/>
        <v>1.1616594938336797E-5</v>
      </c>
      <c r="AD42" s="4">
        <f t="shared" si="4"/>
        <v>3.1571089932052676E-5</v>
      </c>
      <c r="AE42" s="4">
        <f t="shared" si="5"/>
        <v>9.0131146045102147E-6</v>
      </c>
      <c r="AF42" s="4">
        <f t="shared" si="6"/>
        <v>1.0189982075277403E-4</v>
      </c>
      <c r="AG42" s="4">
        <f t="shared" si="7"/>
        <v>3.2063184611798149E-4</v>
      </c>
      <c r="AH42" s="4">
        <f t="shared" si="8"/>
        <v>1.0378198863587227E-3</v>
      </c>
      <c r="AI42" s="4">
        <f t="shared" si="9"/>
        <v>1.0792069341324191E-3</v>
      </c>
    </row>
    <row r="43" spans="1:35" x14ac:dyDescent="0.2">
      <c r="A43" s="1" t="s">
        <v>58</v>
      </c>
      <c r="B43">
        <v>37571447</v>
      </c>
      <c r="C43" s="1">
        <v>18682472</v>
      </c>
      <c r="D43" s="1">
        <v>18888975</v>
      </c>
      <c r="E43" s="1">
        <v>2520077.2250000001</v>
      </c>
      <c r="F43" s="1">
        <v>5073752.6380000012</v>
      </c>
      <c r="G43" s="1">
        <v>5593393.6000000006</v>
      </c>
      <c r="H43" s="1">
        <v>5413875.4250000007</v>
      </c>
      <c r="I43" s="1">
        <v>5163813.8609999996</v>
      </c>
      <c r="J43" s="1">
        <v>5226116.1449999986</v>
      </c>
      <c r="K43" s="1">
        <v>4171800.227</v>
      </c>
      <c r="L43" s="1">
        <v>2418596.5970000001</v>
      </c>
      <c r="M43" s="1">
        <v>1390860.4590000003</v>
      </c>
      <c r="N43" s="1">
        <v>626661.42899999989</v>
      </c>
      <c r="O43" s="1">
        <f>VLOOKUP(A43, '[1]Influenza Deaths Pivot Table'!$A$5:$B$463, 2, FALSE)</f>
        <v>108</v>
      </c>
      <c r="P43" s="1">
        <f>VLOOKUP(A43, '[1]Influenza Deaths Pivot Table'!$A$5:$C$463, 3, FALSE)</f>
        <v>56</v>
      </c>
      <c r="Q43" s="1">
        <f>VLOOKUP(A43, '[1]Influenza Deaths Pivot Table'!$A$5:$D$463, 4, FALSE)</f>
        <v>79</v>
      </c>
      <c r="R43" s="1">
        <f>VLOOKUP(A43, '[1]Influenza Deaths Pivot Table'!$A$5:$E$463, 5, FALSE)</f>
        <v>79</v>
      </c>
      <c r="S43" s="1">
        <f>VLOOKUP(A43, '[1]Influenza Deaths Pivot Table'!$A$5:$F$463, 6, FALSE)</f>
        <v>188</v>
      </c>
      <c r="T43" s="1">
        <f>VLOOKUP(A43, '[1]Influenza Deaths Pivot Table'!$A$5:$G$463, 7, FALSE)</f>
        <v>68</v>
      </c>
      <c r="U43" s="1">
        <f>VLOOKUP(A43, '[1]Influenza Deaths Pivot Table'!$A$5:$H$463, 8, FALSE)</f>
        <v>501</v>
      </c>
      <c r="V43" s="1">
        <f>VLOOKUP(A43, '[1]Influenza Deaths Pivot Table'!$A$5:$I$463, 9, FALSE)</f>
        <v>828</v>
      </c>
      <c r="W43" s="1">
        <f>VLOOKUP(A43, '[1]Influenza Deaths Pivot Table'!$A$5:$J$463, 10, FALSE)</f>
        <v>1602</v>
      </c>
      <c r="X43" s="1">
        <f t="shared" si="10"/>
        <v>1710</v>
      </c>
      <c r="Y43" s="1">
        <f t="shared" si="11"/>
        <v>3509</v>
      </c>
      <c r="Z43" s="4">
        <f t="shared" si="0"/>
        <v>4.28558295470489E-5</v>
      </c>
      <c r="AA43" s="4">
        <f t="shared" si="1"/>
        <v>1.1037195542523408E-5</v>
      </c>
      <c r="AB43" s="4">
        <f t="shared" si="2"/>
        <v>1.4123804911565671E-5</v>
      </c>
      <c r="AC43" s="4">
        <f t="shared" si="3"/>
        <v>1.4592134801476336E-5</v>
      </c>
      <c r="AD43" s="4">
        <f t="shared" si="4"/>
        <v>3.6407199225340169E-5</v>
      </c>
      <c r="AE43" s="4">
        <f t="shared" si="5"/>
        <v>1.3011574582983175E-5</v>
      </c>
      <c r="AF43" s="4">
        <f t="shared" si="6"/>
        <v>1.2009204006402678E-4</v>
      </c>
      <c r="AG43" s="4">
        <f t="shared" si="7"/>
        <v>3.4234729389226871E-4</v>
      </c>
      <c r="AH43" s="4">
        <f t="shared" si="8"/>
        <v>1.1518049777271004E-3</v>
      </c>
      <c r="AI43" s="4">
        <f t="shared" si="9"/>
        <v>1.1946608072741494E-3</v>
      </c>
    </row>
    <row r="44" spans="1:35" x14ac:dyDescent="0.2">
      <c r="A44" s="1" t="s">
        <v>59</v>
      </c>
      <c r="B44">
        <v>38025535</v>
      </c>
      <c r="C44" s="1">
        <v>18889149</v>
      </c>
      <c r="D44" s="1">
        <v>19136386</v>
      </c>
      <c r="E44" s="1">
        <v>2525711.7550000013</v>
      </c>
      <c r="F44" s="1">
        <v>5072783.4860000005</v>
      </c>
      <c r="G44" s="1">
        <v>5593696.7299999977</v>
      </c>
      <c r="H44" s="1">
        <v>5511002.4749999996</v>
      </c>
      <c r="I44" s="1">
        <v>5166181.3219999988</v>
      </c>
      <c r="J44" s="1">
        <v>5237743.2970000021</v>
      </c>
      <c r="K44" s="1">
        <v>4303922.5349999992</v>
      </c>
      <c r="L44" s="1">
        <v>2544728.0850000004</v>
      </c>
      <c r="M44" s="1">
        <v>1413003.1219999993</v>
      </c>
      <c r="N44" s="1">
        <v>650921.09599999979</v>
      </c>
      <c r="O44" s="1">
        <f>VLOOKUP(A44, '[1]Influenza Deaths Pivot Table'!$A$5:$B$463, 2, FALSE)</f>
        <v>114</v>
      </c>
      <c r="P44" s="1">
        <f>VLOOKUP(A44, '[1]Influenza Deaths Pivot Table'!$A$5:$C$463, 3, FALSE)</f>
        <v>63</v>
      </c>
      <c r="Q44" s="1">
        <f>VLOOKUP(A44, '[1]Influenza Deaths Pivot Table'!$A$5:$D$463, 4, FALSE)</f>
        <v>74</v>
      </c>
      <c r="R44" s="1">
        <f>VLOOKUP(A44, '[1]Influenza Deaths Pivot Table'!$A$5:$E$463, 5, FALSE)</f>
        <v>142</v>
      </c>
      <c r="S44" s="1">
        <f>VLOOKUP(A44, '[1]Influenza Deaths Pivot Table'!$A$5:$F$463, 6, FALSE)</f>
        <v>257</v>
      </c>
      <c r="T44" s="1">
        <f>VLOOKUP(A44, '[1]Influenza Deaths Pivot Table'!$A$5:$G$463, 7, FALSE)</f>
        <v>64</v>
      </c>
      <c r="U44" s="1">
        <f>VLOOKUP(A44, '[1]Influenza Deaths Pivot Table'!$A$5:$H$463, 8, FALSE)</f>
        <v>589</v>
      </c>
      <c r="V44" s="1">
        <f>VLOOKUP(A44, '[1]Influenza Deaths Pivot Table'!$A$5:$I$463, 9, FALSE)</f>
        <v>800</v>
      </c>
      <c r="W44" s="1">
        <f>VLOOKUP(A44, '[1]Influenza Deaths Pivot Table'!$A$5:$J$463, 10, FALSE)</f>
        <v>1450</v>
      </c>
      <c r="X44" s="1">
        <f t="shared" si="10"/>
        <v>1564</v>
      </c>
      <c r="Y44" s="1">
        <f t="shared" si="11"/>
        <v>3553</v>
      </c>
      <c r="Z44" s="4">
        <f t="shared" si="0"/>
        <v>4.5135791831479177E-5</v>
      </c>
      <c r="AA44" s="4">
        <f t="shared" si="1"/>
        <v>1.2419217215532466E-5</v>
      </c>
      <c r="AB44" s="4">
        <f t="shared" si="2"/>
        <v>1.3229176262475E-5</v>
      </c>
      <c r="AC44" s="4">
        <f t="shared" si="3"/>
        <v>2.57666369492966E-5</v>
      </c>
      <c r="AD44" s="4">
        <f t="shared" si="4"/>
        <v>4.9746608564739042E-5</v>
      </c>
      <c r="AE44" s="4">
        <f t="shared" si="5"/>
        <v>1.2219002797761583E-5</v>
      </c>
      <c r="AF44" s="4">
        <f t="shared" si="6"/>
        <v>1.368519054909059E-4</v>
      </c>
      <c r="AG44" s="4">
        <f t="shared" si="7"/>
        <v>3.143754355192727E-4</v>
      </c>
      <c r="AH44" s="4">
        <f t="shared" si="8"/>
        <v>1.0261831537552687E-3</v>
      </c>
      <c r="AI44" s="4">
        <f t="shared" si="9"/>
        <v>1.0713189455867479E-3</v>
      </c>
    </row>
    <row r="45" spans="1:35" x14ac:dyDescent="0.2">
      <c r="A45" s="1" t="s">
        <v>60</v>
      </c>
      <c r="B45">
        <v>38394073</v>
      </c>
      <c r="C45" s="1">
        <v>19070872</v>
      </c>
      <c r="D45" s="1">
        <v>19323201</v>
      </c>
      <c r="E45" s="1">
        <v>2509442.2050000001</v>
      </c>
      <c r="F45" s="1">
        <v>5063933.3130000001</v>
      </c>
      <c r="G45" s="1">
        <v>5570401.6679999987</v>
      </c>
      <c r="H45" s="1">
        <v>5609526.4399999985</v>
      </c>
      <c r="I45" s="1">
        <v>5172359.620000001</v>
      </c>
      <c r="J45" s="1">
        <v>5242072.3209999977</v>
      </c>
      <c r="K45" s="1">
        <v>4415975.1000000006</v>
      </c>
      <c r="L45" s="1">
        <v>2681767.5580000002</v>
      </c>
      <c r="M45" s="1">
        <v>1442121.1350000002</v>
      </c>
      <c r="N45" s="1">
        <v>659943.94100000011</v>
      </c>
      <c r="O45" s="1">
        <f>VLOOKUP(A45, '[1]Influenza Deaths Pivot Table'!$A$5:$B$463, 2, FALSE)</f>
        <v>132</v>
      </c>
      <c r="P45" s="1">
        <f>VLOOKUP(A45, '[1]Influenza Deaths Pivot Table'!$A$5:$C$463, 3, FALSE)</f>
        <v>69</v>
      </c>
      <c r="Q45" s="1">
        <f>VLOOKUP(A45, '[1]Influenza Deaths Pivot Table'!$A$5:$D$463, 4, FALSE)</f>
        <v>68</v>
      </c>
      <c r="R45" s="1">
        <f>VLOOKUP(A45, '[1]Influenza Deaths Pivot Table'!$A$5:$E$463, 5, FALSE)</f>
        <v>66</v>
      </c>
      <c r="S45" s="1">
        <f>VLOOKUP(A45, '[1]Influenza Deaths Pivot Table'!$A$5:$F$463, 6, FALSE)</f>
        <v>172</v>
      </c>
      <c r="T45" s="1">
        <f>VLOOKUP(A45, '[1]Influenza Deaths Pivot Table'!$A$5:$G$463, 7, FALSE)</f>
        <v>41</v>
      </c>
      <c r="U45" s="1">
        <f>VLOOKUP(A45, '[1]Influenza Deaths Pivot Table'!$A$5:$H$463, 8, FALSE)</f>
        <v>441</v>
      </c>
      <c r="V45" s="1">
        <f>VLOOKUP(A45, '[1]Influenza Deaths Pivot Table'!$A$5:$I$463, 9, FALSE)</f>
        <v>869</v>
      </c>
      <c r="W45" s="1">
        <f>VLOOKUP(A45, '[1]Influenza Deaths Pivot Table'!$A$5:$J$463, 10, FALSE)</f>
        <v>1537</v>
      </c>
      <c r="X45" s="1">
        <f t="shared" si="10"/>
        <v>1669</v>
      </c>
      <c r="Y45" s="1">
        <f t="shared" si="11"/>
        <v>3395</v>
      </c>
      <c r="Z45" s="4">
        <f t="shared" si="0"/>
        <v>5.2601330979846178E-5</v>
      </c>
      <c r="AA45" s="4">
        <f t="shared" si="1"/>
        <v>1.3625771852655516E-5</v>
      </c>
      <c r="AB45" s="4">
        <f t="shared" si="2"/>
        <v>1.2207378220252252E-5</v>
      </c>
      <c r="AC45" s="4">
        <f t="shared" si="3"/>
        <v>1.1765699066746893E-5</v>
      </c>
      <c r="AD45" s="4">
        <f t="shared" si="4"/>
        <v>3.3253681614659261E-5</v>
      </c>
      <c r="AE45" s="4">
        <f t="shared" si="5"/>
        <v>7.8213342909734379E-6</v>
      </c>
      <c r="AF45" s="4">
        <f t="shared" si="6"/>
        <v>9.9864693530540957E-5</v>
      </c>
      <c r="AG45" s="4">
        <f t="shared" si="7"/>
        <v>3.2404001510409798E-4</v>
      </c>
      <c r="AH45" s="4">
        <f t="shared" si="8"/>
        <v>1.0657911895868579E-3</v>
      </c>
      <c r="AI45" s="4">
        <f t="shared" si="9"/>
        <v>1.1183925205667041E-3</v>
      </c>
    </row>
    <row r="46" spans="1:35" x14ac:dyDescent="0.2">
      <c r="A46" s="1" t="s">
        <v>61</v>
      </c>
      <c r="B46">
        <v>38553251</v>
      </c>
      <c r="C46" s="1">
        <v>19146360</v>
      </c>
      <c r="D46" s="1">
        <v>19406891</v>
      </c>
      <c r="E46" s="1">
        <v>2491568.5429999996</v>
      </c>
      <c r="F46" s="1">
        <v>5063202.8109999998</v>
      </c>
      <c r="G46" s="1">
        <v>5492417.2530000005</v>
      </c>
      <c r="H46" s="1">
        <v>5695400.1279999996</v>
      </c>
      <c r="I46" s="1">
        <v>5149582.2049999991</v>
      </c>
      <c r="J46" s="1">
        <v>5198055.818</v>
      </c>
      <c r="K46" s="1">
        <v>4497504.3789999988</v>
      </c>
      <c r="L46" s="1">
        <v>2816548.0150000011</v>
      </c>
      <c r="M46" s="1">
        <v>1478933.4249999998</v>
      </c>
      <c r="N46" s="1">
        <v>673936.23899999983</v>
      </c>
      <c r="O46" s="1">
        <f>VLOOKUP(A46, '[1]Influenza Deaths Pivot Table'!$A$5:$B$463, 2, FALSE)</f>
        <v>101</v>
      </c>
      <c r="P46" s="1">
        <f>VLOOKUP(A46, '[1]Influenza Deaths Pivot Table'!$A$5:$C$463, 3, FALSE)</f>
        <v>54</v>
      </c>
      <c r="Q46" s="1">
        <f>VLOOKUP(A46, '[1]Influenza Deaths Pivot Table'!$A$5:$D$463, 4, FALSE)</f>
        <v>52</v>
      </c>
      <c r="R46" s="1">
        <f>VLOOKUP(A46, '[1]Influenza Deaths Pivot Table'!$A$5:$E$463, 5, FALSE)</f>
        <v>71</v>
      </c>
      <c r="S46" s="1">
        <f>VLOOKUP(A46, '[1]Influenza Deaths Pivot Table'!$A$5:$F$463, 6, FALSE)</f>
        <v>194</v>
      </c>
      <c r="T46" s="1">
        <f>VLOOKUP(A46, '[1]Influenza Deaths Pivot Table'!$A$5:$G$463, 7, FALSE)</f>
        <v>55</v>
      </c>
      <c r="U46" s="1">
        <f>VLOOKUP(A46, '[1]Influenza Deaths Pivot Table'!$A$5:$H$463, 8, FALSE)</f>
        <v>511</v>
      </c>
      <c r="V46" s="1">
        <f>VLOOKUP(A46, '[1]Influenza Deaths Pivot Table'!$A$5:$I$463, 9, FALSE)</f>
        <v>921</v>
      </c>
      <c r="W46" s="1">
        <f>VLOOKUP(A46, '[1]Influenza Deaths Pivot Table'!$A$5:$J$463, 10, FALSE)</f>
        <v>1439</v>
      </c>
      <c r="X46" s="1">
        <f t="shared" si="10"/>
        <v>1540</v>
      </c>
      <c r="Y46" s="1">
        <f t="shared" si="11"/>
        <v>3398</v>
      </c>
      <c r="Z46" s="4">
        <f t="shared" si="0"/>
        <v>4.0536713422457117E-5</v>
      </c>
      <c r="AA46" s="4">
        <f t="shared" si="1"/>
        <v>1.0665186052330938E-5</v>
      </c>
      <c r="AB46" s="4">
        <f t="shared" si="2"/>
        <v>9.4675982549572679E-6</v>
      </c>
      <c r="AC46" s="4">
        <f t="shared" si="3"/>
        <v>1.2466200513454076E-5</v>
      </c>
      <c r="AD46" s="4">
        <f t="shared" si="4"/>
        <v>3.7672959140575564E-5</v>
      </c>
      <c r="AE46" s="4">
        <f t="shared" si="5"/>
        <v>1.0580879068197802E-5</v>
      </c>
      <c r="AF46" s="4">
        <f t="shared" si="6"/>
        <v>1.1361856641785387E-4</v>
      </c>
      <c r="AG46" s="4">
        <f t="shared" si="7"/>
        <v>3.2699602317981421E-4</v>
      </c>
      <c r="AH46" s="4">
        <f t="shared" si="8"/>
        <v>9.7299849721092086E-4</v>
      </c>
      <c r="AI46" s="4">
        <f t="shared" si="9"/>
        <v>1.013535210633378E-3</v>
      </c>
    </row>
    <row r="47" spans="1:35" x14ac:dyDescent="0.2">
      <c r="A47" s="1" t="s">
        <v>62</v>
      </c>
      <c r="B47">
        <v>38519257</v>
      </c>
      <c r="C47" s="1">
        <v>19134375</v>
      </c>
      <c r="D47" s="1">
        <v>19384882</v>
      </c>
      <c r="E47" s="1">
        <v>2465519</v>
      </c>
      <c r="F47" s="1">
        <v>5016041</v>
      </c>
      <c r="G47" s="1">
        <v>5381209</v>
      </c>
      <c r="H47" s="1">
        <v>5761977</v>
      </c>
      <c r="I47" s="1">
        <v>5127910</v>
      </c>
      <c r="J47" s="1">
        <v>5147469</v>
      </c>
      <c r="K47" s="1">
        <v>4542346</v>
      </c>
      <c r="L47" s="1">
        <v>2908628</v>
      </c>
      <c r="M47" s="1">
        <v>1487243</v>
      </c>
      <c r="N47" s="1">
        <v>680915</v>
      </c>
      <c r="O47" s="1">
        <f>VLOOKUP(A47, '[1]Influenza Deaths Pivot Table'!$A$5:$B$463, 2, FALSE)</f>
        <v>104</v>
      </c>
      <c r="P47" s="1">
        <f>VLOOKUP(A47, '[1]Influenza Deaths Pivot Table'!$A$5:$C$463, 3, FALSE)</f>
        <v>50</v>
      </c>
      <c r="Q47" s="1">
        <f>VLOOKUP(A47, '[1]Influenza Deaths Pivot Table'!$A$5:$D$463, 4, FALSE)</f>
        <v>57</v>
      </c>
      <c r="R47" s="1">
        <f>VLOOKUP(A47, '[1]Influenza Deaths Pivot Table'!$A$5:$E$463, 5, FALSE)</f>
        <v>87</v>
      </c>
      <c r="S47" s="1">
        <f>VLOOKUP(A47, '[1]Influenza Deaths Pivot Table'!$A$5:$F$463, 6, FALSE)</f>
        <v>163</v>
      </c>
      <c r="T47" s="1">
        <f>VLOOKUP(A47, '[1]Influenza Deaths Pivot Table'!$A$5:$G$463, 7, FALSE)</f>
        <v>68</v>
      </c>
      <c r="U47" s="1">
        <f>VLOOKUP(A47, '[1]Influenza Deaths Pivot Table'!$A$5:$H$463, 8, FALSE)</f>
        <v>503</v>
      </c>
      <c r="V47" s="1">
        <f>VLOOKUP(A47, '[1]Influenza Deaths Pivot Table'!$A$5:$I$463, 9, FALSE)</f>
        <v>930</v>
      </c>
      <c r="W47" s="1">
        <f>VLOOKUP(A47, '[1]Influenza Deaths Pivot Table'!$A$5:$J$463, 10, FALSE)</f>
        <v>1595</v>
      </c>
      <c r="X47" s="1">
        <f t="shared" si="10"/>
        <v>1699</v>
      </c>
      <c r="Y47" s="1">
        <f t="shared" si="11"/>
        <v>3557</v>
      </c>
      <c r="Z47" s="4">
        <f t="shared" si="0"/>
        <v>4.2181788094109193E-5</v>
      </c>
      <c r="AA47" s="4">
        <f t="shared" si="1"/>
        <v>9.968020596322877E-6</v>
      </c>
      <c r="AB47" s="4">
        <f t="shared" si="2"/>
        <v>1.0592415198889321E-5</v>
      </c>
      <c r="AC47" s="4">
        <f t="shared" si="3"/>
        <v>1.5098984254883349E-5</v>
      </c>
      <c r="AD47" s="4">
        <f t="shared" si="4"/>
        <v>3.1786829332028057E-5</v>
      </c>
      <c r="AE47" s="4">
        <f t="shared" si="5"/>
        <v>1.3210375817707692E-5</v>
      </c>
      <c r="AF47" s="4">
        <f t="shared" si="6"/>
        <v>1.1073572995099889E-4</v>
      </c>
      <c r="AG47" s="4">
        <f t="shared" si="7"/>
        <v>3.1973837836945802E-4</v>
      </c>
      <c r="AH47" s="4">
        <f t="shared" si="8"/>
        <v>1.072454198809475E-3</v>
      </c>
      <c r="AI47" s="4">
        <f t="shared" si="9"/>
        <v>1.1146359869035841E-3</v>
      </c>
    </row>
    <row r="48" spans="1:35" x14ac:dyDescent="0.2">
      <c r="A48" s="1" t="s">
        <v>63</v>
      </c>
      <c r="B48">
        <v>4843211</v>
      </c>
      <c r="C48" s="1">
        <v>2438103</v>
      </c>
      <c r="D48" s="1">
        <v>2405108</v>
      </c>
      <c r="E48" s="1">
        <v>352170.75300000014</v>
      </c>
      <c r="F48" s="1">
        <v>645227.84299999999</v>
      </c>
      <c r="G48" s="1">
        <v>688483.64600000018</v>
      </c>
      <c r="H48" s="1">
        <v>699274.66000000027</v>
      </c>
      <c r="I48" s="1">
        <v>711011.37500000012</v>
      </c>
      <c r="J48" s="1">
        <v>727045.60599999991</v>
      </c>
      <c r="K48" s="1">
        <v>519046.69200000016</v>
      </c>
      <c r="L48" s="1">
        <v>269309.02100000007</v>
      </c>
      <c r="M48" s="1">
        <v>164052.90499999997</v>
      </c>
      <c r="N48" s="1">
        <v>63253.125000000015</v>
      </c>
      <c r="O48" s="1">
        <f>VLOOKUP(A48, '[1]Influenza Deaths Pivot Table'!$A$5:$B$463, 2, FALSE)</f>
        <v>107</v>
      </c>
      <c r="P48" s="1">
        <f>VLOOKUP(A48, '[1]Influenza Deaths Pivot Table'!$A$5:$C$463, 3, FALSE)</f>
        <v>64</v>
      </c>
      <c r="Q48" s="1">
        <f>VLOOKUP(A48, '[1]Influenza Deaths Pivot Table'!$A$5:$D$463, 4, FALSE)</f>
        <v>60</v>
      </c>
      <c r="R48" s="1">
        <f>VLOOKUP(A48, '[1]Influenza Deaths Pivot Table'!$A$5:$E$463, 5, FALSE)</f>
        <v>68</v>
      </c>
      <c r="S48" s="1">
        <f>VLOOKUP(A48, '[1]Influenza Deaths Pivot Table'!$A$5:$F$463, 6, FALSE)</f>
        <v>59</v>
      </c>
      <c r="T48" s="1">
        <f>VLOOKUP(A48, '[1]Influenza Deaths Pivot Table'!$A$5:$G$463, 7, FALSE)</f>
        <v>56</v>
      </c>
      <c r="U48" s="1">
        <f>VLOOKUP(A48, '[1]Influenza Deaths Pivot Table'!$A$5:$H$463, 8, FALSE)</f>
        <v>67</v>
      </c>
      <c r="V48" s="1">
        <f>VLOOKUP(A48, '[1]Influenza Deaths Pivot Table'!$A$5:$I$463, 9, FALSE)</f>
        <v>58</v>
      </c>
      <c r="W48" s="1">
        <f>VLOOKUP(A48, '[1]Influenza Deaths Pivot Table'!$A$5:$J$463, 10, FALSE)</f>
        <v>154</v>
      </c>
      <c r="X48" s="1">
        <f t="shared" si="10"/>
        <v>261</v>
      </c>
      <c r="Y48" s="1">
        <f t="shared" si="11"/>
        <v>693</v>
      </c>
      <c r="Z48" s="4">
        <f t="shared" si="0"/>
        <v>3.0382988674814787E-4</v>
      </c>
      <c r="AA48" s="4">
        <f t="shared" si="1"/>
        <v>9.9189767915827527E-5</v>
      </c>
      <c r="AB48" s="4">
        <f t="shared" si="2"/>
        <v>8.7148039533825012E-5</v>
      </c>
      <c r="AC48" s="4">
        <f t="shared" si="3"/>
        <v>9.7243620982919604E-5</v>
      </c>
      <c r="AD48" s="4">
        <f t="shared" si="4"/>
        <v>8.2980388323604509E-5</v>
      </c>
      <c r="AE48" s="4">
        <f t="shared" si="5"/>
        <v>7.7024053976608461E-5</v>
      </c>
      <c r="AF48" s="4">
        <f t="shared" si="6"/>
        <v>1.2908279935632455E-4</v>
      </c>
      <c r="AG48" s="4">
        <f t="shared" si="7"/>
        <v>2.1536597543087867E-4</v>
      </c>
      <c r="AH48" s="4">
        <f t="shared" si="8"/>
        <v>9.3872156667996847E-4</v>
      </c>
      <c r="AI48" s="4">
        <f t="shared" si="9"/>
        <v>1.2425514534281164E-3</v>
      </c>
    </row>
    <row r="49" spans="1:35" x14ac:dyDescent="0.2">
      <c r="A49" s="1" t="s">
        <v>64</v>
      </c>
      <c r="B49">
        <v>4846647</v>
      </c>
      <c r="C49" s="1">
        <v>2428062</v>
      </c>
      <c r="D49" s="1">
        <v>2418585</v>
      </c>
      <c r="E49" s="1">
        <v>337468.978</v>
      </c>
      <c r="F49" s="1">
        <v>654505.17699999991</v>
      </c>
      <c r="G49" s="1">
        <v>680999.09199999995</v>
      </c>
      <c r="H49" s="1">
        <v>696499.14299999981</v>
      </c>
      <c r="I49" s="1">
        <v>697768.24799999979</v>
      </c>
      <c r="J49" s="1">
        <v>724264.21400000004</v>
      </c>
      <c r="K49" s="1">
        <v>544392.12300000002</v>
      </c>
      <c r="L49" s="1">
        <v>279423.6370000001</v>
      </c>
      <c r="M49" s="1">
        <v>164547.44699999996</v>
      </c>
      <c r="N49" s="1">
        <v>65537.263999999996</v>
      </c>
      <c r="O49" s="1">
        <f>VLOOKUP(A49, '[1]Influenza Deaths Pivot Table'!$A$5:$B$463, 2, FALSE)</f>
        <v>114</v>
      </c>
      <c r="P49" s="1">
        <f>VLOOKUP(A49, '[1]Influenza Deaths Pivot Table'!$A$5:$C$463, 3, FALSE)</f>
        <v>67</v>
      </c>
      <c r="Q49" s="1">
        <f>VLOOKUP(A49, '[1]Influenza Deaths Pivot Table'!$A$5:$D$463, 4, FALSE)</f>
        <v>80</v>
      </c>
      <c r="R49" s="1">
        <f>VLOOKUP(A49, '[1]Influenza Deaths Pivot Table'!$A$5:$E$463, 5, FALSE)</f>
        <v>69</v>
      </c>
      <c r="S49" s="1">
        <f>VLOOKUP(A49, '[1]Influenza Deaths Pivot Table'!$A$5:$F$463, 6, FALSE)</f>
        <v>67</v>
      </c>
      <c r="T49" s="1">
        <f>VLOOKUP(A49, '[1]Influenza Deaths Pivot Table'!$A$5:$G$463, 7, FALSE)</f>
        <v>63</v>
      </c>
      <c r="U49" s="1">
        <f>VLOOKUP(A49, '[1]Influenza Deaths Pivot Table'!$A$5:$H$463, 8, FALSE)</f>
        <v>72</v>
      </c>
      <c r="V49" s="1">
        <f>VLOOKUP(A49, '[1]Influenza Deaths Pivot Table'!$A$5:$I$463, 9, FALSE)</f>
        <v>78</v>
      </c>
      <c r="W49" s="1">
        <f>VLOOKUP(A49, '[1]Influenza Deaths Pivot Table'!$A$5:$J$463, 10, FALSE)</f>
        <v>130</v>
      </c>
      <c r="X49" s="1">
        <f t="shared" si="10"/>
        <v>244</v>
      </c>
      <c r="Y49" s="1">
        <f t="shared" si="11"/>
        <v>740</v>
      </c>
      <c r="Z49" s="4">
        <f t="shared" si="0"/>
        <v>3.3780882816434758E-4</v>
      </c>
      <c r="AA49" s="4">
        <f t="shared" si="1"/>
        <v>1.0236741030392188E-4</v>
      </c>
      <c r="AB49" s="4">
        <f t="shared" si="2"/>
        <v>1.174744591289411E-4</v>
      </c>
      <c r="AC49" s="4">
        <f t="shared" si="3"/>
        <v>9.9066884278994758E-5</v>
      </c>
      <c r="AD49" s="4">
        <f t="shared" si="4"/>
        <v>9.6020419662317476E-5</v>
      </c>
      <c r="AE49" s="4">
        <f t="shared" si="5"/>
        <v>8.6984830649108937E-5</v>
      </c>
      <c r="AF49" s="4">
        <f t="shared" si="6"/>
        <v>1.3225760799628615E-4</v>
      </c>
      <c r="AG49" s="4">
        <f t="shared" si="7"/>
        <v>2.7914603373371729E-4</v>
      </c>
      <c r="AH49" s="4">
        <f t="shared" si="8"/>
        <v>7.9004568208220231E-4</v>
      </c>
      <c r="AI49" s="4">
        <f t="shared" si="9"/>
        <v>1.1278545102465498E-3</v>
      </c>
    </row>
    <row r="50" spans="1:35" x14ac:dyDescent="0.2">
      <c r="A50" s="1" t="s">
        <v>65</v>
      </c>
      <c r="B50">
        <v>4941253</v>
      </c>
      <c r="C50" s="1">
        <v>2476046</v>
      </c>
      <c r="D50" s="1">
        <v>2465207</v>
      </c>
      <c r="E50" s="1">
        <v>341545.84899999975</v>
      </c>
      <c r="F50" s="1">
        <v>667313.81500000006</v>
      </c>
      <c r="G50" s="1">
        <v>689463.07400000002</v>
      </c>
      <c r="H50" s="1">
        <v>712221.69499999995</v>
      </c>
      <c r="I50" s="1">
        <v>700378.36399999971</v>
      </c>
      <c r="J50" s="1">
        <v>730236.97100000014</v>
      </c>
      <c r="K50" s="1">
        <v>568540.8879999998</v>
      </c>
      <c r="L50" s="1">
        <v>294666.57200000004</v>
      </c>
      <c r="M50" s="1">
        <v>166569.52199999988</v>
      </c>
      <c r="N50" s="1">
        <v>67828.78899999999</v>
      </c>
      <c r="O50" s="1">
        <f>VLOOKUP(A50, '[1]Influenza Deaths Pivot Table'!$A$5:$B$463, 2, FALSE)</f>
        <v>134</v>
      </c>
      <c r="P50" s="1">
        <f>VLOOKUP(A50, '[1]Influenza Deaths Pivot Table'!$A$5:$C$463, 3, FALSE)</f>
        <v>57</v>
      </c>
      <c r="Q50" s="1">
        <f>VLOOKUP(A50, '[1]Influenza Deaths Pivot Table'!$A$5:$D$463, 4, FALSE)</f>
        <v>56</v>
      </c>
      <c r="R50" s="1">
        <f>VLOOKUP(A50, '[1]Influenza Deaths Pivot Table'!$A$5:$E$463, 5, FALSE)</f>
        <v>58</v>
      </c>
      <c r="S50" s="1">
        <f>VLOOKUP(A50, '[1]Influenza Deaths Pivot Table'!$A$5:$F$463, 6, FALSE)</f>
        <v>66</v>
      </c>
      <c r="T50" s="1">
        <f>VLOOKUP(A50, '[1]Influenza Deaths Pivot Table'!$A$5:$G$463, 7, FALSE)</f>
        <v>68</v>
      </c>
      <c r="U50" s="1">
        <f>VLOOKUP(A50, '[1]Influenza Deaths Pivot Table'!$A$5:$H$463, 8, FALSE)</f>
        <v>45</v>
      </c>
      <c r="V50" s="1">
        <f>VLOOKUP(A50, '[1]Influenza Deaths Pivot Table'!$A$5:$I$463, 9, FALSE)</f>
        <v>70</v>
      </c>
      <c r="W50" s="1">
        <f>VLOOKUP(A50, '[1]Influenza Deaths Pivot Table'!$A$5:$J$463, 10, FALSE)</f>
        <v>134</v>
      </c>
      <c r="X50" s="1">
        <f t="shared" si="10"/>
        <v>268</v>
      </c>
      <c r="Y50" s="1">
        <f t="shared" si="11"/>
        <v>688</v>
      </c>
      <c r="Z50" s="4">
        <f t="shared" si="0"/>
        <v>3.9233385617870619E-4</v>
      </c>
      <c r="AA50" s="4">
        <f t="shared" si="1"/>
        <v>8.5417083714953507E-5</v>
      </c>
      <c r="AB50" s="4">
        <f t="shared" si="2"/>
        <v>8.1222623968981399E-5</v>
      </c>
      <c r="AC50" s="4">
        <f t="shared" si="3"/>
        <v>8.1435317692758584E-5</v>
      </c>
      <c r="AD50" s="4">
        <f t="shared" si="4"/>
        <v>9.4234778503237752E-5</v>
      </c>
      <c r="AE50" s="4">
        <f t="shared" si="5"/>
        <v>9.3120456373058636E-5</v>
      </c>
      <c r="AF50" s="4">
        <f t="shared" si="6"/>
        <v>7.9149980150592115E-5</v>
      </c>
      <c r="AG50" s="4">
        <f t="shared" si="7"/>
        <v>2.3755663740507353E-4</v>
      </c>
      <c r="AH50" s="4">
        <f t="shared" si="8"/>
        <v>8.0446889917832687E-4</v>
      </c>
      <c r="AI50" s="4">
        <f t="shared" si="9"/>
        <v>1.1968027553570331E-3</v>
      </c>
    </row>
    <row r="51" spans="1:35" x14ac:dyDescent="0.2">
      <c r="A51" s="1" t="s">
        <v>66</v>
      </c>
      <c r="B51">
        <v>4917237</v>
      </c>
      <c r="C51" s="1">
        <v>2463233</v>
      </c>
      <c r="D51" s="1">
        <v>2454004</v>
      </c>
      <c r="E51" s="1">
        <v>332802.29600000003</v>
      </c>
      <c r="F51" s="1">
        <v>664983.42799999972</v>
      </c>
      <c r="G51" s="1">
        <v>678120.59800000011</v>
      </c>
      <c r="H51" s="1">
        <v>712863.48</v>
      </c>
      <c r="I51" s="1">
        <v>684960.40899999987</v>
      </c>
      <c r="J51" s="1">
        <v>714950.77400000009</v>
      </c>
      <c r="K51" s="1">
        <v>582616.44900000026</v>
      </c>
      <c r="L51" s="1">
        <v>308424.90600000002</v>
      </c>
      <c r="M51" s="1">
        <v>168122.85099999994</v>
      </c>
      <c r="N51" s="1">
        <v>70758.767999999996</v>
      </c>
      <c r="O51" s="1">
        <f>VLOOKUP(A51, '[1]Influenza Deaths Pivot Table'!$A$5:$B$463, 2, FALSE)</f>
        <v>129</v>
      </c>
      <c r="P51" s="1">
        <f>VLOOKUP(A51, '[1]Influenza Deaths Pivot Table'!$A$5:$C$463, 3, FALSE)</f>
        <v>59</v>
      </c>
      <c r="Q51" s="1">
        <f>VLOOKUP(A51, '[1]Influenza Deaths Pivot Table'!$A$5:$D$463, 4, FALSE)</f>
        <v>62</v>
      </c>
      <c r="R51" s="1">
        <f>VLOOKUP(A51, '[1]Influenza Deaths Pivot Table'!$A$5:$E$463, 5, FALSE)</f>
        <v>58</v>
      </c>
      <c r="S51" s="1">
        <f>VLOOKUP(A51, '[1]Influenza Deaths Pivot Table'!$A$5:$F$463, 6, FALSE)</f>
        <v>56</v>
      </c>
      <c r="T51" s="1">
        <f>VLOOKUP(A51, '[1]Influenza Deaths Pivot Table'!$A$5:$G$463, 7, FALSE)</f>
        <v>57</v>
      </c>
      <c r="U51" s="1">
        <f>VLOOKUP(A51, '[1]Influenza Deaths Pivot Table'!$A$5:$H$463, 8, FALSE)</f>
        <v>63</v>
      </c>
      <c r="V51" s="1">
        <f>VLOOKUP(A51, '[1]Influenza Deaths Pivot Table'!$A$5:$I$463, 9, FALSE)</f>
        <v>69</v>
      </c>
      <c r="W51" s="1">
        <f>VLOOKUP(A51, '[1]Influenza Deaths Pivot Table'!$A$5:$J$463, 10, FALSE)</f>
        <v>133</v>
      </c>
      <c r="X51" s="1">
        <f t="shared" si="10"/>
        <v>262</v>
      </c>
      <c r="Y51" s="1">
        <f t="shared" si="11"/>
        <v>686</v>
      </c>
      <c r="Z51" s="4">
        <f t="shared" si="0"/>
        <v>3.8761751811952638E-4</v>
      </c>
      <c r="AA51" s="4">
        <f t="shared" si="1"/>
        <v>8.8724015540429417E-5</v>
      </c>
      <c r="AB51" s="4">
        <f t="shared" si="2"/>
        <v>9.1429164934464925E-5</v>
      </c>
      <c r="AC51" s="4">
        <f t="shared" si="3"/>
        <v>8.1362002160638108E-5</v>
      </c>
      <c r="AD51" s="4">
        <f t="shared" si="4"/>
        <v>8.1756550107409218E-5</v>
      </c>
      <c r="AE51" s="4">
        <f t="shared" si="5"/>
        <v>7.9725768644317872E-5</v>
      </c>
      <c r="AF51" s="4">
        <f t="shared" si="6"/>
        <v>1.0813288932733167E-4</v>
      </c>
      <c r="AG51" s="4">
        <f t="shared" si="7"/>
        <v>2.2371734142637623E-4</v>
      </c>
      <c r="AH51" s="4">
        <f t="shared" si="8"/>
        <v>7.910881787271145E-4</v>
      </c>
      <c r="AI51" s="4">
        <f t="shared" si="9"/>
        <v>1.1787056968466409E-3</v>
      </c>
    </row>
    <row r="52" spans="1:35" x14ac:dyDescent="0.2">
      <c r="A52" s="1" t="s">
        <v>67</v>
      </c>
      <c r="B52">
        <v>5066348</v>
      </c>
      <c r="C52" s="1">
        <v>2538127</v>
      </c>
      <c r="D52" s="1">
        <v>2528221</v>
      </c>
      <c r="E52" s="1">
        <v>337374.09899999987</v>
      </c>
      <c r="F52" s="1">
        <v>683839.92599999998</v>
      </c>
      <c r="G52" s="1">
        <v>693880.62100000016</v>
      </c>
      <c r="H52" s="1">
        <v>738715.44800000021</v>
      </c>
      <c r="I52" s="1">
        <v>697731.8119999998</v>
      </c>
      <c r="J52" s="1">
        <v>724028.69799999963</v>
      </c>
      <c r="K52" s="1">
        <v>612185.52100000007</v>
      </c>
      <c r="L52" s="1">
        <v>332787.92099999986</v>
      </c>
      <c r="M52" s="1">
        <v>172130.92400000006</v>
      </c>
      <c r="N52" s="1">
        <v>72393.111000000004</v>
      </c>
      <c r="O52" s="1">
        <f>VLOOKUP(A52, '[1]Influenza Deaths Pivot Table'!$A$5:$B$463, 2, FALSE)</f>
        <v>115</v>
      </c>
      <c r="P52" s="1">
        <f>VLOOKUP(A52, '[1]Influenza Deaths Pivot Table'!$A$5:$C$463, 3, FALSE)</f>
        <v>55</v>
      </c>
      <c r="Q52" s="1">
        <f>VLOOKUP(A52, '[1]Influenza Deaths Pivot Table'!$A$5:$D$463, 4, FALSE)</f>
        <v>51</v>
      </c>
      <c r="R52" s="1">
        <f>VLOOKUP(A52, '[1]Influenza Deaths Pivot Table'!$A$5:$E$463, 5, FALSE)</f>
        <v>70</v>
      </c>
      <c r="S52" s="1">
        <f>VLOOKUP(A52, '[1]Influenza Deaths Pivot Table'!$A$5:$F$463, 6, FALSE)</f>
        <v>61</v>
      </c>
      <c r="T52" s="1">
        <f>VLOOKUP(A52, '[1]Influenza Deaths Pivot Table'!$A$5:$G$463, 7, FALSE)</f>
        <v>54</v>
      </c>
      <c r="U52" s="1">
        <f>VLOOKUP(A52, '[1]Influenza Deaths Pivot Table'!$A$5:$H$463, 8, FALSE)</f>
        <v>75</v>
      </c>
      <c r="V52" s="1">
        <f>VLOOKUP(A52, '[1]Influenza Deaths Pivot Table'!$A$5:$I$463, 9, FALSE)</f>
        <v>72</v>
      </c>
      <c r="W52" s="1">
        <f>VLOOKUP(A52, '[1]Influenza Deaths Pivot Table'!$A$5:$J$463, 10, FALSE)</f>
        <v>112</v>
      </c>
      <c r="X52" s="1">
        <f t="shared" si="10"/>
        <v>227</v>
      </c>
      <c r="Y52" s="1">
        <f t="shared" si="11"/>
        <v>665</v>
      </c>
      <c r="Z52" s="4">
        <f t="shared" si="0"/>
        <v>3.4086789810144864E-4</v>
      </c>
      <c r="AA52" s="4">
        <f t="shared" si="1"/>
        <v>8.0428179035571548E-5</v>
      </c>
      <c r="AB52" s="4">
        <f t="shared" si="2"/>
        <v>7.3499674809335806E-5</v>
      </c>
      <c r="AC52" s="4">
        <f t="shared" si="3"/>
        <v>9.4759085097676171E-5</v>
      </c>
      <c r="AD52" s="4">
        <f t="shared" si="4"/>
        <v>8.7426141320900552E-5</v>
      </c>
      <c r="AE52" s="4">
        <f t="shared" si="5"/>
        <v>7.4582679041818907E-5</v>
      </c>
      <c r="AF52" s="4">
        <f t="shared" si="6"/>
        <v>1.2251188149221189E-4</v>
      </c>
      <c r="AG52" s="4">
        <f t="shared" si="7"/>
        <v>2.1635400643041979E-4</v>
      </c>
      <c r="AH52" s="4">
        <f t="shared" si="8"/>
        <v>6.5066751166687495E-4</v>
      </c>
      <c r="AI52" s="4">
        <f t="shared" si="9"/>
        <v>9.9153540976832364E-4</v>
      </c>
    </row>
    <row r="53" spans="1:35" x14ac:dyDescent="0.2">
      <c r="A53" s="1" t="s">
        <v>68</v>
      </c>
      <c r="B53">
        <v>5038267</v>
      </c>
      <c r="C53" s="1">
        <v>2525508</v>
      </c>
      <c r="D53" s="1">
        <v>2512759</v>
      </c>
      <c r="E53" s="1">
        <v>328102.22200000007</v>
      </c>
      <c r="F53" s="1">
        <v>679146.39399999985</v>
      </c>
      <c r="G53" s="1">
        <v>688941.35400000005</v>
      </c>
      <c r="H53" s="1">
        <v>744465.89399999997</v>
      </c>
      <c r="I53" s="1">
        <v>692081.69799999997</v>
      </c>
      <c r="J53" s="1">
        <v>701218.20900000015</v>
      </c>
      <c r="K53" s="1">
        <v>614739.47499999986</v>
      </c>
      <c r="L53" s="1">
        <v>343049.84200000006</v>
      </c>
      <c r="M53" s="1">
        <v>171338.89500000002</v>
      </c>
      <c r="N53" s="1">
        <v>73196.214000000007</v>
      </c>
      <c r="O53" s="1">
        <f>VLOOKUP(A53, '[1]Influenza Deaths Pivot Table'!$A$5:$B$463, 2, FALSE)</f>
        <v>134</v>
      </c>
      <c r="P53" s="1">
        <f>VLOOKUP(A53, '[1]Influenza Deaths Pivot Table'!$A$5:$C$463, 3, FALSE)</f>
        <v>52</v>
      </c>
      <c r="Q53" s="1">
        <f>VLOOKUP(A53, '[1]Influenza Deaths Pivot Table'!$A$5:$D$463, 4, FALSE)</f>
        <v>60</v>
      </c>
      <c r="R53" s="1">
        <f>VLOOKUP(A53, '[1]Influenza Deaths Pivot Table'!$A$5:$E$463, 5, FALSE)</f>
        <v>82</v>
      </c>
      <c r="S53" s="1">
        <f>VLOOKUP(A53, '[1]Influenza Deaths Pivot Table'!$A$5:$F$463, 6, FALSE)</f>
        <v>82</v>
      </c>
      <c r="T53" s="1">
        <f>VLOOKUP(A53, '[1]Influenza Deaths Pivot Table'!$A$5:$G$463, 7, FALSE)</f>
        <v>52</v>
      </c>
      <c r="U53" s="1">
        <f>VLOOKUP(A53, '[1]Influenza Deaths Pivot Table'!$A$5:$H$463, 8, FALSE)</f>
        <v>103</v>
      </c>
      <c r="V53" s="1">
        <f>VLOOKUP(A53, '[1]Influenza Deaths Pivot Table'!$A$5:$I$463, 9, FALSE)</f>
        <v>91</v>
      </c>
      <c r="W53" s="1">
        <f>VLOOKUP(A53, '[1]Influenza Deaths Pivot Table'!$A$5:$J$463, 10, FALSE)</f>
        <v>142</v>
      </c>
      <c r="X53" s="1">
        <f t="shared" si="10"/>
        <v>276</v>
      </c>
      <c r="Y53" s="1">
        <f t="shared" si="11"/>
        <v>798</v>
      </c>
      <c r="Z53" s="4">
        <f t="shared" si="0"/>
        <v>4.0840930361026316E-4</v>
      </c>
      <c r="AA53" s="4">
        <f t="shared" si="1"/>
        <v>7.6566702642317226E-5</v>
      </c>
      <c r="AB53" s="4">
        <f t="shared" si="2"/>
        <v>8.7090141492653079E-5</v>
      </c>
      <c r="AC53" s="4">
        <f t="shared" si="3"/>
        <v>1.1014608011042075E-4</v>
      </c>
      <c r="AD53" s="4">
        <f t="shared" si="4"/>
        <v>1.1848312162706549E-4</v>
      </c>
      <c r="AE53" s="4">
        <f t="shared" si="5"/>
        <v>7.415665955702526E-5</v>
      </c>
      <c r="AF53" s="4">
        <f t="shared" si="6"/>
        <v>1.6755065224988199E-4</v>
      </c>
      <c r="AG53" s="4">
        <f t="shared" si="7"/>
        <v>2.6526757589936446E-4</v>
      </c>
      <c r="AH53" s="4">
        <f t="shared" si="8"/>
        <v>8.2876687164347581E-4</v>
      </c>
      <c r="AI53" s="4">
        <f t="shared" si="9"/>
        <v>1.237176175253739E-3</v>
      </c>
    </row>
    <row r="54" spans="1:35" x14ac:dyDescent="0.2">
      <c r="A54" s="1" t="s">
        <v>69</v>
      </c>
      <c r="B54">
        <v>5137271</v>
      </c>
      <c r="C54" s="1">
        <v>2574049</v>
      </c>
      <c r="D54" s="1">
        <v>2563222</v>
      </c>
      <c r="E54" s="1">
        <v>332596.68900000001</v>
      </c>
      <c r="F54" s="1">
        <v>696270.44500000053</v>
      </c>
      <c r="G54" s="1">
        <v>692351.97699999961</v>
      </c>
      <c r="H54" s="1">
        <v>765697.94000000006</v>
      </c>
      <c r="I54" s="1">
        <v>706668.62799999979</v>
      </c>
      <c r="J54" s="1">
        <v>703916.36400000018</v>
      </c>
      <c r="K54" s="1">
        <v>624010.24199999985</v>
      </c>
      <c r="L54" s="1">
        <v>364742.23300000018</v>
      </c>
      <c r="M54" s="1">
        <v>177603.22</v>
      </c>
      <c r="N54" s="1">
        <v>73285.862999999998</v>
      </c>
      <c r="O54" s="1">
        <f>VLOOKUP(A54, '[1]Influenza Deaths Pivot Table'!$A$5:$B$463, 2, FALSE)</f>
        <v>127</v>
      </c>
      <c r="P54" s="1">
        <f>VLOOKUP(A54, '[1]Influenza Deaths Pivot Table'!$A$5:$C$463, 3, FALSE)</f>
        <v>66</v>
      </c>
      <c r="Q54" s="1">
        <f>VLOOKUP(A54, '[1]Influenza Deaths Pivot Table'!$A$5:$D$463, 4, FALSE)</f>
        <v>46</v>
      </c>
      <c r="R54" s="1">
        <f>VLOOKUP(A54, '[1]Influenza Deaths Pivot Table'!$A$5:$E$463, 5, FALSE)</f>
        <v>70</v>
      </c>
      <c r="S54" s="1">
        <f>VLOOKUP(A54, '[1]Influenza Deaths Pivot Table'!$A$5:$F$463, 6, FALSE)</f>
        <v>45</v>
      </c>
      <c r="T54" s="1">
        <f>VLOOKUP(A54, '[1]Influenza Deaths Pivot Table'!$A$5:$G$463, 7, FALSE)</f>
        <v>41</v>
      </c>
      <c r="U54" s="1">
        <f>VLOOKUP(A54, '[1]Influenza Deaths Pivot Table'!$A$5:$H$463, 8, FALSE)</f>
        <v>50</v>
      </c>
      <c r="V54" s="1">
        <f>VLOOKUP(A54, '[1]Influenza Deaths Pivot Table'!$A$5:$I$463, 9, FALSE)</f>
        <v>66</v>
      </c>
      <c r="W54" s="1">
        <f>VLOOKUP(A54, '[1]Influenza Deaths Pivot Table'!$A$5:$J$463, 10, FALSE)</f>
        <v>153</v>
      </c>
      <c r="X54" s="1">
        <f t="shared" si="10"/>
        <v>280</v>
      </c>
      <c r="Y54" s="1">
        <f t="shared" si="11"/>
        <v>664</v>
      </c>
      <c r="Z54" s="4">
        <f t="shared" si="0"/>
        <v>3.8184384932346695E-4</v>
      </c>
      <c r="AA54" s="4">
        <f t="shared" si="1"/>
        <v>9.479075332574249E-5</v>
      </c>
      <c r="AB54" s="4">
        <f t="shared" si="2"/>
        <v>6.6440194479288719E-5</v>
      </c>
      <c r="AC54" s="4">
        <f t="shared" si="3"/>
        <v>9.1419861988919533E-5</v>
      </c>
      <c r="AD54" s="4">
        <f t="shared" si="4"/>
        <v>6.3679068543566383E-5</v>
      </c>
      <c r="AE54" s="4">
        <f t="shared" si="5"/>
        <v>5.8245556001877503E-5</v>
      </c>
      <c r="AF54" s="4">
        <f t="shared" si="6"/>
        <v>8.0126889968578445E-5</v>
      </c>
      <c r="AG54" s="4">
        <f t="shared" si="7"/>
        <v>1.8094970647394146E-4</v>
      </c>
      <c r="AH54" s="4">
        <f t="shared" si="8"/>
        <v>8.6147086747638925E-4</v>
      </c>
      <c r="AI54" s="4">
        <f t="shared" si="9"/>
        <v>1.2433147167998562E-3</v>
      </c>
    </row>
    <row r="55" spans="1:35" x14ac:dyDescent="0.2">
      <c r="A55" s="1" t="s">
        <v>70</v>
      </c>
      <c r="B55">
        <v>5222707</v>
      </c>
      <c r="C55" s="1">
        <v>2618630</v>
      </c>
      <c r="D55" s="1">
        <v>2604077</v>
      </c>
      <c r="E55" s="1">
        <v>328235.0689999999</v>
      </c>
      <c r="F55" s="1">
        <v>690943.51599999983</v>
      </c>
      <c r="G55" s="1">
        <v>706866.04599999997</v>
      </c>
      <c r="H55" s="1">
        <v>780102.25900000043</v>
      </c>
      <c r="I55" s="1">
        <v>708597.23699999985</v>
      </c>
      <c r="J55" s="1">
        <v>699010.82399999991</v>
      </c>
      <c r="K55" s="1">
        <v>650028.46500000008</v>
      </c>
      <c r="L55" s="1">
        <v>396561.82500000007</v>
      </c>
      <c r="M55" s="1">
        <v>186190.47999999995</v>
      </c>
      <c r="N55" s="1">
        <v>76173.608000000007</v>
      </c>
      <c r="O55" s="1">
        <f>VLOOKUP(A55, '[1]Influenza Deaths Pivot Table'!$A$5:$B$463, 2, FALSE)</f>
        <v>110</v>
      </c>
      <c r="P55" s="1">
        <f>VLOOKUP(A55, '[1]Influenza Deaths Pivot Table'!$A$5:$C$463, 3, FALSE)</f>
        <v>58</v>
      </c>
      <c r="Q55" s="1">
        <f>VLOOKUP(A55, '[1]Influenza Deaths Pivot Table'!$A$5:$D$463, 4, FALSE)</f>
        <v>56</v>
      </c>
      <c r="R55" s="1">
        <f>VLOOKUP(A55, '[1]Influenza Deaths Pivot Table'!$A$5:$E$463, 5, FALSE)</f>
        <v>68</v>
      </c>
      <c r="S55" s="1">
        <f>VLOOKUP(A55, '[1]Influenza Deaths Pivot Table'!$A$5:$F$463, 6, FALSE)</f>
        <v>50</v>
      </c>
      <c r="T55" s="1">
        <f>VLOOKUP(A55, '[1]Influenza Deaths Pivot Table'!$A$5:$G$463, 7, FALSE)</f>
        <v>70</v>
      </c>
      <c r="U55" s="1">
        <f>VLOOKUP(A55, '[1]Influenza Deaths Pivot Table'!$A$5:$H$463, 8, FALSE)</f>
        <v>62</v>
      </c>
      <c r="V55" s="1">
        <f>VLOOKUP(A55, '[1]Influenza Deaths Pivot Table'!$A$5:$I$463, 9, FALSE)</f>
        <v>75</v>
      </c>
      <c r="W55" s="1">
        <f>VLOOKUP(A55, '[1]Influenza Deaths Pivot Table'!$A$5:$J$463, 10, FALSE)</f>
        <v>105</v>
      </c>
      <c r="X55" s="1">
        <f t="shared" si="10"/>
        <v>215</v>
      </c>
      <c r="Y55" s="1">
        <f t="shared" si="11"/>
        <v>654</v>
      </c>
      <c r="Z55" s="4">
        <f t="shared" si="0"/>
        <v>3.3512567787203761E-4</v>
      </c>
      <c r="AA55" s="4">
        <f t="shared" si="1"/>
        <v>8.3943185885544972E-5</v>
      </c>
      <c r="AB55" s="4">
        <f t="shared" si="2"/>
        <v>7.9222931016267832E-5</v>
      </c>
      <c r="AC55" s="4">
        <f t="shared" si="3"/>
        <v>8.7168059335154374E-5</v>
      </c>
      <c r="AD55" s="4">
        <f t="shared" si="4"/>
        <v>7.0561946038183627E-5</v>
      </c>
      <c r="AE55" s="4">
        <f t="shared" si="5"/>
        <v>1.0014151082730589E-4</v>
      </c>
      <c r="AF55" s="4">
        <f t="shared" si="6"/>
        <v>9.538043845510672E-5</v>
      </c>
      <c r="AG55" s="4">
        <f t="shared" si="7"/>
        <v>1.8912561742421874E-4</v>
      </c>
      <c r="AH55" s="4">
        <f t="shared" si="8"/>
        <v>5.6393860738744551E-4</v>
      </c>
      <c r="AI55" s="4">
        <f t="shared" si="9"/>
        <v>8.9906428525948312E-4</v>
      </c>
    </row>
    <row r="56" spans="1:35" x14ac:dyDescent="0.2">
      <c r="A56" s="1" t="s">
        <v>71</v>
      </c>
      <c r="B56">
        <v>5272299</v>
      </c>
      <c r="C56" s="1">
        <v>2642518</v>
      </c>
      <c r="D56" s="1">
        <v>2629781</v>
      </c>
      <c r="E56" s="1">
        <v>322321</v>
      </c>
      <c r="F56" s="1">
        <v>678879</v>
      </c>
      <c r="G56" s="1">
        <v>731945</v>
      </c>
      <c r="H56" s="1">
        <v>786165</v>
      </c>
      <c r="I56" s="1">
        <v>699703</v>
      </c>
      <c r="J56" s="1">
        <v>686355</v>
      </c>
      <c r="K56" s="1">
        <v>658249</v>
      </c>
      <c r="L56" s="1">
        <v>423681</v>
      </c>
      <c r="M56" s="1">
        <v>199268</v>
      </c>
      <c r="N56" s="1">
        <v>85733</v>
      </c>
      <c r="O56" s="1">
        <f>VLOOKUP(A56, '[1]Influenza Deaths Pivot Table'!$A$5:$B$463, 2, FALSE)</f>
        <v>99</v>
      </c>
      <c r="P56" s="1">
        <f>VLOOKUP(A56, '[1]Influenza Deaths Pivot Table'!$A$5:$C$463, 3, FALSE)</f>
        <v>50</v>
      </c>
      <c r="Q56" s="1">
        <f>VLOOKUP(A56, '[1]Influenza Deaths Pivot Table'!$A$5:$D$463, 4, FALSE)</f>
        <v>56</v>
      </c>
      <c r="R56" s="1">
        <f>VLOOKUP(A56, '[1]Influenza Deaths Pivot Table'!$A$5:$E$463, 5, FALSE)</f>
        <v>64</v>
      </c>
      <c r="S56" s="1">
        <f>VLOOKUP(A56, '[1]Influenza Deaths Pivot Table'!$A$5:$F$463, 6, FALSE)</f>
        <v>51</v>
      </c>
      <c r="T56" s="1">
        <f>VLOOKUP(A56, '[1]Influenza Deaths Pivot Table'!$A$5:$G$463, 7, FALSE)</f>
        <v>55</v>
      </c>
      <c r="U56" s="1">
        <f>VLOOKUP(A56, '[1]Influenza Deaths Pivot Table'!$A$5:$H$463, 8, FALSE)</f>
        <v>91</v>
      </c>
      <c r="V56" s="1">
        <f>VLOOKUP(A56, '[1]Influenza Deaths Pivot Table'!$A$5:$I$463, 9, FALSE)</f>
        <v>86</v>
      </c>
      <c r="W56" s="1">
        <f>VLOOKUP(A56, '[1]Influenza Deaths Pivot Table'!$A$5:$J$463, 10, FALSE)</f>
        <v>116</v>
      </c>
      <c r="X56" s="1">
        <f t="shared" si="10"/>
        <v>215</v>
      </c>
      <c r="Y56" s="1">
        <f t="shared" si="11"/>
        <v>668</v>
      </c>
      <c r="Z56" s="4">
        <f t="shared" si="0"/>
        <v>3.0714722279963141E-4</v>
      </c>
      <c r="AA56" s="4">
        <f t="shared" si="1"/>
        <v>7.3650827319743286E-5</v>
      </c>
      <c r="AB56" s="4">
        <f t="shared" si="2"/>
        <v>7.6508480828477545E-5</v>
      </c>
      <c r="AC56" s="4">
        <f t="shared" si="3"/>
        <v>8.140784695324773E-5</v>
      </c>
      <c r="AD56" s="4">
        <f t="shared" si="4"/>
        <v>7.2888068223231857E-5</v>
      </c>
      <c r="AE56" s="4">
        <f t="shared" si="5"/>
        <v>8.0133458632923197E-5</v>
      </c>
      <c r="AF56" s="4">
        <f t="shared" si="6"/>
        <v>1.3824555753218007E-4</v>
      </c>
      <c r="AG56" s="4">
        <f t="shared" si="7"/>
        <v>2.0298290459095405E-4</v>
      </c>
      <c r="AH56" s="4">
        <f t="shared" si="8"/>
        <v>5.8213059798863846E-4</v>
      </c>
      <c r="AI56" s="4">
        <f t="shared" si="9"/>
        <v>8.8927782078826987E-4</v>
      </c>
    </row>
    <row r="57" spans="1:35" x14ac:dyDescent="0.2">
      <c r="A57" s="1" t="s">
        <v>72</v>
      </c>
      <c r="B57">
        <v>3494487</v>
      </c>
      <c r="C57" s="1">
        <v>1704135</v>
      </c>
      <c r="D57" s="1">
        <v>1790352</v>
      </c>
      <c r="E57" s="1">
        <v>212558.02899999998</v>
      </c>
      <c r="F57" s="1">
        <v>459486.46100000007</v>
      </c>
      <c r="G57" s="1">
        <v>478043.67699999997</v>
      </c>
      <c r="H57" s="1">
        <v>403268.70999999996</v>
      </c>
      <c r="I57" s="1">
        <v>519801.315</v>
      </c>
      <c r="J57" s="1">
        <v>548351.92500000005</v>
      </c>
      <c r="K57" s="1">
        <v>397044.58799999999</v>
      </c>
      <c r="L57" s="1">
        <v>233949.85399999999</v>
      </c>
      <c r="M57" s="1">
        <v>164920.69399999999</v>
      </c>
      <c r="N57" s="1">
        <v>77304.618000000002</v>
      </c>
      <c r="O57" s="1">
        <f>VLOOKUP(A57, '[1]Influenza Deaths Pivot Table'!$A$5:$B$463, 2, FALSE)</f>
        <v>113</v>
      </c>
      <c r="P57" s="1">
        <f>VLOOKUP(A57, '[1]Influenza Deaths Pivot Table'!$A$5:$C$463, 3, FALSE)</f>
        <v>74</v>
      </c>
      <c r="Q57" s="1">
        <f>VLOOKUP(A57, '[1]Influenza Deaths Pivot Table'!$A$5:$D$463, 4, FALSE)</f>
        <v>61</v>
      </c>
      <c r="R57" s="1">
        <f>VLOOKUP(A57, '[1]Influenza Deaths Pivot Table'!$A$5:$E$463, 5, FALSE)</f>
        <v>53</v>
      </c>
      <c r="S57" s="1">
        <f>VLOOKUP(A57, '[1]Influenza Deaths Pivot Table'!$A$5:$F$463, 6, FALSE)</f>
        <v>71</v>
      </c>
      <c r="T57" s="1">
        <f>VLOOKUP(A57, '[1]Influenza Deaths Pivot Table'!$A$5:$G$463, 7, FALSE)</f>
        <v>55</v>
      </c>
      <c r="U57" s="1">
        <f>VLOOKUP(A57, '[1]Influenza Deaths Pivot Table'!$A$5:$H$463, 8, FALSE)</f>
        <v>49</v>
      </c>
      <c r="V57" s="1">
        <f>VLOOKUP(A57, '[1]Influenza Deaths Pivot Table'!$A$5:$I$463, 9, FALSE)</f>
        <v>69</v>
      </c>
      <c r="W57" s="1">
        <f>VLOOKUP(A57, '[1]Influenza Deaths Pivot Table'!$A$5:$J$463, 10, FALSE)</f>
        <v>175</v>
      </c>
      <c r="X57" s="1">
        <f t="shared" si="10"/>
        <v>288</v>
      </c>
      <c r="Y57" s="1">
        <f t="shared" si="11"/>
        <v>720</v>
      </c>
      <c r="Z57" s="4">
        <f t="shared" si="0"/>
        <v>5.3161953247129524E-4</v>
      </c>
      <c r="AA57" s="4">
        <f t="shared" si="1"/>
        <v>1.6104935897121023E-4</v>
      </c>
      <c r="AB57" s="4">
        <f t="shared" si="2"/>
        <v>1.2760340306728919E-4</v>
      </c>
      <c r="AC57" s="4">
        <f t="shared" si="3"/>
        <v>1.3142601616673906E-4</v>
      </c>
      <c r="AD57" s="4">
        <f t="shared" si="4"/>
        <v>1.3659065098748356E-4</v>
      </c>
      <c r="AE57" s="4">
        <f t="shared" si="5"/>
        <v>1.0030055059987251E-4</v>
      </c>
      <c r="AF57" s="4">
        <f t="shared" si="6"/>
        <v>1.234118320232588E-4</v>
      </c>
      <c r="AG57" s="4">
        <f t="shared" si="7"/>
        <v>2.9493499919004012E-4</v>
      </c>
      <c r="AH57" s="4">
        <f t="shared" si="8"/>
        <v>1.0611160780101981E-3</v>
      </c>
      <c r="AI57" s="4">
        <f t="shared" si="9"/>
        <v>1.5927356104814933E-3</v>
      </c>
    </row>
    <row r="58" spans="1:35" x14ac:dyDescent="0.2">
      <c r="A58" s="1" t="s">
        <v>73</v>
      </c>
      <c r="B58">
        <v>3545837</v>
      </c>
      <c r="C58" s="1">
        <v>1724834</v>
      </c>
      <c r="D58" s="1">
        <v>1821003</v>
      </c>
      <c r="E58" s="1">
        <v>205283.99900000001</v>
      </c>
      <c r="F58" s="1">
        <v>468081.70400000009</v>
      </c>
      <c r="G58" s="1">
        <v>474259.14500000002</v>
      </c>
      <c r="H58" s="1">
        <v>410857.38199999998</v>
      </c>
      <c r="I58" s="1">
        <v>512567.81</v>
      </c>
      <c r="J58" s="1">
        <v>564174.88900000008</v>
      </c>
      <c r="K58" s="1">
        <v>419799.91</v>
      </c>
      <c r="L58" s="1">
        <v>239997.74699999997</v>
      </c>
      <c r="M58" s="1">
        <v>171018.71299999999</v>
      </c>
      <c r="N58" s="1">
        <v>80632.789000000004</v>
      </c>
      <c r="O58" s="1">
        <f>VLOOKUP(A58, '[1]Influenza Deaths Pivot Table'!$A$5:$B$463, 2, FALSE)</f>
        <v>114</v>
      </c>
      <c r="P58" s="1">
        <f>VLOOKUP(A58, '[1]Influenza Deaths Pivot Table'!$A$5:$C$463, 3, FALSE)</f>
        <v>61</v>
      </c>
      <c r="Q58" s="1">
        <f>VLOOKUP(A58, '[1]Influenza Deaths Pivot Table'!$A$5:$D$463, 4, FALSE)</f>
        <v>44</v>
      </c>
      <c r="R58" s="1">
        <f>VLOOKUP(A58, '[1]Influenza Deaths Pivot Table'!$A$5:$E$463, 5, FALSE)</f>
        <v>76</v>
      </c>
      <c r="S58" s="1">
        <f>VLOOKUP(A58, '[1]Influenza Deaths Pivot Table'!$A$5:$F$463, 6, FALSE)</f>
        <v>62</v>
      </c>
      <c r="T58" s="1">
        <f>VLOOKUP(A58, '[1]Influenza Deaths Pivot Table'!$A$5:$G$463, 7, FALSE)</f>
        <v>59</v>
      </c>
      <c r="U58" s="1">
        <f>VLOOKUP(A58, '[1]Influenza Deaths Pivot Table'!$A$5:$H$463, 8, FALSE)</f>
        <v>63</v>
      </c>
      <c r="V58" s="1">
        <f>VLOOKUP(A58, '[1]Influenza Deaths Pivot Table'!$A$5:$I$463, 9, FALSE)</f>
        <v>68</v>
      </c>
      <c r="W58" s="1">
        <f>VLOOKUP(A58, '[1]Influenza Deaths Pivot Table'!$A$5:$J$463, 10, FALSE)</f>
        <v>120</v>
      </c>
      <c r="X58" s="1">
        <f t="shared" si="10"/>
        <v>234</v>
      </c>
      <c r="Y58" s="1">
        <f t="shared" si="11"/>
        <v>667</v>
      </c>
      <c r="Z58" s="4">
        <f t="shared" si="0"/>
        <v>5.553282309158445E-4</v>
      </c>
      <c r="AA58" s="4">
        <f t="shared" si="1"/>
        <v>1.3031912907238944E-4</v>
      </c>
      <c r="AB58" s="4">
        <f t="shared" si="2"/>
        <v>9.2776281625523528E-5</v>
      </c>
      <c r="AC58" s="4">
        <f t="shared" si="3"/>
        <v>1.849790300226369E-4</v>
      </c>
      <c r="AD58" s="4">
        <f t="shared" si="4"/>
        <v>1.209596053251959E-4</v>
      </c>
      <c r="AE58" s="4">
        <f t="shared" si="5"/>
        <v>1.0457750096708043E-4</v>
      </c>
      <c r="AF58" s="4">
        <f t="shared" si="6"/>
        <v>1.5007149477473685E-4</v>
      </c>
      <c r="AG58" s="4">
        <f t="shared" si="7"/>
        <v>2.8333599314996907E-4</v>
      </c>
      <c r="AH58" s="4">
        <f t="shared" si="8"/>
        <v>7.0167759945661623E-4</v>
      </c>
      <c r="AI58" s="4">
        <f t="shared" si="9"/>
        <v>1.2570058303724607E-3</v>
      </c>
    </row>
    <row r="59" spans="1:35" x14ac:dyDescent="0.2">
      <c r="A59" s="1" t="s">
        <v>74</v>
      </c>
      <c r="B59">
        <v>3558172</v>
      </c>
      <c r="C59" s="1">
        <v>1731389</v>
      </c>
      <c r="D59" s="1">
        <v>1826783</v>
      </c>
      <c r="E59" s="1">
        <v>203157.07199999999</v>
      </c>
      <c r="F59" s="1">
        <v>463028.13099999999</v>
      </c>
      <c r="G59" s="1">
        <v>477078.43899999995</v>
      </c>
      <c r="H59" s="1">
        <v>414807.14800000004</v>
      </c>
      <c r="I59" s="1">
        <v>497351.57299999997</v>
      </c>
      <c r="J59" s="1">
        <v>568458.89300000004</v>
      </c>
      <c r="K59" s="1">
        <v>431497.94</v>
      </c>
      <c r="L59" s="1">
        <v>248604.04199999999</v>
      </c>
      <c r="M59" s="1">
        <v>166614.00900000002</v>
      </c>
      <c r="N59" s="1">
        <v>84415.731</v>
      </c>
      <c r="O59" s="1">
        <f>VLOOKUP(A59, '[1]Influenza Deaths Pivot Table'!$A$5:$B$463, 2, FALSE)</f>
        <v>127</v>
      </c>
      <c r="P59" s="1">
        <f>VLOOKUP(A59, '[1]Influenza Deaths Pivot Table'!$A$5:$C$463, 3, FALSE)</f>
        <v>61</v>
      </c>
      <c r="Q59" s="1">
        <f>VLOOKUP(A59, '[1]Influenza Deaths Pivot Table'!$A$5:$D$463, 4, FALSE)</f>
        <v>57</v>
      </c>
      <c r="R59" s="1">
        <f>VLOOKUP(A59, '[1]Influenza Deaths Pivot Table'!$A$5:$E$463, 5, FALSE)</f>
        <v>47</v>
      </c>
      <c r="S59" s="1">
        <f>VLOOKUP(A59, '[1]Influenza Deaths Pivot Table'!$A$5:$F$463, 6, FALSE)</f>
        <v>62</v>
      </c>
      <c r="T59" s="1">
        <f>VLOOKUP(A59, '[1]Influenza Deaths Pivot Table'!$A$5:$G$463, 7, FALSE)</f>
        <v>61</v>
      </c>
      <c r="U59" s="1">
        <f>VLOOKUP(A59, '[1]Influenza Deaths Pivot Table'!$A$5:$H$463, 8, FALSE)</f>
        <v>64</v>
      </c>
      <c r="V59" s="1">
        <f>VLOOKUP(A59, '[1]Influenza Deaths Pivot Table'!$A$5:$I$463, 9, FALSE)</f>
        <v>56</v>
      </c>
      <c r="W59" s="1">
        <f>VLOOKUP(A59, '[1]Influenza Deaths Pivot Table'!$A$5:$J$463, 10, FALSE)</f>
        <v>144</v>
      </c>
      <c r="X59" s="1">
        <f t="shared" si="10"/>
        <v>271</v>
      </c>
      <c r="Y59" s="1">
        <f t="shared" si="11"/>
        <v>679</v>
      </c>
      <c r="Z59" s="4">
        <f t="shared" si="0"/>
        <v>6.251320653016697E-4</v>
      </c>
      <c r="AA59" s="4">
        <f t="shared" si="1"/>
        <v>1.3174145568274338E-4</v>
      </c>
      <c r="AB59" s="4">
        <f t="shared" si="2"/>
        <v>1.194772082332566E-4</v>
      </c>
      <c r="AC59" s="4">
        <f t="shared" si="3"/>
        <v>1.1330566560053588E-4</v>
      </c>
      <c r="AD59" s="4">
        <f t="shared" si="4"/>
        <v>1.2466030744814796E-4</v>
      </c>
      <c r="AE59" s="4">
        <f t="shared" si="5"/>
        <v>1.0730767123384593E-4</v>
      </c>
      <c r="AF59" s="4">
        <f t="shared" si="6"/>
        <v>1.4832052268893799E-4</v>
      </c>
      <c r="AG59" s="4">
        <f t="shared" si="7"/>
        <v>2.252578017215022E-4</v>
      </c>
      <c r="AH59" s="4">
        <f t="shared" si="8"/>
        <v>8.6427306361735751E-4</v>
      </c>
      <c r="AI59" s="4">
        <f t="shared" si="9"/>
        <v>1.4894051289190272E-3</v>
      </c>
    </row>
    <row r="60" spans="1:35" x14ac:dyDescent="0.2">
      <c r="A60" s="1" t="s">
        <v>75</v>
      </c>
      <c r="B60">
        <v>3572213</v>
      </c>
      <c r="C60" s="1">
        <v>1739522</v>
      </c>
      <c r="D60" s="1">
        <v>1832691</v>
      </c>
      <c r="E60" s="1">
        <v>199318.37699999998</v>
      </c>
      <c r="F60" s="1">
        <v>458918.10799999995</v>
      </c>
      <c r="G60" s="1">
        <v>479176.98499999993</v>
      </c>
      <c r="H60" s="1">
        <v>420884.95999999996</v>
      </c>
      <c r="I60" s="1">
        <v>485113.86600000004</v>
      </c>
      <c r="J60" s="1">
        <v>569386.64899999998</v>
      </c>
      <c r="K60" s="1">
        <v>444154.76499999996</v>
      </c>
      <c r="L60" s="1">
        <v>258418.13399999999</v>
      </c>
      <c r="M60" s="1">
        <v>167108.36599999998</v>
      </c>
      <c r="N60" s="1">
        <v>84749.743999999992</v>
      </c>
      <c r="O60" s="1">
        <f>VLOOKUP(A60, '[1]Influenza Deaths Pivot Table'!$A$5:$B$463, 2, FALSE)</f>
        <v>113</v>
      </c>
      <c r="P60" s="1">
        <f>VLOOKUP(A60, '[1]Influenza Deaths Pivot Table'!$A$5:$C$463, 3, FALSE)</f>
        <v>57</v>
      </c>
      <c r="Q60" s="1">
        <f>VLOOKUP(A60, '[1]Influenza Deaths Pivot Table'!$A$5:$D$463, 4, FALSE)</f>
        <v>54</v>
      </c>
      <c r="R60" s="1">
        <f>VLOOKUP(A60, '[1]Influenza Deaths Pivot Table'!$A$5:$E$463, 5, FALSE)</f>
        <v>64</v>
      </c>
      <c r="S60" s="1">
        <f>VLOOKUP(A60, '[1]Influenza Deaths Pivot Table'!$A$5:$F$463, 6, FALSE)</f>
        <v>55</v>
      </c>
      <c r="T60" s="1">
        <f>VLOOKUP(A60, '[1]Influenza Deaths Pivot Table'!$A$5:$G$463, 7, FALSE)</f>
        <v>65</v>
      </c>
      <c r="U60" s="1">
        <f>VLOOKUP(A60, '[1]Influenza Deaths Pivot Table'!$A$5:$H$463, 8, FALSE)</f>
        <v>59</v>
      </c>
      <c r="V60" s="1">
        <f>VLOOKUP(A60, '[1]Influenza Deaths Pivot Table'!$A$5:$I$463, 9, FALSE)</f>
        <v>61</v>
      </c>
      <c r="W60" s="1">
        <f>VLOOKUP(A60, '[1]Influenza Deaths Pivot Table'!$A$5:$J$463, 10, FALSE)</f>
        <v>137</v>
      </c>
      <c r="X60" s="1">
        <f t="shared" si="10"/>
        <v>250</v>
      </c>
      <c r="Y60" s="1">
        <f t="shared" si="11"/>
        <v>665</v>
      </c>
      <c r="Z60" s="4">
        <f t="shared" si="0"/>
        <v>5.6693217003267091E-4</v>
      </c>
      <c r="AA60" s="4">
        <f t="shared" si="1"/>
        <v>1.2420516646948263E-4</v>
      </c>
      <c r="AB60" s="4">
        <f t="shared" si="2"/>
        <v>1.1269322544779567E-4</v>
      </c>
      <c r="AC60" s="4">
        <f t="shared" si="3"/>
        <v>1.5206055355363615E-4</v>
      </c>
      <c r="AD60" s="4">
        <f t="shared" si="4"/>
        <v>1.133754441065595E-4</v>
      </c>
      <c r="AE60" s="4">
        <f t="shared" si="5"/>
        <v>1.141579278582628E-4</v>
      </c>
      <c r="AF60" s="4">
        <f t="shared" si="6"/>
        <v>1.3283658006010585E-4</v>
      </c>
      <c r="AG60" s="4">
        <f t="shared" si="7"/>
        <v>2.3605154582534058E-4</v>
      </c>
      <c r="AH60" s="4">
        <f t="shared" si="8"/>
        <v>8.1982729697686126E-4</v>
      </c>
      <c r="AI60" s="4">
        <f t="shared" si="9"/>
        <v>1.3867594670095322E-3</v>
      </c>
    </row>
    <row r="61" spans="1:35" x14ac:dyDescent="0.2">
      <c r="A61" s="1" t="s">
        <v>76</v>
      </c>
      <c r="B61">
        <v>3583561</v>
      </c>
      <c r="C61" s="1">
        <v>1745364</v>
      </c>
      <c r="D61" s="1">
        <v>1838197</v>
      </c>
      <c r="E61" s="1">
        <v>197304.91999999998</v>
      </c>
      <c r="F61" s="1">
        <v>456704.39100000006</v>
      </c>
      <c r="G61" s="1">
        <v>485144.57699999999</v>
      </c>
      <c r="H61" s="1">
        <v>427408.02799999999</v>
      </c>
      <c r="I61" s="1">
        <v>469068.08099999995</v>
      </c>
      <c r="J61" s="1">
        <v>568017.80499999993</v>
      </c>
      <c r="K61" s="1">
        <v>457295.72200000007</v>
      </c>
      <c r="L61" s="1">
        <v>269149.79800000001</v>
      </c>
      <c r="M61" s="1">
        <v>163767.89499999999</v>
      </c>
      <c r="N61" s="1">
        <v>86889.545999999988</v>
      </c>
      <c r="O61" s="1">
        <f>VLOOKUP(A61, '[1]Influenza Deaths Pivot Table'!$A$5:$B$463, 2, FALSE)</f>
        <v>138</v>
      </c>
      <c r="P61" s="1">
        <f>VLOOKUP(A61, '[1]Influenza Deaths Pivot Table'!$A$5:$C$463, 3, FALSE)</f>
        <v>72</v>
      </c>
      <c r="Q61" s="1">
        <f>VLOOKUP(A61, '[1]Influenza Deaths Pivot Table'!$A$5:$D$463, 4, FALSE)</f>
        <v>60</v>
      </c>
      <c r="R61" s="1">
        <f>VLOOKUP(A61, '[1]Influenza Deaths Pivot Table'!$A$5:$E$463, 5, FALSE)</f>
        <v>65</v>
      </c>
      <c r="S61" s="1">
        <f>VLOOKUP(A61, '[1]Influenza Deaths Pivot Table'!$A$5:$F$463, 6, FALSE)</f>
        <v>43</v>
      </c>
      <c r="T61" s="1">
        <f>VLOOKUP(A61, '[1]Influenza Deaths Pivot Table'!$A$5:$G$463, 7, FALSE)</f>
        <v>56</v>
      </c>
      <c r="U61" s="1">
        <f>VLOOKUP(A61, '[1]Influenza Deaths Pivot Table'!$A$5:$H$463, 8, FALSE)</f>
        <v>69</v>
      </c>
      <c r="V61" s="1">
        <f>VLOOKUP(A61, '[1]Influenza Deaths Pivot Table'!$A$5:$I$463, 9, FALSE)</f>
        <v>60</v>
      </c>
      <c r="W61" s="1">
        <f>VLOOKUP(A61, '[1]Influenza Deaths Pivot Table'!$A$5:$J$463, 10, FALSE)</f>
        <v>121</v>
      </c>
      <c r="X61" s="1">
        <f t="shared" si="10"/>
        <v>259</v>
      </c>
      <c r="Y61" s="1">
        <f t="shared" si="11"/>
        <v>684</v>
      </c>
      <c r="Z61" s="4">
        <f t="shared" si="0"/>
        <v>6.9942503207725388E-4</v>
      </c>
      <c r="AA61" s="4">
        <f t="shared" si="1"/>
        <v>1.5765121032085716E-4</v>
      </c>
      <c r="AB61" s="4">
        <f t="shared" si="2"/>
        <v>1.2367447322821461E-4</v>
      </c>
      <c r="AC61" s="4">
        <f t="shared" si="3"/>
        <v>1.5207950188525705E-4</v>
      </c>
      <c r="AD61" s="4">
        <f t="shared" si="4"/>
        <v>9.167112779946331E-5</v>
      </c>
      <c r="AE61" s="4">
        <f t="shared" si="5"/>
        <v>9.8588458860017608E-5</v>
      </c>
      <c r="AF61" s="4">
        <f t="shared" si="6"/>
        <v>1.5088704459824358E-4</v>
      </c>
      <c r="AG61" s="4">
        <f t="shared" si="7"/>
        <v>2.2292418737018707E-4</v>
      </c>
      <c r="AH61" s="4">
        <f t="shared" si="8"/>
        <v>7.3885055431652225E-4</v>
      </c>
      <c r="AI61" s="4">
        <f t="shared" si="9"/>
        <v>1.4382755863937761E-3</v>
      </c>
    </row>
    <row r="62" spans="1:35" x14ac:dyDescent="0.2">
      <c r="A62" s="1" t="s">
        <v>77</v>
      </c>
      <c r="B62">
        <v>3592053</v>
      </c>
      <c r="C62" s="1">
        <v>1750621</v>
      </c>
      <c r="D62" s="1">
        <v>1841432</v>
      </c>
      <c r="E62" s="1">
        <v>194081.70499999999</v>
      </c>
      <c r="F62" s="1">
        <v>453491.70200000011</v>
      </c>
      <c r="G62" s="1">
        <v>489989.38800000004</v>
      </c>
      <c r="H62" s="1">
        <v>433442.86000000004</v>
      </c>
      <c r="I62" s="1">
        <v>459871.28799999994</v>
      </c>
      <c r="J62" s="1">
        <v>564044.85899999994</v>
      </c>
      <c r="K62" s="1">
        <v>469398.27200000006</v>
      </c>
      <c r="L62" s="1">
        <v>281209.196</v>
      </c>
      <c r="M62" s="1">
        <v>163445.33199999999</v>
      </c>
      <c r="N62" s="1">
        <v>86810.755999999994</v>
      </c>
      <c r="O62" s="1">
        <f>VLOOKUP(A62, '[1]Influenza Deaths Pivot Table'!$A$5:$B$463, 2, FALSE)</f>
        <v>136</v>
      </c>
      <c r="P62" s="1">
        <f>VLOOKUP(A62, '[1]Influenza Deaths Pivot Table'!$A$5:$C$463, 3, FALSE)</f>
        <v>44</v>
      </c>
      <c r="Q62" s="1">
        <f>VLOOKUP(A62, '[1]Influenza Deaths Pivot Table'!$A$5:$D$463, 4, FALSE)</f>
        <v>76</v>
      </c>
      <c r="R62" s="1">
        <f>VLOOKUP(A62, '[1]Influenza Deaths Pivot Table'!$A$5:$E$463, 5, FALSE)</f>
        <v>56</v>
      </c>
      <c r="S62" s="1">
        <f>VLOOKUP(A62, '[1]Influenza Deaths Pivot Table'!$A$5:$F$463, 6, FALSE)</f>
        <v>66</v>
      </c>
      <c r="T62" s="1">
        <f>VLOOKUP(A62, '[1]Influenza Deaths Pivot Table'!$A$5:$G$463, 7, FALSE)</f>
        <v>41</v>
      </c>
      <c r="U62" s="1">
        <f>VLOOKUP(A62, '[1]Influenza Deaths Pivot Table'!$A$5:$H$463, 8, FALSE)</f>
        <v>62</v>
      </c>
      <c r="V62" s="1">
        <f>VLOOKUP(A62, '[1]Influenza Deaths Pivot Table'!$A$5:$I$463, 9, FALSE)</f>
        <v>78</v>
      </c>
      <c r="W62" s="1">
        <f>VLOOKUP(A62, '[1]Influenza Deaths Pivot Table'!$A$5:$J$463, 10, FALSE)</f>
        <v>118</v>
      </c>
      <c r="X62" s="1">
        <f t="shared" si="10"/>
        <v>254</v>
      </c>
      <c r="Y62" s="1">
        <f t="shared" si="11"/>
        <v>677</v>
      </c>
      <c r="Z62" s="4">
        <f t="shared" si="0"/>
        <v>7.0073580608744144E-4</v>
      </c>
      <c r="AA62" s="4">
        <f t="shared" si="1"/>
        <v>9.7024928584029505E-5</v>
      </c>
      <c r="AB62" s="4">
        <f t="shared" si="2"/>
        <v>1.5510539995613128E-4</v>
      </c>
      <c r="AC62" s="4">
        <f t="shared" si="3"/>
        <v>1.2919811391056251E-4</v>
      </c>
      <c r="AD62" s="4">
        <f t="shared" si="4"/>
        <v>1.4351841857106768E-4</v>
      </c>
      <c r="AE62" s="4">
        <f t="shared" si="5"/>
        <v>7.2689253958788415E-5</v>
      </c>
      <c r="AF62" s="4">
        <f t="shared" si="6"/>
        <v>1.3208399710512781E-4</v>
      </c>
      <c r="AG62" s="4">
        <f t="shared" si="7"/>
        <v>2.7737357493813966E-4</v>
      </c>
      <c r="AH62" s="4">
        <f t="shared" si="8"/>
        <v>7.2195393136097641E-4</v>
      </c>
      <c r="AI62" s="4">
        <f t="shared" si="9"/>
        <v>1.4226897374484179E-3</v>
      </c>
    </row>
    <row r="63" spans="1:35" x14ac:dyDescent="0.2">
      <c r="A63" s="1" t="s">
        <v>78</v>
      </c>
      <c r="B63">
        <v>3593222</v>
      </c>
      <c r="C63" s="1">
        <v>1751607</v>
      </c>
      <c r="D63" s="1">
        <v>1841615</v>
      </c>
      <c r="E63" s="1">
        <v>191428.15599999999</v>
      </c>
      <c r="F63" s="1">
        <v>447137.47500000009</v>
      </c>
      <c r="G63" s="1">
        <v>494068.23699999996</v>
      </c>
      <c r="H63" s="1">
        <v>437346.90099999995</v>
      </c>
      <c r="I63" s="1">
        <v>449396.44099999993</v>
      </c>
      <c r="J63" s="1">
        <v>555610.25200000009</v>
      </c>
      <c r="K63" s="1">
        <v>478011.77999999997</v>
      </c>
      <c r="L63" s="1">
        <v>292294.24699999997</v>
      </c>
      <c r="M63" s="1">
        <v>162165.48300000004</v>
      </c>
      <c r="N63" s="1">
        <v>87955.889999999985</v>
      </c>
      <c r="O63" s="1">
        <f>VLOOKUP(A63, '[1]Influenza Deaths Pivot Table'!$A$5:$B$463, 2, FALSE)</f>
        <v>150</v>
      </c>
      <c r="P63" s="1">
        <f>VLOOKUP(A63, '[1]Influenza Deaths Pivot Table'!$A$5:$C$463, 3, FALSE)</f>
        <v>79</v>
      </c>
      <c r="Q63" s="1">
        <f>VLOOKUP(A63, '[1]Influenza Deaths Pivot Table'!$A$5:$D$463, 4, FALSE)</f>
        <v>71</v>
      </c>
      <c r="R63" s="1">
        <f>VLOOKUP(A63, '[1]Influenza Deaths Pivot Table'!$A$5:$E$463, 5, FALSE)</f>
        <v>52</v>
      </c>
      <c r="S63" s="1">
        <f>VLOOKUP(A63, '[1]Influenza Deaths Pivot Table'!$A$5:$F$463, 6, FALSE)</f>
        <v>57</v>
      </c>
      <c r="T63" s="1">
        <f>VLOOKUP(A63, '[1]Influenza Deaths Pivot Table'!$A$5:$G$463, 7, FALSE)</f>
        <v>72</v>
      </c>
      <c r="U63" s="1">
        <f>VLOOKUP(A63, '[1]Influenza Deaths Pivot Table'!$A$5:$H$463, 8, FALSE)</f>
        <v>67</v>
      </c>
      <c r="V63" s="1">
        <f>VLOOKUP(A63, '[1]Influenza Deaths Pivot Table'!$A$5:$I$463, 9, FALSE)</f>
        <v>60</v>
      </c>
      <c r="W63" s="1">
        <f>VLOOKUP(A63, '[1]Influenza Deaths Pivot Table'!$A$5:$J$463, 10, FALSE)</f>
        <v>152</v>
      </c>
      <c r="X63" s="1">
        <f t="shared" si="10"/>
        <v>302</v>
      </c>
      <c r="Y63" s="1">
        <f t="shared" si="11"/>
        <v>760</v>
      </c>
      <c r="Z63" s="4">
        <f t="shared" si="0"/>
        <v>7.8358379004601604E-4</v>
      </c>
      <c r="AA63" s="4">
        <f t="shared" si="1"/>
        <v>1.7667944293866218E-4</v>
      </c>
      <c r="AB63" s="4">
        <f t="shared" si="2"/>
        <v>1.4370484617897021E-4</v>
      </c>
      <c r="AC63" s="4">
        <f t="shared" si="3"/>
        <v>1.1889875035378381E-4</v>
      </c>
      <c r="AD63" s="4">
        <f t="shared" si="4"/>
        <v>1.2683678551873536E-4</v>
      </c>
      <c r="AE63" s="4">
        <f t="shared" si="5"/>
        <v>1.2958724166954355E-4</v>
      </c>
      <c r="AF63" s="4">
        <f t="shared" si="6"/>
        <v>1.4016390976808146E-4</v>
      </c>
      <c r="AG63" s="4">
        <f t="shared" si="7"/>
        <v>2.0527259984011936E-4</v>
      </c>
      <c r="AH63" s="4">
        <f t="shared" si="8"/>
        <v>9.3731413854574689E-4</v>
      </c>
      <c r="AI63" s="4">
        <f t="shared" si="9"/>
        <v>1.7208979285917628E-3</v>
      </c>
    </row>
    <row r="64" spans="1:35" x14ac:dyDescent="0.2">
      <c r="A64" s="1" t="s">
        <v>79</v>
      </c>
      <c r="B64">
        <v>3588570</v>
      </c>
      <c r="C64" s="1">
        <v>1750270</v>
      </c>
      <c r="D64" s="1">
        <v>1838300</v>
      </c>
      <c r="E64" s="1">
        <v>188741.39800000002</v>
      </c>
      <c r="F64" s="1">
        <v>439800.21500000003</v>
      </c>
      <c r="G64" s="1">
        <v>494764.12300000002</v>
      </c>
      <c r="H64" s="1">
        <v>438606.065</v>
      </c>
      <c r="I64" s="1">
        <v>439966.12500000006</v>
      </c>
      <c r="J64" s="1">
        <v>546335.86200000008</v>
      </c>
      <c r="K64" s="1">
        <v>488884.00199999998</v>
      </c>
      <c r="L64" s="1">
        <v>303525.87199999997</v>
      </c>
      <c r="M64" s="1">
        <v>162787.73599999998</v>
      </c>
      <c r="N64" s="1">
        <v>87324.955000000002</v>
      </c>
      <c r="O64" s="1">
        <f>VLOOKUP(A64, '[1]Influenza Deaths Pivot Table'!$A$5:$B$463, 2, FALSE)</f>
        <v>121</v>
      </c>
      <c r="P64" s="1">
        <f>VLOOKUP(A64, '[1]Influenza Deaths Pivot Table'!$A$5:$C$463, 3, FALSE)</f>
        <v>59</v>
      </c>
      <c r="Q64" s="1">
        <f>VLOOKUP(A64, '[1]Influenza Deaths Pivot Table'!$A$5:$D$463, 4, FALSE)</f>
        <v>60</v>
      </c>
      <c r="R64" s="1">
        <f>VLOOKUP(A64, '[1]Influenza Deaths Pivot Table'!$A$5:$E$463, 5, FALSE)</f>
        <v>55</v>
      </c>
      <c r="S64" s="1">
        <f>VLOOKUP(A64, '[1]Influenza Deaths Pivot Table'!$A$5:$F$463, 6, FALSE)</f>
        <v>59</v>
      </c>
      <c r="T64" s="1">
        <f>VLOOKUP(A64, '[1]Influenza Deaths Pivot Table'!$A$5:$G$463, 7, FALSE)</f>
        <v>46</v>
      </c>
      <c r="U64" s="1">
        <f>VLOOKUP(A64, '[1]Influenza Deaths Pivot Table'!$A$5:$H$463, 8, FALSE)</f>
        <v>53</v>
      </c>
      <c r="V64" s="1">
        <f>VLOOKUP(A64, '[1]Influenza Deaths Pivot Table'!$A$5:$I$463, 9, FALSE)</f>
        <v>66</v>
      </c>
      <c r="W64" s="1">
        <f>VLOOKUP(A64, '[1]Influenza Deaths Pivot Table'!$A$5:$J$463, 10, FALSE)</f>
        <v>117</v>
      </c>
      <c r="X64" s="1">
        <f t="shared" si="10"/>
        <v>238</v>
      </c>
      <c r="Y64" s="1">
        <f t="shared" si="11"/>
        <v>636</v>
      </c>
      <c r="Z64" s="4">
        <f t="shared" si="0"/>
        <v>6.4108881931668215E-4</v>
      </c>
      <c r="AA64" s="4">
        <f t="shared" si="1"/>
        <v>1.3415182164019633E-4</v>
      </c>
      <c r="AB64" s="4">
        <f t="shared" si="2"/>
        <v>1.2126990865099569E-4</v>
      </c>
      <c r="AC64" s="4">
        <f t="shared" si="3"/>
        <v>1.2539726280346808E-4</v>
      </c>
      <c r="AD64" s="4">
        <f t="shared" si="4"/>
        <v>1.3410123336200029E-4</v>
      </c>
      <c r="AE64" s="4">
        <f t="shared" si="5"/>
        <v>8.4197291811680472E-5</v>
      </c>
      <c r="AF64" s="4">
        <f t="shared" si="6"/>
        <v>1.0841017456734041E-4</v>
      </c>
      <c r="AG64" s="4">
        <f t="shared" si="7"/>
        <v>2.1744439630503725E-4</v>
      </c>
      <c r="AH64" s="4">
        <f t="shared" si="8"/>
        <v>7.1872736162385115E-4</v>
      </c>
      <c r="AI64" s="4">
        <f t="shared" si="9"/>
        <v>1.3598161809405332E-3</v>
      </c>
    </row>
    <row r="65" spans="1:35" x14ac:dyDescent="0.2">
      <c r="A65" s="1" t="s">
        <v>80</v>
      </c>
      <c r="B65">
        <v>3594478</v>
      </c>
      <c r="C65" s="1">
        <v>1754046</v>
      </c>
      <c r="D65" s="1">
        <v>1840432</v>
      </c>
      <c r="E65" s="1">
        <v>186188</v>
      </c>
      <c r="F65" s="1">
        <v>432367</v>
      </c>
      <c r="G65" s="1">
        <v>495626</v>
      </c>
      <c r="H65" s="1">
        <v>439239</v>
      </c>
      <c r="I65" s="1">
        <v>433401</v>
      </c>
      <c r="J65" s="1">
        <v>535611</v>
      </c>
      <c r="K65" s="1">
        <v>496289</v>
      </c>
      <c r="L65" s="1">
        <v>318515</v>
      </c>
      <c r="M65" s="1">
        <v>167133</v>
      </c>
      <c r="N65" s="1">
        <v>90109</v>
      </c>
      <c r="O65" s="1">
        <f>VLOOKUP(A65, '[1]Influenza Deaths Pivot Table'!$A$5:$B$463, 2, FALSE)</f>
        <v>112</v>
      </c>
      <c r="P65" s="1">
        <f>VLOOKUP(A65, '[1]Influenza Deaths Pivot Table'!$A$5:$C$463, 3, FALSE)</f>
        <v>74</v>
      </c>
      <c r="Q65" s="1">
        <f>VLOOKUP(A65, '[1]Influenza Deaths Pivot Table'!$A$5:$D$463, 4, FALSE)</f>
        <v>70</v>
      </c>
      <c r="R65" s="1">
        <f>VLOOKUP(A65, '[1]Influenza Deaths Pivot Table'!$A$5:$E$463, 5, FALSE)</f>
        <v>79</v>
      </c>
      <c r="S65" s="1">
        <f>VLOOKUP(A65, '[1]Influenza Deaths Pivot Table'!$A$5:$F$463, 6, FALSE)</f>
        <v>64</v>
      </c>
      <c r="T65" s="1">
        <f>VLOOKUP(A65, '[1]Influenza Deaths Pivot Table'!$A$5:$G$463, 7, FALSE)</f>
        <v>38</v>
      </c>
      <c r="U65" s="1">
        <f>VLOOKUP(A65, '[1]Influenza Deaths Pivot Table'!$A$5:$H$463, 8, FALSE)</f>
        <v>62</v>
      </c>
      <c r="V65" s="1">
        <f>VLOOKUP(A65, '[1]Influenza Deaths Pivot Table'!$A$5:$I$463, 9, FALSE)</f>
        <v>75</v>
      </c>
      <c r="W65" s="1">
        <f>VLOOKUP(A65, '[1]Influenza Deaths Pivot Table'!$A$5:$J$463, 10, FALSE)</f>
        <v>114</v>
      </c>
      <c r="X65" s="1">
        <f t="shared" si="10"/>
        <v>226</v>
      </c>
      <c r="Y65" s="1">
        <f t="shared" si="11"/>
        <v>688</v>
      </c>
      <c r="Z65" s="4">
        <f t="shared" si="0"/>
        <v>6.0154252690828626E-4</v>
      </c>
      <c r="AA65" s="4">
        <f t="shared" si="1"/>
        <v>1.7115089727014318E-4</v>
      </c>
      <c r="AB65" s="4">
        <f t="shared" si="2"/>
        <v>1.4123552840246477E-4</v>
      </c>
      <c r="AC65" s="4">
        <f t="shared" si="3"/>
        <v>1.7985652458001224E-4</v>
      </c>
      <c r="AD65" s="4">
        <f t="shared" si="4"/>
        <v>1.4766924857118464E-4</v>
      </c>
      <c r="AE65" s="4">
        <f t="shared" si="5"/>
        <v>7.0947011917230979E-5</v>
      </c>
      <c r="AF65" s="4">
        <f t="shared" si="6"/>
        <v>1.2492720975077021E-4</v>
      </c>
      <c r="AG65" s="4">
        <f t="shared" si="7"/>
        <v>2.3546771737594776E-4</v>
      </c>
      <c r="AH65" s="4">
        <f t="shared" si="8"/>
        <v>6.820915079607259E-4</v>
      </c>
      <c r="AI65" s="4">
        <f t="shared" si="9"/>
        <v>1.2836340348690123E-3</v>
      </c>
    </row>
    <row r="66" spans="1:35" x14ac:dyDescent="0.2">
      <c r="A66" s="1" t="s">
        <v>81</v>
      </c>
      <c r="B66">
        <v>863832</v>
      </c>
      <c r="C66" s="1">
        <v>419541</v>
      </c>
      <c r="D66" s="1">
        <v>444291</v>
      </c>
      <c r="E66" s="1">
        <v>58270.941999999995</v>
      </c>
      <c r="F66" s="1">
        <v>111165.51800000001</v>
      </c>
      <c r="G66" s="1">
        <v>117963.568</v>
      </c>
      <c r="H66" s="1">
        <v>112326.01799999998</v>
      </c>
      <c r="I66" s="1">
        <v>121305.82999999999</v>
      </c>
      <c r="J66" s="1">
        <v>125074.128</v>
      </c>
      <c r="K66" s="1">
        <v>99139.957999999984</v>
      </c>
      <c r="L66" s="1">
        <v>63093.334000000003</v>
      </c>
      <c r="M66" s="1">
        <v>40563.036000000007</v>
      </c>
      <c r="N66" s="1">
        <v>15490.835999999999</v>
      </c>
      <c r="O66" s="1">
        <f>VLOOKUP(A66, '[1]Influenza Deaths Pivot Table'!$A$5:$B$463, 2, FALSE)</f>
        <v>113</v>
      </c>
      <c r="P66" s="1">
        <f>VLOOKUP(A66, '[1]Influenza Deaths Pivot Table'!$A$5:$C$463, 3, FALSE)</f>
        <v>42</v>
      </c>
      <c r="Q66" s="1">
        <f>VLOOKUP(A66, '[1]Influenza Deaths Pivot Table'!$A$5:$D$463, 4, FALSE)</f>
        <v>52</v>
      </c>
      <c r="R66" s="1">
        <f>VLOOKUP(A66, '[1]Influenza Deaths Pivot Table'!$A$5:$E$463, 5, FALSE)</f>
        <v>51</v>
      </c>
      <c r="S66" s="1">
        <f>VLOOKUP(A66, '[1]Influenza Deaths Pivot Table'!$A$5:$F$463, 6, FALSE)</f>
        <v>67</v>
      </c>
      <c r="T66" s="1">
        <f>VLOOKUP(A66, '[1]Influenza Deaths Pivot Table'!$A$5:$G$463, 7, FALSE)</f>
        <v>61</v>
      </c>
      <c r="U66" s="1">
        <f>VLOOKUP(A66, '[1]Influenza Deaths Pivot Table'!$A$5:$H$463, 8, FALSE)</f>
        <v>49</v>
      </c>
      <c r="V66" s="1">
        <f>VLOOKUP(A66, '[1]Influenza Deaths Pivot Table'!$A$5:$I$463, 9, FALSE)</f>
        <v>50</v>
      </c>
      <c r="W66" s="1">
        <f>VLOOKUP(A66, '[1]Influenza Deaths Pivot Table'!$A$5:$J$463, 10, FALSE)</f>
        <v>62</v>
      </c>
      <c r="X66" s="1">
        <f t="shared" si="10"/>
        <v>175</v>
      </c>
      <c r="Y66" s="1">
        <f t="shared" si="11"/>
        <v>547</v>
      </c>
      <c r="Z66" s="4">
        <f t="shared" si="0"/>
        <v>1.9392169771341608E-3</v>
      </c>
      <c r="AA66" s="4">
        <f t="shared" si="1"/>
        <v>3.778149983522768E-4</v>
      </c>
      <c r="AB66" s="4">
        <f t="shared" si="2"/>
        <v>4.4081406557658549E-4</v>
      </c>
      <c r="AC66" s="4">
        <f t="shared" si="3"/>
        <v>4.5403550226448877E-4</v>
      </c>
      <c r="AD66" s="4">
        <f t="shared" si="4"/>
        <v>5.5232300046914487E-4</v>
      </c>
      <c r="AE66" s="4">
        <f t="shared" si="5"/>
        <v>4.8771077580488911E-4</v>
      </c>
      <c r="AF66" s="4">
        <f t="shared" si="6"/>
        <v>4.9425076415707183E-4</v>
      </c>
      <c r="AG66" s="4">
        <f t="shared" si="7"/>
        <v>7.924767456416235E-4</v>
      </c>
      <c r="AH66" s="4">
        <f t="shared" si="8"/>
        <v>1.5284851952403165E-3</v>
      </c>
      <c r="AI66" s="4">
        <f t="shared" si="9"/>
        <v>3.4677021723744771E-3</v>
      </c>
    </row>
    <row r="67" spans="1:35" x14ac:dyDescent="0.2">
      <c r="A67" s="1" t="s">
        <v>82</v>
      </c>
      <c r="B67">
        <v>881278</v>
      </c>
      <c r="C67" s="1">
        <v>427218</v>
      </c>
      <c r="D67" s="1">
        <v>454060</v>
      </c>
      <c r="E67" s="1">
        <v>55855.555999999997</v>
      </c>
      <c r="F67" s="1">
        <v>112543.174</v>
      </c>
      <c r="G67" s="1">
        <v>125219.46</v>
      </c>
      <c r="H67" s="1">
        <v>109915.41399999999</v>
      </c>
      <c r="I67" s="1">
        <v>120411.88</v>
      </c>
      <c r="J67" s="1">
        <v>130201.804</v>
      </c>
      <c r="K67" s="1">
        <v>104765.266</v>
      </c>
      <c r="L67" s="1">
        <v>67709.213999999993</v>
      </c>
      <c r="M67" s="1">
        <v>39449.731999999996</v>
      </c>
      <c r="N67" s="1">
        <v>15622.119999999999</v>
      </c>
      <c r="O67" s="1">
        <f>VLOOKUP(A67, '[1]Influenza Deaths Pivot Table'!$A$5:$B$463, 2, FALSE)</f>
        <v>144</v>
      </c>
      <c r="P67" s="1">
        <f>VLOOKUP(A67, '[1]Influenza Deaths Pivot Table'!$A$5:$C$463, 3, FALSE)</f>
        <v>53</v>
      </c>
      <c r="Q67" s="1">
        <f>VLOOKUP(A67, '[1]Influenza Deaths Pivot Table'!$A$5:$D$463, 4, FALSE)</f>
        <v>53</v>
      </c>
      <c r="R67" s="1">
        <f>VLOOKUP(A67, '[1]Influenza Deaths Pivot Table'!$A$5:$E$463, 5, FALSE)</f>
        <v>58</v>
      </c>
      <c r="S67" s="1">
        <f>VLOOKUP(A67, '[1]Influenza Deaths Pivot Table'!$A$5:$F$463, 6, FALSE)</f>
        <v>62</v>
      </c>
      <c r="T67" s="1">
        <f>VLOOKUP(A67, '[1]Influenza Deaths Pivot Table'!$A$5:$G$463, 7, FALSE)</f>
        <v>46</v>
      </c>
      <c r="U67" s="1">
        <f>VLOOKUP(A67, '[1]Influenza Deaths Pivot Table'!$A$5:$H$463, 8, FALSE)</f>
        <v>60</v>
      </c>
      <c r="V67" s="1">
        <f>VLOOKUP(A67, '[1]Influenza Deaths Pivot Table'!$A$5:$I$463, 9, FALSE)</f>
        <v>51</v>
      </c>
      <c r="W67" s="1">
        <f>VLOOKUP(A67, '[1]Influenza Deaths Pivot Table'!$A$5:$J$463, 10, FALSE)</f>
        <v>56</v>
      </c>
      <c r="X67" s="1">
        <f t="shared" si="10"/>
        <v>200</v>
      </c>
      <c r="Y67" s="1">
        <f t="shared" si="11"/>
        <v>583</v>
      </c>
      <c r="Z67" s="4">
        <f t="shared" ref="Z67:Z130" si="12">O67/E67</f>
        <v>2.5780783562516147E-3</v>
      </c>
      <c r="AA67" s="4">
        <f t="shared" ref="AA67:AA130" si="13">P67/F67</f>
        <v>4.7093038268140544E-4</v>
      </c>
      <c r="AB67" s="4">
        <f t="shared" ref="AB67:AB130" si="14">Q67/G67</f>
        <v>4.2325689633224736E-4</v>
      </c>
      <c r="AC67" s="4">
        <f t="shared" ref="AC67:AC130" si="15">R67/H67</f>
        <v>5.2767849284541667E-4</v>
      </c>
      <c r="AD67" s="4">
        <f t="shared" ref="AD67:AD130" si="16">S67/I67</f>
        <v>5.1489936042855569E-4</v>
      </c>
      <c r="AE67" s="4">
        <f t="shared" ref="AE67:AE130" si="17">T67/J67</f>
        <v>3.5329771621290287E-4</v>
      </c>
      <c r="AF67" s="4">
        <f t="shared" ref="AF67:AF130" si="18">U67/K67</f>
        <v>5.727088976226147E-4</v>
      </c>
      <c r="AG67" s="4">
        <f t="shared" ref="AG67:AG130" si="19">V67/L67</f>
        <v>7.5322097225940339E-4</v>
      </c>
      <c r="AH67" s="4">
        <f t="shared" ref="AH67:AH130" si="20">W67/M67</f>
        <v>1.4195280211282552E-3</v>
      </c>
      <c r="AI67" s="4">
        <f t="shared" ref="AI67:AI130" si="21">Z67+AH67</f>
        <v>3.9976063773798694E-3</v>
      </c>
    </row>
    <row r="68" spans="1:35" x14ac:dyDescent="0.2">
      <c r="A68" s="1" t="s">
        <v>83</v>
      </c>
      <c r="B68">
        <v>890856</v>
      </c>
      <c r="C68" s="1">
        <v>432225</v>
      </c>
      <c r="D68" s="1">
        <v>458631</v>
      </c>
      <c r="E68" s="1">
        <v>55769.298000000003</v>
      </c>
      <c r="F68" s="1">
        <v>112323.41400000002</v>
      </c>
      <c r="G68" s="1">
        <v>126170.592</v>
      </c>
      <c r="H68" s="1">
        <v>110709.19200000001</v>
      </c>
      <c r="I68" s="1">
        <v>117917.394</v>
      </c>
      <c r="J68" s="1">
        <v>131753.24400000001</v>
      </c>
      <c r="K68" s="1">
        <v>108786.44399999999</v>
      </c>
      <c r="L68" s="1">
        <v>70359.245999999999</v>
      </c>
      <c r="M68" s="1">
        <v>40071.9</v>
      </c>
      <c r="N68" s="1">
        <v>16151.268</v>
      </c>
      <c r="O68" s="1">
        <f>VLOOKUP(A68, '[1]Influenza Deaths Pivot Table'!$A$5:$B$463, 2, FALSE)</f>
        <v>123</v>
      </c>
      <c r="P68" s="1">
        <f>VLOOKUP(A68, '[1]Influenza Deaths Pivot Table'!$A$5:$C$463, 3, FALSE)</f>
        <v>68</v>
      </c>
      <c r="Q68" s="1">
        <f>VLOOKUP(A68, '[1]Influenza Deaths Pivot Table'!$A$5:$D$463, 4, FALSE)</f>
        <v>78</v>
      </c>
      <c r="R68" s="1">
        <f>VLOOKUP(A68, '[1]Influenza Deaths Pivot Table'!$A$5:$E$463, 5, FALSE)</f>
        <v>60</v>
      </c>
      <c r="S68" s="1">
        <f>VLOOKUP(A68, '[1]Influenza Deaths Pivot Table'!$A$5:$F$463, 6, FALSE)</f>
        <v>60</v>
      </c>
      <c r="T68" s="1">
        <f>VLOOKUP(A68, '[1]Influenza Deaths Pivot Table'!$A$5:$G$463, 7, FALSE)</f>
        <v>66</v>
      </c>
      <c r="U68" s="1">
        <f>VLOOKUP(A68, '[1]Influenza Deaths Pivot Table'!$A$5:$H$463, 8, FALSE)</f>
        <v>76</v>
      </c>
      <c r="V68" s="1">
        <f>VLOOKUP(A68, '[1]Influenza Deaths Pivot Table'!$A$5:$I$463, 9, FALSE)</f>
        <v>59</v>
      </c>
      <c r="W68" s="1">
        <f>VLOOKUP(A68, '[1]Influenza Deaths Pivot Table'!$A$5:$J$463, 10, FALSE)</f>
        <v>57</v>
      </c>
      <c r="X68" s="1">
        <f t="shared" ref="X68:X131" si="22">SUM(O68, W68)</f>
        <v>180</v>
      </c>
      <c r="Y68" s="1">
        <f t="shared" ref="Y68:Y131" si="23">SUM(O68:W68)</f>
        <v>647</v>
      </c>
      <c r="Z68" s="4">
        <f t="shared" si="12"/>
        <v>2.2055145825934548E-3</v>
      </c>
      <c r="AA68" s="4">
        <f t="shared" si="13"/>
        <v>6.0539470425996836E-4</v>
      </c>
      <c r="AB68" s="4">
        <f t="shared" si="14"/>
        <v>6.1821062074433322E-4</v>
      </c>
      <c r="AC68" s="4">
        <f t="shared" si="15"/>
        <v>5.4196041824602957E-4</v>
      </c>
      <c r="AD68" s="4">
        <f t="shared" si="16"/>
        <v>5.0883078369252292E-4</v>
      </c>
      <c r="AE68" s="4">
        <f t="shared" si="17"/>
        <v>5.0093643235076619E-4</v>
      </c>
      <c r="AF68" s="4">
        <f t="shared" si="18"/>
        <v>6.9861645629302864E-4</v>
      </c>
      <c r="AG68" s="4">
        <f t="shared" si="19"/>
        <v>8.3855361383491803E-4</v>
      </c>
      <c r="AH68" s="4">
        <f t="shared" si="20"/>
        <v>1.422443158422735E-3</v>
      </c>
      <c r="AI68" s="4">
        <f t="shared" si="21"/>
        <v>3.6279577410161896E-3</v>
      </c>
    </row>
    <row r="69" spans="1:35" x14ac:dyDescent="0.2">
      <c r="A69" s="1" t="s">
        <v>84</v>
      </c>
      <c r="B69">
        <v>900131</v>
      </c>
      <c r="C69" s="1">
        <v>436338</v>
      </c>
      <c r="D69" s="1">
        <v>463793</v>
      </c>
      <c r="E69" s="1">
        <v>56156.893000000004</v>
      </c>
      <c r="F69" s="1">
        <v>113484.041</v>
      </c>
      <c r="G69" s="1">
        <v>127042.61800000002</v>
      </c>
      <c r="H69" s="1">
        <v>111979.94399999999</v>
      </c>
      <c r="I69" s="1">
        <v>115866.42300000001</v>
      </c>
      <c r="J69" s="1">
        <v>132333.603</v>
      </c>
      <c r="K69" s="1">
        <v>111943.48799999998</v>
      </c>
      <c r="L69" s="1">
        <v>73350.815000000002</v>
      </c>
      <c r="M69" s="1">
        <v>41219.457000000002</v>
      </c>
      <c r="N69" s="1">
        <v>16162.742999999999</v>
      </c>
      <c r="O69" s="1">
        <f>VLOOKUP(A69, '[1]Influenza Deaths Pivot Table'!$A$5:$B$463, 2, FALSE)</f>
        <v>140</v>
      </c>
      <c r="P69" s="1">
        <f>VLOOKUP(A69, '[1]Influenza Deaths Pivot Table'!$A$5:$C$463, 3, FALSE)</f>
        <v>64</v>
      </c>
      <c r="Q69" s="1">
        <f>VLOOKUP(A69, '[1]Influenza Deaths Pivot Table'!$A$5:$D$463, 4, FALSE)</f>
        <v>79</v>
      </c>
      <c r="R69" s="1">
        <f>VLOOKUP(A69, '[1]Influenza Deaths Pivot Table'!$A$5:$E$463, 5, FALSE)</f>
        <v>49</v>
      </c>
      <c r="S69" s="1">
        <f>VLOOKUP(A69, '[1]Influenza Deaths Pivot Table'!$A$5:$F$463, 6, FALSE)</f>
        <v>75</v>
      </c>
      <c r="T69" s="1">
        <f>VLOOKUP(A69, '[1]Influenza Deaths Pivot Table'!$A$5:$G$463, 7, FALSE)</f>
        <v>69</v>
      </c>
      <c r="U69" s="1">
        <f>VLOOKUP(A69, '[1]Influenza Deaths Pivot Table'!$A$5:$H$463, 8, FALSE)</f>
        <v>57</v>
      </c>
      <c r="V69" s="1">
        <f>VLOOKUP(A69, '[1]Influenza Deaths Pivot Table'!$A$5:$I$463, 9, FALSE)</f>
        <v>68</v>
      </c>
      <c r="W69" s="1">
        <f>VLOOKUP(A69, '[1]Influenza Deaths Pivot Table'!$A$5:$J$463, 10, FALSE)</f>
        <v>65</v>
      </c>
      <c r="X69" s="1">
        <f t="shared" si="22"/>
        <v>205</v>
      </c>
      <c r="Y69" s="1">
        <f t="shared" si="23"/>
        <v>666</v>
      </c>
      <c r="Z69" s="4">
        <f t="shared" si="12"/>
        <v>2.4930154166470709E-3</v>
      </c>
      <c r="AA69" s="4">
        <f t="shared" si="13"/>
        <v>5.6395594866065794E-4</v>
      </c>
      <c r="AB69" s="4">
        <f t="shared" si="14"/>
        <v>6.2183857073852165E-4</v>
      </c>
      <c r="AC69" s="4">
        <f t="shared" si="15"/>
        <v>4.3757835778163992E-4</v>
      </c>
      <c r="AD69" s="4">
        <f t="shared" si="16"/>
        <v>6.4729710349304553E-4</v>
      </c>
      <c r="AE69" s="4">
        <f t="shared" si="17"/>
        <v>5.2140951682544303E-4</v>
      </c>
      <c r="AF69" s="4">
        <f t="shared" si="18"/>
        <v>5.09185491879617E-4</v>
      </c>
      <c r="AG69" s="4">
        <f t="shared" si="19"/>
        <v>9.2705173078172335E-4</v>
      </c>
      <c r="AH69" s="4">
        <f t="shared" si="20"/>
        <v>1.5769251885098825E-3</v>
      </c>
      <c r="AI69" s="4">
        <f t="shared" si="21"/>
        <v>4.0699406051569534E-3</v>
      </c>
    </row>
    <row r="70" spans="1:35" x14ac:dyDescent="0.2">
      <c r="A70" s="1" t="s">
        <v>85</v>
      </c>
      <c r="B70">
        <v>908446</v>
      </c>
      <c r="C70" s="1">
        <v>439985</v>
      </c>
      <c r="D70" s="1">
        <v>468461</v>
      </c>
      <c r="E70" s="1">
        <v>56145.642</v>
      </c>
      <c r="F70" s="1">
        <v>113812.83</v>
      </c>
      <c r="G70" s="1">
        <v>127261.97</v>
      </c>
      <c r="H70" s="1">
        <v>114392.564</v>
      </c>
      <c r="I70" s="1">
        <v>113779.46400000001</v>
      </c>
      <c r="J70" s="1">
        <v>132610.28</v>
      </c>
      <c r="K70" s="1">
        <v>115009.85800000001</v>
      </c>
      <c r="L70" s="1">
        <v>77609.5</v>
      </c>
      <c r="M70" s="1">
        <v>41069.712</v>
      </c>
      <c r="N70" s="1">
        <v>16718.577999999998</v>
      </c>
      <c r="O70" s="1">
        <f>VLOOKUP(A70, '[1]Influenza Deaths Pivot Table'!$A$5:$B$463, 2, FALSE)</f>
        <v>113</v>
      </c>
      <c r="P70" s="1">
        <f>VLOOKUP(A70, '[1]Influenza Deaths Pivot Table'!$A$5:$C$463, 3, FALSE)</f>
        <v>62</v>
      </c>
      <c r="Q70" s="1">
        <f>VLOOKUP(A70, '[1]Influenza Deaths Pivot Table'!$A$5:$D$463, 4, FALSE)</f>
        <v>60</v>
      </c>
      <c r="R70" s="1">
        <f>VLOOKUP(A70, '[1]Influenza Deaths Pivot Table'!$A$5:$E$463, 5, FALSE)</f>
        <v>74</v>
      </c>
      <c r="S70" s="1">
        <f>VLOOKUP(A70, '[1]Influenza Deaths Pivot Table'!$A$5:$F$463, 6, FALSE)</f>
        <v>37</v>
      </c>
      <c r="T70" s="1">
        <f>VLOOKUP(A70, '[1]Influenza Deaths Pivot Table'!$A$5:$G$463, 7, FALSE)</f>
        <v>71</v>
      </c>
      <c r="U70" s="1">
        <f>VLOOKUP(A70, '[1]Influenza Deaths Pivot Table'!$A$5:$H$463, 8, FALSE)</f>
        <v>52</v>
      </c>
      <c r="V70" s="1">
        <f>VLOOKUP(A70, '[1]Influenza Deaths Pivot Table'!$A$5:$I$463, 9, FALSE)</f>
        <v>63</v>
      </c>
      <c r="W70" s="1">
        <f>VLOOKUP(A70, '[1]Influenza Deaths Pivot Table'!$A$5:$J$463, 10, FALSE)</f>
        <v>64</v>
      </c>
      <c r="X70" s="1">
        <f t="shared" si="22"/>
        <v>177</v>
      </c>
      <c r="Y70" s="1">
        <f t="shared" si="23"/>
        <v>596</v>
      </c>
      <c r="Z70" s="4">
        <f t="shared" si="12"/>
        <v>2.0126228140734414E-3</v>
      </c>
      <c r="AA70" s="4">
        <f t="shared" si="13"/>
        <v>5.4475404925789122E-4</v>
      </c>
      <c r="AB70" s="4">
        <f t="shared" si="14"/>
        <v>4.7146842061300797E-4</v>
      </c>
      <c r="AC70" s="4">
        <f t="shared" si="15"/>
        <v>6.4689519504082451E-4</v>
      </c>
      <c r="AD70" s="4">
        <f t="shared" si="16"/>
        <v>3.2519049307527055E-4</v>
      </c>
      <c r="AE70" s="4">
        <f t="shared" si="17"/>
        <v>5.3540343931103985E-4</v>
      </c>
      <c r="AF70" s="4">
        <f t="shared" si="18"/>
        <v>4.5213515523164974E-4</v>
      </c>
      <c r="AG70" s="4">
        <f t="shared" si="19"/>
        <v>8.1175629272189616E-4</v>
      </c>
      <c r="AH70" s="4">
        <f t="shared" si="20"/>
        <v>1.5583259994615983E-3</v>
      </c>
      <c r="AI70" s="4">
        <f t="shared" si="21"/>
        <v>3.5709488135350397E-3</v>
      </c>
    </row>
    <row r="71" spans="1:35" x14ac:dyDescent="0.2">
      <c r="A71" s="1" t="s">
        <v>86</v>
      </c>
      <c r="B71">
        <v>917060</v>
      </c>
      <c r="C71" s="1">
        <v>443923</v>
      </c>
      <c r="D71" s="1">
        <v>473137</v>
      </c>
      <c r="E71" s="1">
        <v>55963.097000000002</v>
      </c>
      <c r="F71" s="1">
        <v>114168.27499999999</v>
      </c>
      <c r="G71" s="1">
        <v>126039.97400000002</v>
      </c>
      <c r="H71" s="1">
        <v>117064.497</v>
      </c>
      <c r="I71" s="1">
        <v>112274.973</v>
      </c>
      <c r="J71" s="1">
        <v>132012.74</v>
      </c>
      <c r="K71" s="1">
        <v>118516.83900000001</v>
      </c>
      <c r="L71" s="1">
        <v>81244.688999999998</v>
      </c>
      <c r="M71" s="1">
        <v>42241.995999999999</v>
      </c>
      <c r="N71" s="1">
        <v>17598.285</v>
      </c>
      <c r="O71" s="1">
        <f>VLOOKUP(A71, '[1]Influenza Deaths Pivot Table'!$A$5:$B$463, 2, FALSE)</f>
        <v>116</v>
      </c>
      <c r="P71" s="1">
        <f>VLOOKUP(A71, '[1]Influenza Deaths Pivot Table'!$A$5:$C$463, 3, FALSE)</f>
        <v>78</v>
      </c>
      <c r="Q71" s="1">
        <f>VLOOKUP(A71, '[1]Influenza Deaths Pivot Table'!$A$5:$D$463, 4, FALSE)</f>
        <v>59</v>
      </c>
      <c r="R71" s="1">
        <f>VLOOKUP(A71, '[1]Influenza Deaths Pivot Table'!$A$5:$E$463, 5, FALSE)</f>
        <v>56</v>
      </c>
      <c r="S71" s="1">
        <f>VLOOKUP(A71, '[1]Influenza Deaths Pivot Table'!$A$5:$F$463, 6, FALSE)</f>
        <v>71</v>
      </c>
      <c r="T71" s="1">
        <f>VLOOKUP(A71, '[1]Influenza Deaths Pivot Table'!$A$5:$G$463, 7, FALSE)</f>
        <v>38</v>
      </c>
      <c r="U71" s="1">
        <f>VLOOKUP(A71, '[1]Influenza Deaths Pivot Table'!$A$5:$H$463, 8, FALSE)</f>
        <v>62</v>
      </c>
      <c r="V71" s="1">
        <f>VLOOKUP(A71, '[1]Influenza Deaths Pivot Table'!$A$5:$I$463, 9, FALSE)</f>
        <v>51</v>
      </c>
      <c r="W71" s="1">
        <f>VLOOKUP(A71, '[1]Influenza Deaths Pivot Table'!$A$5:$J$463, 10, FALSE)</f>
        <v>82</v>
      </c>
      <c r="X71" s="1">
        <f t="shared" si="22"/>
        <v>198</v>
      </c>
      <c r="Y71" s="1">
        <f t="shared" si="23"/>
        <v>613</v>
      </c>
      <c r="Z71" s="4">
        <f t="shared" si="12"/>
        <v>2.0727945059938338E-3</v>
      </c>
      <c r="AA71" s="4">
        <f t="shared" si="13"/>
        <v>6.8320205416084285E-4</v>
      </c>
      <c r="AB71" s="4">
        <f t="shared" si="14"/>
        <v>4.6810545993924112E-4</v>
      </c>
      <c r="AC71" s="4">
        <f t="shared" si="15"/>
        <v>4.7836877477891524E-4</v>
      </c>
      <c r="AD71" s="4">
        <f t="shared" si="16"/>
        <v>6.3237601491117703E-4</v>
      </c>
      <c r="AE71" s="4">
        <f t="shared" si="17"/>
        <v>2.8785100589534014E-4</v>
      </c>
      <c r="AF71" s="4">
        <f t="shared" si="18"/>
        <v>5.2313241327673276E-4</v>
      </c>
      <c r="AG71" s="4">
        <f t="shared" si="19"/>
        <v>6.2773334020639799E-4</v>
      </c>
      <c r="AH71" s="4">
        <f t="shared" si="20"/>
        <v>1.9411961499167796E-3</v>
      </c>
      <c r="AI71" s="4">
        <f t="shared" si="21"/>
        <v>4.0139906559106134E-3</v>
      </c>
    </row>
    <row r="72" spans="1:35" x14ac:dyDescent="0.2">
      <c r="A72" s="1" t="s">
        <v>87</v>
      </c>
      <c r="B72">
        <v>926454</v>
      </c>
      <c r="C72" s="1">
        <v>448413</v>
      </c>
      <c r="D72" s="1">
        <v>478041</v>
      </c>
      <c r="E72" s="1">
        <v>55605.577000000005</v>
      </c>
      <c r="F72" s="1">
        <v>113673.158</v>
      </c>
      <c r="G72" s="1">
        <v>125757.539</v>
      </c>
      <c r="H72" s="1">
        <v>120033.74799999999</v>
      </c>
      <c r="I72" s="1">
        <v>111328.33799999999</v>
      </c>
      <c r="J72" s="1">
        <v>131079.57</v>
      </c>
      <c r="K72" s="1">
        <v>121253.851</v>
      </c>
      <c r="L72" s="1">
        <v>85953.712</v>
      </c>
      <c r="M72" s="1">
        <v>43807.407000000007</v>
      </c>
      <c r="N72" s="1">
        <v>17788.268</v>
      </c>
      <c r="O72" s="1">
        <f>VLOOKUP(A72, '[1]Influenza Deaths Pivot Table'!$A$5:$B$463, 2, FALSE)</f>
        <v>120</v>
      </c>
      <c r="P72" s="1">
        <f>VLOOKUP(A72, '[1]Influenza Deaths Pivot Table'!$A$5:$C$463, 3, FALSE)</f>
        <v>65</v>
      </c>
      <c r="Q72" s="1">
        <f>VLOOKUP(A72, '[1]Influenza Deaths Pivot Table'!$A$5:$D$463, 4, FALSE)</f>
        <v>52</v>
      </c>
      <c r="R72" s="1">
        <f>VLOOKUP(A72, '[1]Influenza Deaths Pivot Table'!$A$5:$E$463, 5, FALSE)</f>
        <v>64</v>
      </c>
      <c r="S72" s="1">
        <f>VLOOKUP(A72, '[1]Influenza Deaths Pivot Table'!$A$5:$F$463, 6, FALSE)</f>
        <v>60</v>
      </c>
      <c r="T72" s="1">
        <f>VLOOKUP(A72, '[1]Influenza Deaths Pivot Table'!$A$5:$G$463, 7, FALSE)</f>
        <v>45</v>
      </c>
      <c r="U72" s="1">
        <f>VLOOKUP(A72, '[1]Influenza Deaths Pivot Table'!$A$5:$H$463, 8, FALSE)</f>
        <v>60</v>
      </c>
      <c r="V72" s="1">
        <f>VLOOKUP(A72, '[1]Influenza Deaths Pivot Table'!$A$5:$I$463, 9, FALSE)</f>
        <v>54</v>
      </c>
      <c r="W72" s="1">
        <f>VLOOKUP(A72, '[1]Influenza Deaths Pivot Table'!$A$5:$J$463, 10, FALSE)</f>
        <v>47</v>
      </c>
      <c r="X72" s="1">
        <f t="shared" si="22"/>
        <v>167</v>
      </c>
      <c r="Y72" s="1">
        <f t="shared" si="23"/>
        <v>567</v>
      </c>
      <c r="Z72" s="4">
        <f t="shared" si="12"/>
        <v>2.158056915765841E-3</v>
      </c>
      <c r="AA72" s="4">
        <f t="shared" si="13"/>
        <v>5.7181485184039664E-4</v>
      </c>
      <c r="AB72" s="4">
        <f t="shared" si="14"/>
        <v>4.1349409676345525E-4</v>
      </c>
      <c r="AC72" s="4">
        <f t="shared" si="15"/>
        <v>5.331833843928626E-4</v>
      </c>
      <c r="AD72" s="4">
        <f t="shared" si="16"/>
        <v>5.3894633727488153E-4</v>
      </c>
      <c r="AE72" s="4">
        <f t="shared" si="17"/>
        <v>3.433029266116756E-4</v>
      </c>
      <c r="AF72" s="4">
        <f t="shared" si="18"/>
        <v>4.9482964462712199E-4</v>
      </c>
      <c r="AG72" s="4">
        <f t="shared" si="19"/>
        <v>6.2824511872157428E-4</v>
      </c>
      <c r="AH72" s="4">
        <f t="shared" si="20"/>
        <v>1.0728779267853035E-3</v>
      </c>
      <c r="AI72" s="4">
        <f t="shared" si="21"/>
        <v>3.2309348425511447E-3</v>
      </c>
    </row>
    <row r="73" spans="1:35" x14ac:dyDescent="0.2">
      <c r="A73" s="1" t="s">
        <v>88</v>
      </c>
      <c r="B73">
        <v>934695</v>
      </c>
      <c r="C73" s="1">
        <v>452416</v>
      </c>
      <c r="D73" s="1">
        <v>482279</v>
      </c>
      <c r="E73" s="1">
        <v>55711.476000000002</v>
      </c>
      <c r="F73" s="1">
        <v>114488.31</v>
      </c>
      <c r="G73" s="1">
        <v>124332.12899999999</v>
      </c>
      <c r="H73" s="1">
        <v>122261.96699999999</v>
      </c>
      <c r="I73" s="1">
        <v>110395.70699999999</v>
      </c>
      <c r="J73" s="1">
        <v>129752.73000000001</v>
      </c>
      <c r="K73" s="1">
        <v>124605.88800000001</v>
      </c>
      <c r="L73" s="1">
        <v>90855.747000000003</v>
      </c>
      <c r="M73" s="1">
        <v>44843.163</v>
      </c>
      <c r="N73" s="1">
        <v>17960.129999999997</v>
      </c>
      <c r="O73" s="1">
        <f>VLOOKUP(A73, '[1]Influenza Deaths Pivot Table'!$A$5:$B$463, 2, FALSE)</f>
        <v>104</v>
      </c>
      <c r="P73" s="1">
        <f>VLOOKUP(A73, '[1]Influenza Deaths Pivot Table'!$A$5:$C$463, 3, FALSE)</f>
        <v>56</v>
      </c>
      <c r="Q73" s="1">
        <f>VLOOKUP(A73, '[1]Influenza Deaths Pivot Table'!$A$5:$D$463, 4, FALSE)</f>
        <v>54</v>
      </c>
      <c r="R73" s="1">
        <f>VLOOKUP(A73, '[1]Influenza Deaths Pivot Table'!$A$5:$E$463, 5, FALSE)</f>
        <v>50</v>
      </c>
      <c r="S73" s="1">
        <f>VLOOKUP(A73, '[1]Influenza Deaths Pivot Table'!$A$5:$F$463, 6, FALSE)</f>
        <v>47</v>
      </c>
      <c r="T73" s="1">
        <f>VLOOKUP(A73, '[1]Influenza Deaths Pivot Table'!$A$5:$G$463, 7, FALSE)</f>
        <v>67</v>
      </c>
      <c r="U73" s="1">
        <f>VLOOKUP(A73, '[1]Influenza Deaths Pivot Table'!$A$5:$H$463, 8, FALSE)</f>
        <v>50</v>
      </c>
      <c r="V73" s="1">
        <f>VLOOKUP(A73, '[1]Influenza Deaths Pivot Table'!$A$5:$I$463, 9, FALSE)</f>
        <v>70</v>
      </c>
      <c r="W73" s="1">
        <f>VLOOKUP(A73, '[1]Influenza Deaths Pivot Table'!$A$5:$J$463, 10, FALSE)</f>
        <v>68</v>
      </c>
      <c r="X73" s="1">
        <f t="shared" si="22"/>
        <v>172</v>
      </c>
      <c r="Y73" s="1">
        <f t="shared" si="23"/>
        <v>566</v>
      </c>
      <c r="Z73" s="4">
        <f t="shared" si="12"/>
        <v>1.8667608088502267E-3</v>
      </c>
      <c r="AA73" s="4">
        <f t="shared" si="13"/>
        <v>4.8913290797986272E-4</v>
      </c>
      <c r="AB73" s="4">
        <f t="shared" si="14"/>
        <v>4.3432056085840857E-4</v>
      </c>
      <c r="AC73" s="4">
        <f t="shared" si="15"/>
        <v>4.0895792229483766E-4</v>
      </c>
      <c r="AD73" s="4">
        <f t="shared" si="16"/>
        <v>4.2574119299765891E-4</v>
      </c>
      <c r="AE73" s="4">
        <f t="shared" si="17"/>
        <v>5.163667847296931E-4</v>
      </c>
      <c r="AF73" s="4">
        <f t="shared" si="18"/>
        <v>4.0126514727779157E-4</v>
      </c>
      <c r="AG73" s="4">
        <f t="shared" si="19"/>
        <v>7.7045208818766304E-4</v>
      </c>
      <c r="AH73" s="4">
        <f t="shared" si="20"/>
        <v>1.5163961560873838E-3</v>
      </c>
      <c r="AI73" s="4">
        <f t="shared" si="21"/>
        <v>3.3831569649376107E-3</v>
      </c>
    </row>
    <row r="74" spans="1:35" x14ac:dyDescent="0.2">
      <c r="A74" s="1" t="s">
        <v>89</v>
      </c>
      <c r="B74">
        <v>943732</v>
      </c>
      <c r="C74" s="1">
        <v>456876</v>
      </c>
      <c r="D74" s="1">
        <v>486856</v>
      </c>
      <c r="E74" s="1">
        <v>55282</v>
      </c>
      <c r="F74" s="1">
        <v>114024</v>
      </c>
      <c r="G74" s="1">
        <v>122886</v>
      </c>
      <c r="H74" s="1">
        <v>125241</v>
      </c>
      <c r="I74" s="1">
        <v>110313</v>
      </c>
      <c r="J74" s="1">
        <v>128392</v>
      </c>
      <c r="K74" s="1">
        <v>127029</v>
      </c>
      <c r="L74" s="1">
        <v>95605</v>
      </c>
      <c r="M74" s="1">
        <v>46641</v>
      </c>
      <c r="N74" s="1">
        <v>18319</v>
      </c>
      <c r="O74" s="1">
        <f>VLOOKUP(A74, '[1]Influenza Deaths Pivot Table'!$A$5:$B$463, 2, FALSE)</f>
        <v>130</v>
      </c>
      <c r="P74" s="1">
        <f>VLOOKUP(A74, '[1]Influenza Deaths Pivot Table'!$A$5:$C$463, 3, FALSE)</f>
        <v>76</v>
      </c>
      <c r="Q74" s="1">
        <f>VLOOKUP(A74, '[1]Influenza Deaths Pivot Table'!$A$5:$D$463, 4, FALSE)</f>
        <v>56</v>
      </c>
      <c r="R74" s="1">
        <f>VLOOKUP(A74, '[1]Influenza Deaths Pivot Table'!$A$5:$E$463, 5, FALSE)</f>
        <v>53</v>
      </c>
      <c r="S74" s="1">
        <f>VLOOKUP(A74, '[1]Influenza Deaths Pivot Table'!$A$5:$F$463, 6, FALSE)</f>
        <v>71</v>
      </c>
      <c r="T74" s="1">
        <f>VLOOKUP(A74, '[1]Influenza Deaths Pivot Table'!$A$5:$G$463, 7, FALSE)</f>
        <v>60</v>
      </c>
      <c r="U74" s="1">
        <f>VLOOKUP(A74, '[1]Influenza Deaths Pivot Table'!$A$5:$H$463, 8, FALSE)</f>
        <v>64</v>
      </c>
      <c r="V74" s="1">
        <f>VLOOKUP(A74, '[1]Influenza Deaths Pivot Table'!$A$5:$I$463, 9, FALSE)</f>
        <v>46</v>
      </c>
      <c r="W74" s="1">
        <f>VLOOKUP(A74, '[1]Influenza Deaths Pivot Table'!$A$5:$J$463, 10, FALSE)</f>
        <v>58</v>
      </c>
      <c r="X74" s="1">
        <f t="shared" si="22"/>
        <v>188</v>
      </c>
      <c r="Y74" s="1">
        <f t="shared" si="23"/>
        <v>614</v>
      </c>
      <c r="Z74" s="4">
        <f t="shared" si="12"/>
        <v>2.3515791758619443E-3</v>
      </c>
      <c r="AA74" s="4">
        <f t="shared" si="13"/>
        <v>6.6652634533080754E-4</v>
      </c>
      <c r="AB74" s="4">
        <f t="shared" si="14"/>
        <v>4.557069153524405E-4</v>
      </c>
      <c r="AC74" s="4">
        <f t="shared" si="15"/>
        <v>4.2318410105316947E-4</v>
      </c>
      <c r="AD74" s="4">
        <f t="shared" si="16"/>
        <v>6.4362314505090061E-4</v>
      </c>
      <c r="AE74" s="4">
        <f t="shared" si="17"/>
        <v>4.6731883606455232E-4</v>
      </c>
      <c r="AF74" s="4">
        <f t="shared" si="18"/>
        <v>5.0382196191420855E-4</v>
      </c>
      <c r="AG74" s="4">
        <f t="shared" si="19"/>
        <v>4.8114638355734534E-4</v>
      </c>
      <c r="AH74" s="4">
        <f t="shared" si="20"/>
        <v>1.2435410904568941E-3</v>
      </c>
      <c r="AI74" s="4">
        <f t="shared" si="21"/>
        <v>3.5951202663188383E-3</v>
      </c>
    </row>
    <row r="75" spans="1:35" x14ac:dyDescent="0.2">
      <c r="A75" s="1" t="s">
        <v>90</v>
      </c>
      <c r="B75">
        <v>588433</v>
      </c>
      <c r="C75" s="1">
        <v>277522</v>
      </c>
      <c r="D75" s="1">
        <v>310911</v>
      </c>
      <c r="E75" s="1">
        <v>35894.413</v>
      </c>
      <c r="F75" s="1">
        <v>59431.733</v>
      </c>
      <c r="G75" s="1">
        <v>89441.815999999992</v>
      </c>
      <c r="H75" s="1">
        <v>105917.94</v>
      </c>
      <c r="I75" s="1">
        <v>86499.650999999998</v>
      </c>
      <c r="J75" s="1">
        <v>78261.589000000007</v>
      </c>
      <c r="K75" s="1">
        <v>64139.197</v>
      </c>
      <c r="L75" s="1">
        <v>36482.845999999998</v>
      </c>
      <c r="M75" s="1">
        <v>23537.32</v>
      </c>
      <c r="N75" s="1">
        <v>10003.361000000001</v>
      </c>
      <c r="O75" s="1">
        <f>VLOOKUP(A75, '[1]Influenza Deaths Pivot Table'!$A$5:$B$463, 2, FALSE)</f>
        <v>121</v>
      </c>
      <c r="P75" s="1">
        <f>VLOOKUP(A75, '[1]Influenza Deaths Pivot Table'!$A$5:$C$463, 3, FALSE)</f>
        <v>55</v>
      </c>
      <c r="Q75" s="1">
        <f>VLOOKUP(A75, '[1]Influenza Deaths Pivot Table'!$A$5:$D$463, 4, FALSE)</f>
        <v>74</v>
      </c>
      <c r="R75" s="1">
        <f>VLOOKUP(A75, '[1]Influenza Deaths Pivot Table'!$A$5:$E$463, 5, FALSE)</f>
        <v>66</v>
      </c>
      <c r="S75" s="1">
        <f>VLOOKUP(A75, '[1]Influenza Deaths Pivot Table'!$A$5:$F$463, 6, FALSE)</f>
        <v>74</v>
      </c>
      <c r="T75" s="1">
        <f>VLOOKUP(A75, '[1]Influenza Deaths Pivot Table'!$A$5:$G$463, 7, FALSE)</f>
        <v>51</v>
      </c>
      <c r="U75" s="1">
        <f>VLOOKUP(A75, '[1]Influenza Deaths Pivot Table'!$A$5:$H$463, 8, FALSE)</f>
        <v>57</v>
      </c>
      <c r="V75" s="1">
        <f>VLOOKUP(A75, '[1]Influenza Deaths Pivot Table'!$A$5:$I$463, 9, FALSE)</f>
        <v>75</v>
      </c>
      <c r="W75" s="1">
        <f>VLOOKUP(A75, '[1]Influenza Deaths Pivot Table'!$A$5:$J$463, 10, FALSE)</f>
        <v>43</v>
      </c>
      <c r="X75" s="1">
        <f t="shared" si="22"/>
        <v>164</v>
      </c>
      <c r="Y75" s="1">
        <f t="shared" si="23"/>
        <v>616</v>
      </c>
      <c r="Z75" s="4">
        <f t="shared" si="12"/>
        <v>3.3709981550610673E-3</v>
      </c>
      <c r="AA75" s="4">
        <f t="shared" si="13"/>
        <v>9.2543153671793485E-4</v>
      </c>
      <c r="AB75" s="4">
        <f t="shared" si="14"/>
        <v>8.2735350543419208E-4</v>
      </c>
      <c r="AC75" s="4">
        <f t="shared" si="15"/>
        <v>6.2312390139007614E-4</v>
      </c>
      <c r="AD75" s="4">
        <f t="shared" si="16"/>
        <v>8.5549478112923252E-4</v>
      </c>
      <c r="AE75" s="4">
        <f t="shared" si="17"/>
        <v>6.516606760948847E-4</v>
      </c>
      <c r="AF75" s="4">
        <f t="shared" si="18"/>
        <v>8.8869213626107605E-4</v>
      </c>
      <c r="AG75" s="4">
        <f t="shared" si="19"/>
        <v>2.0557606717414535E-3</v>
      </c>
      <c r="AH75" s="4">
        <f t="shared" si="20"/>
        <v>1.8268859836209051E-3</v>
      </c>
      <c r="AI75" s="4">
        <f t="shared" si="21"/>
        <v>5.197884138681972E-3</v>
      </c>
    </row>
    <row r="76" spans="1:35" x14ac:dyDescent="0.2">
      <c r="A76" s="1" t="s">
        <v>91</v>
      </c>
      <c r="B76">
        <v>584400</v>
      </c>
      <c r="C76" s="1">
        <v>276101</v>
      </c>
      <c r="D76" s="1">
        <v>308299</v>
      </c>
      <c r="E76" s="1">
        <v>32142</v>
      </c>
      <c r="F76" s="1">
        <v>53180.4</v>
      </c>
      <c r="G76" s="1">
        <v>99932.4</v>
      </c>
      <c r="H76" s="1">
        <v>113958</v>
      </c>
      <c r="I76" s="1">
        <v>81816</v>
      </c>
      <c r="J76" s="1">
        <v>75387.600000000006</v>
      </c>
      <c r="K76" s="1">
        <v>61946.399999999994</v>
      </c>
      <c r="L76" s="1">
        <v>35648.400000000001</v>
      </c>
      <c r="M76" s="1">
        <v>22207.200000000001</v>
      </c>
      <c r="N76" s="1">
        <v>9350.4</v>
      </c>
      <c r="O76" s="1">
        <f>VLOOKUP(A76, '[1]Influenza Deaths Pivot Table'!$A$5:$B$463, 2, FALSE)</f>
        <v>114</v>
      </c>
      <c r="P76" s="1">
        <f>VLOOKUP(A76, '[1]Influenza Deaths Pivot Table'!$A$5:$C$463, 3, FALSE)</f>
        <v>57</v>
      </c>
      <c r="Q76" s="1">
        <f>VLOOKUP(A76, '[1]Influenza Deaths Pivot Table'!$A$5:$D$463, 4, FALSE)</f>
        <v>68</v>
      </c>
      <c r="R76" s="1">
        <f>VLOOKUP(A76, '[1]Influenza Deaths Pivot Table'!$A$5:$E$463, 5, FALSE)</f>
        <v>49</v>
      </c>
      <c r="S76" s="1">
        <f>VLOOKUP(A76, '[1]Influenza Deaths Pivot Table'!$A$5:$F$463, 6, FALSE)</f>
        <v>66</v>
      </c>
      <c r="T76" s="1">
        <f>VLOOKUP(A76, '[1]Influenza Deaths Pivot Table'!$A$5:$G$463, 7, FALSE)</f>
        <v>59</v>
      </c>
      <c r="U76" s="1">
        <f>VLOOKUP(A76, '[1]Influenza Deaths Pivot Table'!$A$5:$H$463, 8, FALSE)</f>
        <v>55</v>
      </c>
      <c r="V76" s="1">
        <f>VLOOKUP(A76, '[1]Influenza Deaths Pivot Table'!$A$5:$I$463, 9, FALSE)</f>
        <v>67</v>
      </c>
      <c r="W76" s="1">
        <f>VLOOKUP(A76, '[1]Influenza Deaths Pivot Table'!$A$5:$J$463, 10, FALSE)</f>
        <v>51</v>
      </c>
      <c r="X76" s="1">
        <f t="shared" si="22"/>
        <v>165</v>
      </c>
      <c r="Y76" s="1">
        <f t="shared" si="23"/>
        <v>586</v>
      </c>
      <c r="Z76" s="4">
        <f t="shared" si="12"/>
        <v>3.5467612469665859E-3</v>
      </c>
      <c r="AA76" s="4">
        <f t="shared" si="13"/>
        <v>1.0718234537536386E-3</v>
      </c>
      <c r="AB76" s="4">
        <f t="shared" si="14"/>
        <v>6.8045999095388483E-4</v>
      </c>
      <c r="AC76" s="4">
        <f t="shared" si="15"/>
        <v>4.2998297618420821E-4</v>
      </c>
      <c r="AD76" s="4">
        <f t="shared" si="16"/>
        <v>8.0668817835142267E-4</v>
      </c>
      <c r="AE76" s="4">
        <f t="shared" si="17"/>
        <v>7.8262207577904056E-4</v>
      </c>
      <c r="AF76" s="4">
        <f t="shared" si="18"/>
        <v>8.87864347242132E-4</v>
      </c>
      <c r="AG76" s="4">
        <f t="shared" si="19"/>
        <v>1.879467241166504E-3</v>
      </c>
      <c r="AH76" s="4">
        <f t="shared" si="20"/>
        <v>2.2965524694693613E-3</v>
      </c>
      <c r="AI76" s="4">
        <f t="shared" si="21"/>
        <v>5.8433137164359472E-3</v>
      </c>
    </row>
    <row r="77" spans="1:35" x14ac:dyDescent="0.2">
      <c r="A77" s="1" t="s">
        <v>92</v>
      </c>
      <c r="B77">
        <v>593955</v>
      </c>
      <c r="C77" s="1">
        <v>280675</v>
      </c>
      <c r="D77" s="1">
        <v>313280</v>
      </c>
      <c r="E77" s="1">
        <v>33261.480000000003</v>
      </c>
      <c r="F77" s="1">
        <v>52268.04</v>
      </c>
      <c r="G77" s="1">
        <v>100972.35</v>
      </c>
      <c r="H77" s="1">
        <v>119384.955</v>
      </c>
      <c r="I77" s="1">
        <v>81965.790000000008</v>
      </c>
      <c r="J77" s="1">
        <v>75432.285000000003</v>
      </c>
      <c r="K77" s="1">
        <v>63553.184999999998</v>
      </c>
      <c r="L77" s="1">
        <v>35637.300000000003</v>
      </c>
      <c r="M77" s="1">
        <v>21382.38</v>
      </c>
      <c r="N77" s="1">
        <v>10097.235000000001</v>
      </c>
      <c r="O77" s="1">
        <f>VLOOKUP(A77, '[1]Influenza Deaths Pivot Table'!$A$5:$B$463, 2, FALSE)</f>
        <v>125</v>
      </c>
      <c r="P77" s="1">
        <f>VLOOKUP(A77, '[1]Influenza Deaths Pivot Table'!$A$5:$C$463, 3, FALSE)</f>
        <v>77</v>
      </c>
      <c r="Q77" s="1">
        <f>VLOOKUP(A77, '[1]Influenza Deaths Pivot Table'!$A$5:$D$463, 4, FALSE)</f>
        <v>52</v>
      </c>
      <c r="R77" s="1">
        <f>VLOOKUP(A77, '[1]Influenza Deaths Pivot Table'!$A$5:$E$463, 5, FALSE)</f>
        <v>63</v>
      </c>
      <c r="S77" s="1">
        <f>VLOOKUP(A77, '[1]Influenza Deaths Pivot Table'!$A$5:$F$463, 6, FALSE)</f>
        <v>60</v>
      </c>
      <c r="T77" s="1">
        <f>VLOOKUP(A77, '[1]Influenza Deaths Pivot Table'!$A$5:$G$463, 7, FALSE)</f>
        <v>70</v>
      </c>
      <c r="U77" s="1">
        <f>VLOOKUP(A77, '[1]Influenza Deaths Pivot Table'!$A$5:$H$463, 8, FALSE)</f>
        <v>47</v>
      </c>
      <c r="V77" s="1">
        <f>VLOOKUP(A77, '[1]Influenza Deaths Pivot Table'!$A$5:$I$463, 9, FALSE)</f>
        <v>57</v>
      </c>
      <c r="W77" s="1">
        <f>VLOOKUP(A77, '[1]Influenza Deaths Pivot Table'!$A$5:$J$463, 10, FALSE)</f>
        <v>55</v>
      </c>
      <c r="X77" s="1">
        <f t="shared" si="22"/>
        <v>180</v>
      </c>
      <c r="Y77" s="1">
        <f t="shared" si="23"/>
        <v>606</v>
      </c>
      <c r="Z77" s="4">
        <f t="shared" si="12"/>
        <v>3.7581009624346236E-3</v>
      </c>
      <c r="AA77" s="4">
        <f t="shared" si="13"/>
        <v>1.4731755772743726E-3</v>
      </c>
      <c r="AB77" s="4">
        <f t="shared" si="14"/>
        <v>5.1499247071104114E-4</v>
      </c>
      <c r="AC77" s="4">
        <f t="shared" si="15"/>
        <v>5.2770468439679015E-4</v>
      </c>
      <c r="AD77" s="4">
        <f t="shared" si="16"/>
        <v>7.3201270920465712E-4</v>
      </c>
      <c r="AE77" s="4">
        <f t="shared" si="17"/>
        <v>9.2798461560590401E-4</v>
      </c>
      <c r="AF77" s="4">
        <f t="shared" si="18"/>
        <v>7.3953807350489204E-4</v>
      </c>
      <c r="AG77" s="4">
        <f t="shared" si="19"/>
        <v>1.5994477696121758E-3</v>
      </c>
      <c r="AH77" s="4">
        <f t="shared" si="20"/>
        <v>2.5722113253996981E-3</v>
      </c>
      <c r="AI77" s="4">
        <f t="shared" si="21"/>
        <v>6.3303122878343217E-3</v>
      </c>
    </row>
    <row r="78" spans="1:35" x14ac:dyDescent="0.2">
      <c r="A78" s="1" t="s">
        <v>93</v>
      </c>
      <c r="B78">
        <v>605759</v>
      </c>
      <c r="C78" s="1">
        <v>286427</v>
      </c>
      <c r="D78" s="1">
        <v>319332</v>
      </c>
      <c r="E78" s="1">
        <v>34528.262999999999</v>
      </c>
      <c r="F78" s="1">
        <v>52095.274000000005</v>
      </c>
      <c r="G78" s="1">
        <v>101161.753</v>
      </c>
      <c r="H78" s="1">
        <v>125392.113</v>
      </c>
      <c r="I78" s="1">
        <v>82383.224000000002</v>
      </c>
      <c r="J78" s="1">
        <v>75114.116000000009</v>
      </c>
      <c r="K78" s="1">
        <v>64816.213000000003</v>
      </c>
      <c r="L78" s="1">
        <v>37557.058000000005</v>
      </c>
      <c r="M78" s="1">
        <v>21807.324000000001</v>
      </c>
      <c r="N78" s="1">
        <v>10297.903</v>
      </c>
      <c r="O78" s="1">
        <f>VLOOKUP(A78, '[1]Influenza Deaths Pivot Table'!$A$5:$B$463, 2, FALSE)</f>
        <v>128</v>
      </c>
      <c r="P78" s="1">
        <f>VLOOKUP(A78, '[1]Influenza Deaths Pivot Table'!$A$5:$C$463, 3, FALSE)</f>
        <v>57</v>
      </c>
      <c r="Q78" s="1">
        <f>VLOOKUP(A78, '[1]Influenza Deaths Pivot Table'!$A$5:$D$463, 4, FALSE)</f>
        <v>69</v>
      </c>
      <c r="R78" s="1">
        <f>VLOOKUP(A78, '[1]Influenza Deaths Pivot Table'!$A$5:$E$463, 5, FALSE)</f>
        <v>74</v>
      </c>
      <c r="S78" s="1">
        <f>VLOOKUP(A78, '[1]Influenza Deaths Pivot Table'!$A$5:$F$463, 6, FALSE)</f>
        <v>47</v>
      </c>
      <c r="T78" s="1">
        <f>VLOOKUP(A78, '[1]Influenza Deaths Pivot Table'!$A$5:$G$463, 7, FALSE)</f>
        <v>52</v>
      </c>
      <c r="U78" s="1">
        <f>VLOOKUP(A78, '[1]Influenza Deaths Pivot Table'!$A$5:$H$463, 8, FALSE)</f>
        <v>75</v>
      </c>
      <c r="V78" s="1">
        <f>VLOOKUP(A78, '[1]Influenza Deaths Pivot Table'!$A$5:$I$463, 9, FALSE)</f>
        <v>85</v>
      </c>
      <c r="W78" s="1">
        <f>VLOOKUP(A78, '[1]Influenza Deaths Pivot Table'!$A$5:$J$463, 10, FALSE)</f>
        <v>59</v>
      </c>
      <c r="X78" s="1">
        <f t="shared" si="22"/>
        <v>187</v>
      </c>
      <c r="Y78" s="1">
        <f t="shared" si="23"/>
        <v>646</v>
      </c>
      <c r="Z78" s="4">
        <f t="shared" si="12"/>
        <v>3.7071080001910318E-3</v>
      </c>
      <c r="AA78" s="4">
        <f t="shared" si="13"/>
        <v>1.0941491544895223E-3</v>
      </c>
      <c r="AB78" s="4">
        <f t="shared" si="14"/>
        <v>6.820759620486213E-4</v>
      </c>
      <c r="AC78" s="4">
        <f t="shared" si="15"/>
        <v>5.9014875999417922E-4</v>
      </c>
      <c r="AD78" s="4">
        <f t="shared" si="16"/>
        <v>5.7050449979961933E-4</v>
      </c>
      <c r="AE78" s="4">
        <f t="shared" si="17"/>
        <v>6.9227999701148039E-4</v>
      </c>
      <c r="AF78" s="4">
        <f t="shared" si="18"/>
        <v>1.157117895795609E-3</v>
      </c>
      <c r="AG78" s="4">
        <f t="shared" si="19"/>
        <v>2.2632230671529169E-3</v>
      </c>
      <c r="AH78" s="4">
        <f t="shared" si="20"/>
        <v>2.7055130652435849E-3</v>
      </c>
      <c r="AI78" s="4">
        <f t="shared" si="21"/>
        <v>6.4126210654346164E-3</v>
      </c>
    </row>
    <row r="79" spans="1:35" x14ac:dyDescent="0.2">
      <c r="A79" s="1" t="s">
        <v>94</v>
      </c>
      <c r="B79">
        <v>619371</v>
      </c>
      <c r="C79" s="1">
        <v>293104</v>
      </c>
      <c r="D79" s="1">
        <v>326267</v>
      </c>
      <c r="E79" s="1">
        <v>36542.889000000003</v>
      </c>
      <c r="F79" s="1">
        <v>52027.164000000004</v>
      </c>
      <c r="G79" s="1">
        <v>99718.731</v>
      </c>
      <c r="H79" s="1">
        <v>133164.76500000001</v>
      </c>
      <c r="I79" s="1">
        <v>84234.456000000006</v>
      </c>
      <c r="J79" s="1">
        <v>76182.633000000002</v>
      </c>
      <c r="K79" s="1">
        <v>65653.326000000001</v>
      </c>
      <c r="L79" s="1">
        <v>38401.002</v>
      </c>
      <c r="M79" s="1">
        <v>21677.985000000001</v>
      </c>
      <c r="N79" s="1">
        <v>9909.9359999999997</v>
      </c>
      <c r="O79" s="1">
        <f>VLOOKUP(A79, '[1]Influenza Deaths Pivot Table'!$A$5:$B$463, 2, FALSE)</f>
        <v>141</v>
      </c>
      <c r="P79" s="1">
        <f>VLOOKUP(A79, '[1]Influenza Deaths Pivot Table'!$A$5:$C$463, 3, FALSE)</f>
        <v>70</v>
      </c>
      <c r="Q79" s="1">
        <f>VLOOKUP(A79, '[1]Influenza Deaths Pivot Table'!$A$5:$D$463, 4, FALSE)</f>
        <v>52</v>
      </c>
      <c r="R79" s="1">
        <f>VLOOKUP(A79, '[1]Influenza Deaths Pivot Table'!$A$5:$E$463, 5, FALSE)</f>
        <v>45</v>
      </c>
      <c r="S79" s="1">
        <f>VLOOKUP(A79, '[1]Influenza Deaths Pivot Table'!$A$5:$F$463, 6, FALSE)</f>
        <v>53</v>
      </c>
      <c r="T79" s="1">
        <f>VLOOKUP(A79, '[1]Influenza Deaths Pivot Table'!$A$5:$G$463, 7, FALSE)</f>
        <v>54</v>
      </c>
      <c r="U79" s="1">
        <f>VLOOKUP(A79, '[1]Influenza Deaths Pivot Table'!$A$5:$H$463, 8, FALSE)</f>
        <v>49</v>
      </c>
      <c r="V79" s="1">
        <f>VLOOKUP(A79, '[1]Influenza Deaths Pivot Table'!$A$5:$I$463, 9, FALSE)</f>
        <v>48</v>
      </c>
      <c r="W79" s="1">
        <f>VLOOKUP(A79, '[1]Influenza Deaths Pivot Table'!$A$5:$J$463, 10, FALSE)</f>
        <v>73</v>
      </c>
      <c r="X79" s="1">
        <f t="shared" si="22"/>
        <v>214</v>
      </c>
      <c r="Y79" s="1">
        <f t="shared" si="23"/>
        <v>585</v>
      </c>
      <c r="Z79" s="4">
        <f t="shared" si="12"/>
        <v>3.8584798262666091E-3</v>
      </c>
      <c r="AA79" s="4">
        <f t="shared" si="13"/>
        <v>1.3454510032489949E-3</v>
      </c>
      <c r="AB79" s="4">
        <f t="shared" si="14"/>
        <v>5.2146672424060428E-4</v>
      </c>
      <c r="AC79" s="4">
        <f t="shared" si="15"/>
        <v>3.3792722872300339E-4</v>
      </c>
      <c r="AD79" s="4">
        <f t="shared" si="16"/>
        <v>6.2919620446055943E-4</v>
      </c>
      <c r="AE79" s="4">
        <f t="shared" si="17"/>
        <v>7.088229675653242E-4</v>
      </c>
      <c r="AF79" s="4">
        <f t="shared" si="18"/>
        <v>7.4634451878340482E-4</v>
      </c>
      <c r="AG79" s="4">
        <f t="shared" si="19"/>
        <v>1.2499673836635825E-3</v>
      </c>
      <c r="AH79" s="4">
        <f t="shared" si="20"/>
        <v>3.3674716538460562E-3</v>
      </c>
      <c r="AI79" s="4">
        <f t="shared" si="21"/>
        <v>7.2259514801126653E-3</v>
      </c>
    </row>
    <row r="80" spans="1:35" x14ac:dyDescent="0.2">
      <c r="A80" s="1" t="s">
        <v>95</v>
      </c>
      <c r="B80">
        <v>633736</v>
      </c>
      <c r="C80" s="1">
        <v>300030</v>
      </c>
      <c r="D80" s="1">
        <v>333706</v>
      </c>
      <c r="E80" s="1">
        <v>38657.896000000001</v>
      </c>
      <c r="F80" s="1">
        <v>53233.824000000001</v>
      </c>
      <c r="G80" s="1">
        <v>98862.815999999992</v>
      </c>
      <c r="H80" s="1">
        <v>140055.65600000002</v>
      </c>
      <c r="I80" s="1">
        <v>87455.567999999999</v>
      </c>
      <c r="J80" s="1">
        <v>76048.320000000007</v>
      </c>
      <c r="K80" s="1">
        <v>67809.752000000008</v>
      </c>
      <c r="L80" s="1">
        <v>39925.368000000002</v>
      </c>
      <c r="M80" s="1">
        <v>21547.023999999998</v>
      </c>
      <c r="N80" s="1">
        <v>10139.776</v>
      </c>
      <c r="O80" s="1">
        <f>VLOOKUP(A80, '[1]Influenza Deaths Pivot Table'!$A$5:$B$463, 2, FALSE)</f>
        <v>107</v>
      </c>
      <c r="P80" s="1">
        <f>VLOOKUP(A80, '[1]Influenza Deaths Pivot Table'!$A$5:$C$463, 3, FALSE)</f>
        <v>75</v>
      </c>
      <c r="Q80" s="1">
        <f>VLOOKUP(A80, '[1]Influenza Deaths Pivot Table'!$A$5:$D$463, 4, FALSE)</f>
        <v>55</v>
      </c>
      <c r="R80" s="1">
        <f>VLOOKUP(A80, '[1]Influenza Deaths Pivot Table'!$A$5:$E$463, 5, FALSE)</f>
        <v>62</v>
      </c>
      <c r="S80" s="1">
        <f>VLOOKUP(A80, '[1]Influenza Deaths Pivot Table'!$A$5:$F$463, 6, FALSE)</f>
        <v>41</v>
      </c>
      <c r="T80" s="1">
        <f>VLOOKUP(A80, '[1]Influenza Deaths Pivot Table'!$A$5:$G$463, 7, FALSE)</f>
        <v>56</v>
      </c>
      <c r="U80" s="1">
        <f>VLOOKUP(A80, '[1]Influenza Deaths Pivot Table'!$A$5:$H$463, 8, FALSE)</f>
        <v>60</v>
      </c>
      <c r="V80" s="1">
        <f>VLOOKUP(A80, '[1]Influenza Deaths Pivot Table'!$A$5:$I$463, 9, FALSE)</f>
        <v>59</v>
      </c>
      <c r="W80" s="1">
        <f>VLOOKUP(A80, '[1]Influenza Deaths Pivot Table'!$A$5:$J$463, 10, FALSE)</f>
        <v>58</v>
      </c>
      <c r="X80" s="1">
        <f t="shared" si="22"/>
        <v>165</v>
      </c>
      <c r="Y80" s="1">
        <f t="shared" si="23"/>
        <v>573</v>
      </c>
      <c r="Z80" s="4">
        <f t="shared" si="12"/>
        <v>2.7678692084018228E-3</v>
      </c>
      <c r="AA80" s="4">
        <f t="shared" si="13"/>
        <v>1.4088786858520628E-3</v>
      </c>
      <c r="AB80" s="4">
        <f t="shared" si="14"/>
        <v>5.5632645543901972E-4</v>
      </c>
      <c r="AC80" s="4">
        <f t="shared" si="15"/>
        <v>4.4268115812473856E-4</v>
      </c>
      <c r="AD80" s="4">
        <f t="shared" si="16"/>
        <v>4.6880948735019367E-4</v>
      </c>
      <c r="AE80" s="4">
        <f t="shared" si="17"/>
        <v>7.3637392647201143E-4</v>
      </c>
      <c r="AF80" s="4">
        <f t="shared" si="18"/>
        <v>8.8482848307718323E-4</v>
      </c>
      <c r="AG80" s="4">
        <f t="shared" si="19"/>
        <v>1.477757199382608E-3</v>
      </c>
      <c r="AH80" s="4">
        <f t="shared" si="20"/>
        <v>2.6917870421455884E-3</v>
      </c>
      <c r="AI80" s="4">
        <f t="shared" si="21"/>
        <v>5.4596562505474112E-3</v>
      </c>
    </row>
    <row r="81" spans="1:35" x14ac:dyDescent="0.2">
      <c r="A81" s="1" t="s">
        <v>96</v>
      </c>
      <c r="B81">
        <v>647484</v>
      </c>
      <c r="C81" s="1">
        <v>306674</v>
      </c>
      <c r="D81" s="1">
        <v>340810</v>
      </c>
      <c r="E81" s="1">
        <v>40144.008000000002</v>
      </c>
      <c r="F81" s="1">
        <v>55036.14</v>
      </c>
      <c r="G81" s="1">
        <v>97770.084000000003</v>
      </c>
      <c r="H81" s="1">
        <v>145036.41600000003</v>
      </c>
      <c r="I81" s="1">
        <v>90000.276000000013</v>
      </c>
      <c r="J81" s="1">
        <v>77050.59599999999</v>
      </c>
      <c r="K81" s="1">
        <v>68633.304000000004</v>
      </c>
      <c r="L81" s="1">
        <v>41438.975999999995</v>
      </c>
      <c r="M81" s="1">
        <v>22014.455999999998</v>
      </c>
      <c r="N81" s="1">
        <v>10359.744000000001</v>
      </c>
      <c r="O81" s="1">
        <f>VLOOKUP(A81, '[1]Influenza Deaths Pivot Table'!$A$5:$B$463, 2, FALSE)</f>
        <v>133</v>
      </c>
      <c r="P81" s="1">
        <f>VLOOKUP(A81, '[1]Influenza Deaths Pivot Table'!$A$5:$C$463, 3, FALSE)</f>
        <v>52</v>
      </c>
      <c r="Q81" s="1">
        <f>VLOOKUP(A81, '[1]Influenza Deaths Pivot Table'!$A$5:$D$463, 4, FALSE)</f>
        <v>62</v>
      </c>
      <c r="R81" s="1">
        <f>VLOOKUP(A81, '[1]Influenza Deaths Pivot Table'!$A$5:$E$463, 5, FALSE)</f>
        <v>74</v>
      </c>
      <c r="S81" s="1">
        <f>VLOOKUP(A81, '[1]Influenza Deaths Pivot Table'!$A$5:$F$463, 6, FALSE)</f>
        <v>59</v>
      </c>
      <c r="T81" s="1">
        <f>VLOOKUP(A81, '[1]Influenza Deaths Pivot Table'!$A$5:$G$463, 7, FALSE)</f>
        <v>43</v>
      </c>
      <c r="U81" s="1">
        <f>VLOOKUP(A81, '[1]Influenza Deaths Pivot Table'!$A$5:$H$463, 8, FALSE)</f>
        <v>51</v>
      </c>
      <c r="V81" s="1">
        <f>VLOOKUP(A81, '[1]Influenza Deaths Pivot Table'!$A$5:$I$463, 9, FALSE)</f>
        <v>66</v>
      </c>
      <c r="W81" s="1">
        <f>VLOOKUP(A81, '[1]Influenza Deaths Pivot Table'!$A$5:$J$463, 10, FALSE)</f>
        <v>68</v>
      </c>
      <c r="X81" s="1">
        <f t="shared" si="22"/>
        <v>201</v>
      </c>
      <c r="Y81" s="1">
        <f t="shared" si="23"/>
        <v>608</v>
      </c>
      <c r="Z81" s="4">
        <f t="shared" si="12"/>
        <v>3.3130722771876689E-3</v>
      </c>
      <c r="AA81" s="4">
        <f t="shared" si="13"/>
        <v>9.4483370381716455E-4</v>
      </c>
      <c r="AB81" s="4">
        <f t="shared" si="14"/>
        <v>6.3414080732507089E-4</v>
      </c>
      <c r="AC81" s="4">
        <f t="shared" si="15"/>
        <v>5.1021668930374003E-4</v>
      </c>
      <c r="AD81" s="4">
        <f t="shared" si="16"/>
        <v>6.555535451913502E-4</v>
      </c>
      <c r="AE81" s="4">
        <f t="shared" si="17"/>
        <v>5.5807485252936924E-4</v>
      </c>
      <c r="AF81" s="4">
        <f t="shared" si="18"/>
        <v>7.4307948222921045E-4</v>
      </c>
      <c r="AG81" s="4">
        <f t="shared" si="19"/>
        <v>1.5927034490427565E-3</v>
      </c>
      <c r="AH81" s="4">
        <f t="shared" si="20"/>
        <v>3.0888794163253458E-3</v>
      </c>
      <c r="AI81" s="4">
        <f t="shared" si="21"/>
        <v>6.4019516935130147E-3</v>
      </c>
    </row>
    <row r="82" spans="1:35" x14ac:dyDescent="0.2">
      <c r="A82" s="1" t="s">
        <v>97</v>
      </c>
      <c r="B82">
        <v>659009</v>
      </c>
      <c r="C82" s="1">
        <v>312629</v>
      </c>
      <c r="D82" s="1">
        <v>346380</v>
      </c>
      <c r="E82" s="1">
        <v>42176.576000000001</v>
      </c>
      <c r="F82" s="1">
        <v>57333.782999999996</v>
      </c>
      <c r="G82" s="1">
        <v>96874.323000000004</v>
      </c>
      <c r="H82" s="1">
        <v>149595.04300000001</v>
      </c>
      <c r="I82" s="1">
        <v>92920.269</v>
      </c>
      <c r="J82" s="1">
        <v>77104.053</v>
      </c>
      <c r="K82" s="1">
        <v>69195.945000000007</v>
      </c>
      <c r="L82" s="1">
        <v>42835.584999999999</v>
      </c>
      <c r="M82" s="1">
        <v>21747.296999999999</v>
      </c>
      <c r="N82" s="1">
        <v>10544.144</v>
      </c>
      <c r="O82" s="1">
        <f>VLOOKUP(A82, '[1]Influenza Deaths Pivot Table'!$A$5:$B$463, 2, FALSE)</f>
        <v>129</v>
      </c>
      <c r="P82" s="1">
        <f>VLOOKUP(A82, '[1]Influenza Deaths Pivot Table'!$A$5:$C$463, 3, FALSE)</f>
        <v>63</v>
      </c>
      <c r="Q82" s="1">
        <f>VLOOKUP(A82, '[1]Influenza Deaths Pivot Table'!$A$5:$D$463, 4, FALSE)</f>
        <v>51</v>
      </c>
      <c r="R82" s="1">
        <f>VLOOKUP(A82, '[1]Influenza Deaths Pivot Table'!$A$5:$E$463, 5, FALSE)</f>
        <v>60</v>
      </c>
      <c r="S82" s="1">
        <f>VLOOKUP(A82, '[1]Influenza Deaths Pivot Table'!$A$5:$F$463, 6, FALSE)</f>
        <v>69</v>
      </c>
      <c r="T82" s="1">
        <f>VLOOKUP(A82, '[1]Influenza Deaths Pivot Table'!$A$5:$G$463, 7, FALSE)</f>
        <v>56</v>
      </c>
      <c r="U82" s="1">
        <f>VLOOKUP(A82, '[1]Influenza Deaths Pivot Table'!$A$5:$H$463, 8, FALSE)</f>
        <v>62</v>
      </c>
      <c r="V82" s="1">
        <f>VLOOKUP(A82, '[1]Influenza Deaths Pivot Table'!$A$5:$I$463, 9, FALSE)</f>
        <v>54</v>
      </c>
      <c r="W82" s="1">
        <f>VLOOKUP(A82, '[1]Influenza Deaths Pivot Table'!$A$5:$J$463, 10, FALSE)</f>
        <v>59</v>
      </c>
      <c r="X82" s="1">
        <f t="shared" si="22"/>
        <v>188</v>
      </c>
      <c r="Y82" s="1">
        <f t="shared" si="23"/>
        <v>603</v>
      </c>
      <c r="Z82" s="4">
        <f t="shared" si="12"/>
        <v>3.0585697615662303E-3</v>
      </c>
      <c r="AA82" s="4">
        <f t="shared" si="13"/>
        <v>1.0988285911641309E-3</v>
      </c>
      <c r="AB82" s="4">
        <f t="shared" si="14"/>
        <v>5.2645529197659525E-4</v>
      </c>
      <c r="AC82" s="4">
        <f t="shared" si="15"/>
        <v>4.0108280860616481E-4</v>
      </c>
      <c r="AD82" s="4">
        <f t="shared" si="16"/>
        <v>7.4257210770666189E-4</v>
      </c>
      <c r="AE82" s="4">
        <f t="shared" si="17"/>
        <v>7.2629126253583585E-4</v>
      </c>
      <c r="AF82" s="4">
        <f t="shared" si="18"/>
        <v>8.9600626163859737E-4</v>
      </c>
      <c r="AG82" s="4">
        <f t="shared" si="19"/>
        <v>1.2606341199729151E-3</v>
      </c>
      <c r="AH82" s="4">
        <f t="shared" si="20"/>
        <v>2.7129808361931141E-3</v>
      </c>
      <c r="AI82" s="4">
        <f t="shared" si="21"/>
        <v>5.7715505977593441E-3</v>
      </c>
    </row>
    <row r="83" spans="1:35" x14ac:dyDescent="0.2">
      <c r="A83" s="1" t="s">
        <v>98</v>
      </c>
      <c r="B83">
        <v>672391</v>
      </c>
      <c r="C83" s="1">
        <v>319046</v>
      </c>
      <c r="D83" s="1">
        <v>353345</v>
      </c>
      <c r="E83" s="1">
        <v>43607</v>
      </c>
      <c r="F83" s="1">
        <v>58900</v>
      </c>
      <c r="G83" s="1">
        <v>92041</v>
      </c>
      <c r="H83" s="1">
        <v>156390</v>
      </c>
      <c r="I83" s="1">
        <v>95604</v>
      </c>
      <c r="J83" s="1">
        <v>76580</v>
      </c>
      <c r="K83" s="1">
        <v>69500</v>
      </c>
      <c r="L83" s="1">
        <v>45582</v>
      </c>
      <c r="M83" s="1">
        <v>23058</v>
      </c>
      <c r="N83" s="1">
        <v>11129</v>
      </c>
      <c r="O83" s="1">
        <f>VLOOKUP(A83, '[1]Influenza Deaths Pivot Table'!$A$5:$B$463, 2, FALSE)</f>
        <v>109</v>
      </c>
      <c r="P83" s="1">
        <f>VLOOKUP(A83, '[1]Influenza Deaths Pivot Table'!$A$5:$C$463, 3, FALSE)</f>
        <v>69</v>
      </c>
      <c r="Q83" s="1">
        <f>VLOOKUP(A83, '[1]Influenza Deaths Pivot Table'!$A$5:$D$463, 4, FALSE)</f>
        <v>52</v>
      </c>
      <c r="R83" s="1">
        <f>VLOOKUP(A83, '[1]Influenza Deaths Pivot Table'!$A$5:$E$463, 5, FALSE)</f>
        <v>64</v>
      </c>
      <c r="S83" s="1">
        <f>VLOOKUP(A83, '[1]Influenza Deaths Pivot Table'!$A$5:$F$463, 6, FALSE)</f>
        <v>70</v>
      </c>
      <c r="T83" s="1">
        <f>VLOOKUP(A83, '[1]Influenza Deaths Pivot Table'!$A$5:$G$463, 7, FALSE)</f>
        <v>59</v>
      </c>
      <c r="U83" s="1">
        <f>VLOOKUP(A83, '[1]Influenza Deaths Pivot Table'!$A$5:$H$463, 8, FALSE)</f>
        <v>60</v>
      </c>
      <c r="V83" s="1">
        <f>VLOOKUP(A83, '[1]Influenza Deaths Pivot Table'!$A$5:$I$463, 9, FALSE)</f>
        <v>55</v>
      </c>
      <c r="W83" s="1">
        <f>VLOOKUP(A83, '[1]Influenza Deaths Pivot Table'!$A$5:$J$463, 10, FALSE)</f>
        <v>51</v>
      </c>
      <c r="X83" s="1">
        <f t="shared" si="22"/>
        <v>160</v>
      </c>
      <c r="Y83" s="1">
        <f t="shared" si="23"/>
        <v>589</v>
      </c>
      <c r="Z83" s="4">
        <f t="shared" si="12"/>
        <v>2.499598688283991E-3</v>
      </c>
      <c r="AA83" s="4">
        <f t="shared" si="13"/>
        <v>1.1714770797962648E-3</v>
      </c>
      <c r="AB83" s="4">
        <f t="shared" si="14"/>
        <v>5.6496561315066117E-4</v>
      </c>
      <c r="AC83" s="4">
        <f t="shared" si="15"/>
        <v>4.0923332693906258E-4</v>
      </c>
      <c r="AD83" s="4">
        <f t="shared" si="16"/>
        <v>7.3218693778502987E-4</v>
      </c>
      <c r="AE83" s="4">
        <f t="shared" si="17"/>
        <v>7.7043614520762597E-4</v>
      </c>
      <c r="AF83" s="4">
        <f t="shared" si="18"/>
        <v>8.6330935251798565E-4</v>
      </c>
      <c r="AG83" s="4">
        <f t="shared" si="19"/>
        <v>1.2066166469220307E-3</v>
      </c>
      <c r="AH83" s="4">
        <f t="shared" si="20"/>
        <v>2.2118136872235233E-3</v>
      </c>
      <c r="AI83" s="4">
        <f t="shared" si="21"/>
        <v>4.7114123755075139E-3</v>
      </c>
    </row>
    <row r="84" spans="1:35" x14ac:dyDescent="0.2">
      <c r="A84" s="1" t="s">
        <v>99</v>
      </c>
      <c r="B84">
        <v>18222420</v>
      </c>
      <c r="C84" s="1">
        <v>8953246</v>
      </c>
      <c r="D84" s="1">
        <v>9269174</v>
      </c>
      <c r="E84" s="1">
        <v>1145650.9979999999</v>
      </c>
      <c r="F84" s="1">
        <v>2200526.0930000003</v>
      </c>
      <c r="G84" s="1">
        <v>2347623.716</v>
      </c>
      <c r="H84" s="1">
        <v>2290188.2549999999</v>
      </c>
      <c r="I84" s="1">
        <v>2518290.550999999</v>
      </c>
      <c r="J84" s="1">
        <v>2560323.9870000007</v>
      </c>
      <c r="K84" s="1">
        <v>2092147.9109999994</v>
      </c>
      <c r="L84" s="1">
        <v>1478978.5720000002</v>
      </c>
      <c r="M84" s="1">
        <v>1165060.9329999997</v>
      </c>
      <c r="N84" s="1">
        <v>427425.42700000003</v>
      </c>
      <c r="O84" s="1">
        <f>VLOOKUP(A84, '[1]Influenza Deaths Pivot Table'!$A$5:$B$463, 2, FALSE)</f>
        <v>141</v>
      </c>
      <c r="P84" s="1">
        <f>VLOOKUP(A84, '[1]Influenza Deaths Pivot Table'!$A$5:$C$463, 3, FALSE)</f>
        <v>66</v>
      </c>
      <c r="Q84" s="1">
        <f>VLOOKUP(A84, '[1]Influenza Deaths Pivot Table'!$A$5:$D$463, 4, FALSE)</f>
        <v>77</v>
      </c>
      <c r="R84" s="1">
        <f>VLOOKUP(A84, '[1]Influenza Deaths Pivot Table'!$A$5:$E$463, 5, FALSE)</f>
        <v>69</v>
      </c>
      <c r="S84" s="1">
        <f>VLOOKUP(A84, '[1]Influenza Deaths Pivot Table'!$A$5:$F$463, 6, FALSE)</f>
        <v>168</v>
      </c>
      <c r="T84" s="1">
        <f>VLOOKUP(A84, '[1]Influenza Deaths Pivot Table'!$A$5:$G$463, 7, FALSE)</f>
        <v>72</v>
      </c>
      <c r="U84" s="1">
        <f>VLOOKUP(A84, '[1]Influenza Deaths Pivot Table'!$A$5:$H$463, 8, FALSE)</f>
        <v>201</v>
      </c>
      <c r="V84" s="1">
        <f>VLOOKUP(A84, '[1]Influenza Deaths Pivot Table'!$A$5:$I$463, 9, FALSE)</f>
        <v>284</v>
      </c>
      <c r="W84" s="1">
        <f>VLOOKUP(A84, '[1]Influenza Deaths Pivot Table'!$A$5:$J$463, 10, FALSE)</f>
        <v>604</v>
      </c>
      <c r="X84" s="1">
        <f t="shared" si="22"/>
        <v>745</v>
      </c>
      <c r="Y84" s="1">
        <f t="shared" si="23"/>
        <v>1682</v>
      </c>
      <c r="Z84" s="4">
        <f t="shared" si="12"/>
        <v>1.2307413012003503E-4</v>
      </c>
      <c r="AA84" s="4">
        <f t="shared" si="13"/>
        <v>2.9992827719675664E-5</v>
      </c>
      <c r="AB84" s="4">
        <f t="shared" si="14"/>
        <v>3.2799123417954088E-5</v>
      </c>
      <c r="AC84" s="4">
        <f t="shared" si="15"/>
        <v>3.0128527578183743E-5</v>
      </c>
      <c r="AD84" s="4">
        <f t="shared" si="16"/>
        <v>6.6711920883508912E-5</v>
      </c>
      <c r="AE84" s="4">
        <f t="shared" si="17"/>
        <v>2.812144102292472E-5</v>
      </c>
      <c r="AF84" s="4">
        <f t="shared" si="18"/>
        <v>9.6073513226857158E-5</v>
      </c>
      <c r="AG84" s="4">
        <f t="shared" si="19"/>
        <v>1.9202441832267463E-4</v>
      </c>
      <c r="AH84" s="4">
        <f t="shared" si="20"/>
        <v>5.184278202898081E-4</v>
      </c>
      <c r="AI84" s="4">
        <f t="shared" si="21"/>
        <v>6.4150195040984311E-4</v>
      </c>
    </row>
    <row r="85" spans="1:35" x14ac:dyDescent="0.2">
      <c r="A85" s="1" t="s">
        <v>100</v>
      </c>
      <c r="B85">
        <v>18498754</v>
      </c>
      <c r="C85" s="1">
        <v>9041899</v>
      </c>
      <c r="D85" s="1">
        <v>9456855</v>
      </c>
      <c r="E85" s="1">
        <v>1080804.4549999998</v>
      </c>
      <c r="F85" s="1">
        <v>2202014.5190000008</v>
      </c>
      <c r="G85" s="1">
        <v>2438642.669999999</v>
      </c>
      <c r="H85" s="1">
        <v>2247179.1980000003</v>
      </c>
      <c r="I85" s="1">
        <v>2505523.8579999995</v>
      </c>
      <c r="J85" s="1">
        <v>2664555.5489999996</v>
      </c>
      <c r="K85" s="1">
        <v>2222352.8969999999</v>
      </c>
      <c r="L85" s="1">
        <v>1633049.8600000003</v>
      </c>
      <c r="M85" s="1">
        <v>1086759.7380000001</v>
      </c>
      <c r="N85" s="1">
        <v>412467.30200000003</v>
      </c>
      <c r="O85" s="1">
        <f>VLOOKUP(A85, '[1]Influenza Deaths Pivot Table'!$A$5:$B$463, 2, FALSE)</f>
        <v>126</v>
      </c>
      <c r="P85" s="1">
        <f>VLOOKUP(A85, '[1]Influenza Deaths Pivot Table'!$A$5:$C$463, 3, FALSE)</f>
        <v>71</v>
      </c>
      <c r="Q85" s="1">
        <f>VLOOKUP(A85, '[1]Influenza Deaths Pivot Table'!$A$5:$D$463, 4, FALSE)</f>
        <v>62</v>
      </c>
      <c r="R85" s="1">
        <f>VLOOKUP(A85, '[1]Influenza Deaths Pivot Table'!$A$5:$E$463, 5, FALSE)</f>
        <v>56</v>
      </c>
      <c r="S85" s="1">
        <f>VLOOKUP(A85, '[1]Influenza Deaths Pivot Table'!$A$5:$F$463, 6, FALSE)</f>
        <v>99</v>
      </c>
      <c r="T85" s="1">
        <f>VLOOKUP(A85, '[1]Influenza Deaths Pivot Table'!$A$5:$G$463, 7, FALSE)</f>
        <v>57</v>
      </c>
      <c r="U85" s="1">
        <f>VLOOKUP(A85, '[1]Influenza Deaths Pivot Table'!$A$5:$H$463, 8, FALSE)</f>
        <v>154</v>
      </c>
      <c r="V85" s="1">
        <f>VLOOKUP(A85, '[1]Influenza Deaths Pivot Table'!$A$5:$I$463, 9, FALSE)</f>
        <v>294</v>
      </c>
      <c r="W85" s="1">
        <f>VLOOKUP(A85, '[1]Influenza Deaths Pivot Table'!$A$5:$J$463, 10, FALSE)</f>
        <v>648</v>
      </c>
      <c r="X85" s="1">
        <f t="shared" si="22"/>
        <v>774</v>
      </c>
      <c r="Y85" s="1">
        <f t="shared" si="23"/>
        <v>1567</v>
      </c>
      <c r="Z85" s="4">
        <f t="shared" si="12"/>
        <v>1.1657983034498134E-4</v>
      </c>
      <c r="AA85" s="4">
        <f t="shared" si="13"/>
        <v>3.2243202479992357E-5</v>
      </c>
      <c r="AB85" s="4">
        <f t="shared" si="14"/>
        <v>2.5423978987458635E-5</v>
      </c>
      <c r="AC85" s="4">
        <f t="shared" si="15"/>
        <v>2.4920131002387461E-5</v>
      </c>
      <c r="AD85" s="4">
        <f t="shared" si="16"/>
        <v>3.9512694993463526E-5</v>
      </c>
      <c r="AE85" s="4">
        <f t="shared" si="17"/>
        <v>2.1391935334728505E-5</v>
      </c>
      <c r="AF85" s="4">
        <f t="shared" si="18"/>
        <v>6.9295925146671246E-5</v>
      </c>
      <c r="AG85" s="4">
        <f t="shared" si="19"/>
        <v>1.8003124534115569E-4</v>
      </c>
      <c r="AH85" s="4">
        <f t="shared" si="20"/>
        <v>5.962679489696001E-4</v>
      </c>
      <c r="AI85" s="4">
        <f t="shared" si="21"/>
        <v>7.1284777931458147E-4</v>
      </c>
    </row>
    <row r="86" spans="1:35" x14ac:dyDescent="0.2">
      <c r="A86" s="1" t="s">
        <v>101</v>
      </c>
      <c r="B86">
        <v>18587753</v>
      </c>
      <c r="C86" s="1">
        <v>9084745</v>
      </c>
      <c r="D86" s="1">
        <v>9503008</v>
      </c>
      <c r="E86" s="1">
        <v>1073044.2240000002</v>
      </c>
      <c r="F86" s="1">
        <v>2192153.2590000001</v>
      </c>
      <c r="G86" s="1">
        <v>2444946.7429999998</v>
      </c>
      <c r="H86" s="1">
        <v>2263708.9990000003</v>
      </c>
      <c r="I86" s="1">
        <v>2460151.6369999996</v>
      </c>
      <c r="J86" s="1">
        <v>2686349.4859999996</v>
      </c>
      <c r="K86" s="1">
        <v>2276677.6130000008</v>
      </c>
      <c r="L86" s="1">
        <v>1674031.7119999998</v>
      </c>
      <c r="M86" s="1">
        <v>1091346.8880000003</v>
      </c>
      <c r="N86" s="1">
        <v>429594.01800000016</v>
      </c>
      <c r="O86" s="1">
        <f>VLOOKUP(A86, '[1]Influenza Deaths Pivot Table'!$A$5:$B$463, 2, FALSE)</f>
        <v>125</v>
      </c>
      <c r="P86" s="1">
        <f>VLOOKUP(A86, '[1]Influenza Deaths Pivot Table'!$A$5:$C$463, 3, FALSE)</f>
        <v>65</v>
      </c>
      <c r="Q86" s="1">
        <f>VLOOKUP(A86, '[1]Influenza Deaths Pivot Table'!$A$5:$D$463, 4, FALSE)</f>
        <v>66</v>
      </c>
      <c r="R86" s="1">
        <f>VLOOKUP(A86, '[1]Influenza Deaths Pivot Table'!$A$5:$E$463, 5, FALSE)</f>
        <v>84</v>
      </c>
      <c r="S86" s="1">
        <f>VLOOKUP(A86, '[1]Influenza Deaths Pivot Table'!$A$5:$F$463, 6, FALSE)</f>
        <v>101</v>
      </c>
      <c r="T86" s="1">
        <f>VLOOKUP(A86, '[1]Influenza Deaths Pivot Table'!$A$5:$G$463, 7, FALSE)</f>
        <v>66</v>
      </c>
      <c r="U86" s="1">
        <f>VLOOKUP(A86, '[1]Influenza Deaths Pivot Table'!$A$5:$H$463, 8, FALSE)</f>
        <v>193</v>
      </c>
      <c r="V86" s="1">
        <f>VLOOKUP(A86, '[1]Influenza Deaths Pivot Table'!$A$5:$I$463, 9, FALSE)</f>
        <v>327</v>
      </c>
      <c r="W86" s="1">
        <f>VLOOKUP(A86, '[1]Influenza Deaths Pivot Table'!$A$5:$J$463, 10, FALSE)</f>
        <v>629</v>
      </c>
      <c r="X86" s="1">
        <f t="shared" si="22"/>
        <v>754</v>
      </c>
      <c r="Y86" s="1">
        <f t="shared" si="23"/>
        <v>1656</v>
      </c>
      <c r="Z86" s="4">
        <f t="shared" si="12"/>
        <v>1.1649100494109736E-4</v>
      </c>
      <c r="AA86" s="4">
        <f t="shared" si="13"/>
        <v>2.9651211535114662E-5</v>
      </c>
      <c r="AB86" s="4">
        <f t="shared" si="14"/>
        <v>2.6994453023961022E-5</v>
      </c>
      <c r="AC86" s="4">
        <f t="shared" si="15"/>
        <v>3.7107243041003605E-5</v>
      </c>
      <c r="AD86" s="4">
        <f t="shared" si="16"/>
        <v>4.1054379933735775E-5</v>
      </c>
      <c r="AE86" s="4">
        <f t="shared" si="17"/>
        <v>2.4568657333664594E-5</v>
      </c>
      <c r="AF86" s="4">
        <f t="shared" si="18"/>
        <v>8.4772652437901374E-5</v>
      </c>
      <c r="AG86" s="4">
        <f t="shared" si="19"/>
        <v>1.9533680136162203E-4</v>
      </c>
      <c r="AH86" s="4">
        <f t="shared" si="20"/>
        <v>5.7635203519268191E-4</v>
      </c>
      <c r="AI86" s="4">
        <f t="shared" si="21"/>
        <v>6.9284304013377928E-4</v>
      </c>
    </row>
    <row r="87" spans="1:35" x14ac:dyDescent="0.2">
      <c r="A87" s="1" t="s">
        <v>102</v>
      </c>
      <c r="B87">
        <v>18612782</v>
      </c>
      <c r="C87" s="1">
        <v>9089381</v>
      </c>
      <c r="D87" s="1">
        <v>9523401</v>
      </c>
      <c r="E87" s="1">
        <v>1058078.1790000002</v>
      </c>
      <c r="F87" s="1">
        <v>2174965.2259999998</v>
      </c>
      <c r="G87" s="1">
        <v>2436663.0439999998</v>
      </c>
      <c r="H87" s="1">
        <v>2275129.949</v>
      </c>
      <c r="I87" s="1">
        <v>2403376.5809999993</v>
      </c>
      <c r="J87" s="1">
        <v>2687990.7239999995</v>
      </c>
      <c r="K87" s="1">
        <v>2317883.611</v>
      </c>
      <c r="L87" s="1">
        <v>1725455.5269999998</v>
      </c>
      <c r="M87" s="1">
        <v>1091356.1529999999</v>
      </c>
      <c r="N87" s="1">
        <v>444073.83999999997</v>
      </c>
      <c r="O87" s="1">
        <f>VLOOKUP(A87, '[1]Influenza Deaths Pivot Table'!$A$5:$B$463, 2, FALSE)</f>
        <v>111</v>
      </c>
      <c r="P87" s="1">
        <f>VLOOKUP(A87, '[1]Influenza Deaths Pivot Table'!$A$5:$C$463, 3, FALSE)</f>
        <v>66</v>
      </c>
      <c r="Q87" s="1">
        <f>VLOOKUP(A87, '[1]Influenza Deaths Pivot Table'!$A$5:$D$463, 4, FALSE)</f>
        <v>70</v>
      </c>
      <c r="R87" s="1">
        <f>VLOOKUP(A87, '[1]Influenza Deaths Pivot Table'!$A$5:$E$463, 5, FALSE)</f>
        <v>57</v>
      </c>
      <c r="S87" s="1">
        <f>VLOOKUP(A87, '[1]Influenza Deaths Pivot Table'!$A$5:$F$463, 6, FALSE)</f>
        <v>72</v>
      </c>
      <c r="T87" s="1">
        <f>VLOOKUP(A87, '[1]Influenza Deaths Pivot Table'!$A$5:$G$463, 7, FALSE)</f>
        <v>58</v>
      </c>
      <c r="U87" s="1">
        <f>VLOOKUP(A87, '[1]Influenza Deaths Pivot Table'!$A$5:$H$463, 8, FALSE)</f>
        <v>187</v>
      </c>
      <c r="V87" s="1">
        <f>VLOOKUP(A87, '[1]Influenza Deaths Pivot Table'!$A$5:$I$463, 9, FALSE)</f>
        <v>324</v>
      </c>
      <c r="W87" s="1">
        <f>VLOOKUP(A87, '[1]Influenza Deaths Pivot Table'!$A$5:$J$463, 10, FALSE)</f>
        <v>606</v>
      </c>
      <c r="X87" s="1">
        <f t="shared" si="22"/>
        <v>717</v>
      </c>
      <c r="Y87" s="1">
        <f t="shared" si="23"/>
        <v>1551</v>
      </c>
      <c r="Z87" s="4">
        <f t="shared" si="12"/>
        <v>1.0490718191061001E-4</v>
      </c>
      <c r="AA87" s="4">
        <f t="shared" si="13"/>
        <v>3.0345312748462309E-5</v>
      </c>
      <c r="AB87" s="4">
        <f t="shared" si="14"/>
        <v>2.8727812888354378E-5</v>
      </c>
      <c r="AC87" s="4">
        <f t="shared" si="15"/>
        <v>2.5053513987213572E-5</v>
      </c>
      <c r="AD87" s="4">
        <f t="shared" si="16"/>
        <v>2.9957852035839582E-5</v>
      </c>
      <c r="AE87" s="4">
        <f t="shared" si="17"/>
        <v>2.157745541386772E-5</v>
      </c>
      <c r="AF87" s="4">
        <f t="shared" si="18"/>
        <v>8.0677044831997815E-5</v>
      </c>
      <c r="AG87" s="4">
        <f t="shared" si="19"/>
        <v>1.8777650013578127E-4</v>
      </c>
      <c r="AH87" s="4">
        <f t="shared" si="20"/>
        <v>5.5527244551119509E-4</v>
      </c>
      <c r="AI87" s="4">
        <f t="shared" si="21"/>
        <v>6.6017962742180515E-4</v>
      </c>
    </row>
    <row r="88" spans="1:35" x14ac:dyDescent="0.2">
      <c r="A88" s="1" t="s">
        <v>103</v>
      </c>
      <c r="B88">
        <v>18717019</v>
      </c>
      <c r="C88" s="1">
        <v>9148835</v>
      </c>
      <c r="D88" s="1">
        <v>9568184</v>
      </c>
      <c r="E88" s="1">
        <v>1056987.2299999993</v>
      </c>
      <c r="F88" s="1">
        <v>2178763.2120000003</v>
      </c>
      <c r="G88" s="1">
        <v>2436304.9550000001</v>
      </c>
      <c r="H88" s="1">
        <v>2308917.3940000003</v>
      </c>
      <c r="I88" s="1">
        <v>2376332.5579999993</v>
      </c>
      <c r="J88" s="1">
        <v>2686967.6520000002</v>
      </c>
      <c r="K88" s="1">
        <v>2356492.8129999996</v>
      </c>
      <c r="L88" s="1">
        <v>1770313.8829999997</v>
      </c>
      <c r="M88" s="1">
        <v>1088006.2429999998</v>
      </c>
      <c r="N88" s="1">
        <v>456120.75899999985</v>
      </c>
      <c r="O88" s="1">
        <f>VLOOKUP(A88, '[1]Influenza Deaths Pivot Table'!$A$5:$B$463, 2, FALSE)</f>
        <v>114</v>
      </c>
      <c r="P88" s="1">
        <f>VLOOKUP(A88, '[1]Influenza Deaths Pivot Table'!$A$5:$C$463, 3, FALSE)</f>
        <v>57</v>
      </c>
      <c r="Q88" s="1">
        <f>VLOOKUP(A88, '[1]Influenza Deaths Pivot Table'!$A$5:$D$463, 4, FALSE)</f>
        <v>47</v>
      </c>
      <c r="R88" s="1">
        <f>VLOOKUP(A88, '[1]Influenza Deaths Pivot Table'!$A$5:$E$463, 5, FALSE)</f>
        <v>67</v>
      </c>
      <c r="S88" s="1">
        <f>VLOOKUP(A88, '[1]Influenza Deaths Pivot Table'!$A$5:$F$463, 6, FALSE)</f>
        <v>131</v>
      </c>
      <c r="T88" s="1">
        <f>VLOOKUP(A88, '[1]Influenza Deaths Pivot Table'!$A$5:$G$463, 7, FALSE)</f>
        <v>71</v>
      </c>
      <c r="U88" s="1">
        <f>VLOOKUP(A88, '[1]Influenza Deaths Pivot Table'!$A$5:$H$463, 8, FALSE)</f>
        <v>278</v>
      </c>
      <c r="V88" s="1">
        <f>VLOOKUP(A88, '[1]Influenza Deaths Pivot Table'!$A$5:$I$463, 9, FALSE)</f>
        <v>374</v>
      </c>
      <c r="W88" s="1">
        <f>VLOOKUP(A88, '[1]Influenza Deaths Pivot Table'!$A$5:$J$463, 10, FALSE)</f>
        <v>609</v>
      </c>
      <c r="X88" s="1">
        <f t="shared" si="22"/>
        <v>723</v>
      </c>
      <c r="Y88" s="1">
        <f t="shared" si="23"/>
        <v>1748</v>
      </c>
      <c r="Z88" s="4">
        <f t="shared" si="12"/>
        <v>1.078537155079916E-4</v>
      </c>
      <c r="AA88" s="4">
        <f t="shared" si="13"/>
        <v>2.6161631372358599E-5</v>
      </c>
      <c r="AB88" s="4">
        <f t="shared" si="14"/>
        <v>1.9291509424361041E-5</v>
      </c>
      <c r="AC88" s="4">
        <f t="shared" si="15"/>
        <v>2.9017928564316577E-5</v>
      </c>
      <c r="AD88" s="4">
        <f t="shared" si="16"/>
        <v>5.5126964262213351E-5</v>
      </c>
      <c r="AE88" s="4">
        <f t="shared" si="17"/>
        <v>2.6423838763802131E-5</v>
      </c>
      <c r="AF88" s="4">
        <f t="shared" si="18"/>
        <v>1.1797192780150442E-4</v>
      </c>
      <c r="AG88" s="4">
        <f t="shared" si="19"/>
        <v>2.1126197088067465E-4</v>
      </c>
      <c r="AH88" s="4">
        <f t="shared" si="20"/>
        <v>5.5973943524513406E-4</v>
      </c>
      <c r="AI88" s="4">
        <f t="shared" si="21"/>
        <v>6.6759315075312566E-4</v>
      </c>
    </row>
    <row r="89" spans="1:35" x14ac:dyDescent="0.2">
      <c r="A89" s="1" t="s">
        <v>104</v>
      </c>
      <c r="B89">
        <v>19138363</v>
      </c>
      <c r="C89" s="1">
        <v>9344552</v>
      </c>
      <c r="D89" s="1">
        <v>9793811</v>
      </c>
      <c r="E89" s="1">
        <v>1066794.0320000001</v>
      </c>
      <c r="F89" s="1">
        <v>2213232.746999999</v>
      </c>
      <c r="G89" s="1">
        <v>2466193.6540000015</v>
      </c>
      <c r="H89" s="1">
        <v>2384606.2820000001</v>
      </c>
      <c r="I89" s="1">
        <v>2392038.892</v>
      </c>
      <c r="J89" s="1">
        <v>2716716.2529999991</v>
      </c>
      <c r="K89" s="1">
        <v>2437294.4930000002</v>
      </c>
      <c r="L89" s="1">
        <v>1865363.5409999997</v>
      </c>
      <c r="M89" s="1">
        <v>1121108.5109999999</v>
      </c>
      <c r="N89" s="1">
        <v>475869.55699999991</v>
      </c>
      <c r="O89" s="1">
        <f>VLOOKUP(A89, '[1]Influenza Deaths Pivot Table'!$A$5:$B$463, 2, FALSE)</f>
        <v>123</v>
      </c>
      <c r="P89" s="1">
        <f>VLOOKUP(A89, '[1]Influenza Deaths Pivot Table'!$A$5:$C$463, 3, FALSE)</f>
        <v>44</v>
      </c>
      <c r="Q89" s="1">
        <f>VLOOKUP(A89, '[1]Influenza Deaths Pivot Table'!$A$5:$D$463, 4, FALSE)</f>
        <v>77</v>
      </c>
      <c r="R89" s="1">
        <f>VLOOKUP(A89, '[1]Influenza Deaths Pivot Table'!$A$5:$E$463, 5, FALSE)</f>
        <v>74</v>
      </c>
      <c r="S89" s="1">
        <f>VLOOKUP(A89, '[1]Influenza Deaths Pivot Table'!$A$5:$F$463, 6, FALSE)</f>
        <v>158</v>
      </c>
      <c r="T89" s="1">
        <f>VLOOKUP(A89, '[1]Influenza Deaths Pivot Table'!$A$5:$G$463, 7, FALSE)</f>
        <v>52</v>
      </c>
      <c r="U89" s="1">
        <f>VLOOKUP(A89, '[1]Influenza Deaths Pivot Table'!$A$5:$H$463, 8, FALSE)</f>
        <v>277</v>
      </c>
      <c r="V89" s="1">
        <f>VLOOKUP(A89, '[1]Influenza Deaths Pivot Table'!$A$5:$I$463, 9, FALSE)</f>
        <v>388</v>
      </c>
      <c r="W89" s="1">
        <f>VLOOKUP(A89, '[1]Influenza Deaths Pivot Table'!$A$5:$J$463, 10, FALSE)</f>
        <v>671</v>
      </c>
      <c r="X89" s="1">
        <f t="shared" si="22"/>
        <v>794</v>
      </c>
      <c r="Y89" s="1">
        <f t="shared" si="23"/>
        <v>1864</v>
      </c>
      <c r="Z89" s="4">
        <f t="shared" si="12"/>
        <v>1.1529873275481539E-4</v>
      </c>
      <c r="AA89" s="4">
        <f t="shared" si="13"/>
        <v>1.98804215506215E-5</v>
      </c>
      <c r="AB89" s="4">
        <f t="shared" si="14"/>
        <v>3.1222203445017845E-5</v>
      </c>
      <c r="AC89" s="4">
        <f t="shared" si="15"/>
        <v>3.1032376522104623E-5</v>
      </c>
      <c r="AD89" s="4">
        <f t="shared" si="16"/>
        <v>6.6052437746066551E-5</v>
      </c>
      <c r="AE89" s="4">
        <f t="shared" si="17"/>
        <v>1.9140754925207131E-5</v>
      </c>
      <c r="AF89" s="4">
        <f t="shared" si="18"/>
        <v>1.1365060758786196E-4</v>
      </c>
      <c r="AG89" s="4">
        <f t="shared" si="19"/>
        <v>2.0800234992906407E-4</v>
      </c>
      <c r="AH89" s="4">
        <f t="shared" si="20"/>
        <v>5.9851476767532985E-4</v>
      </c>
      <c r="AI89" s="4">
        <f t="shared" si="21"/>
        <v>7.1381350043014523E-4</v>
      </c>
    </row>
    <row r="90" spans="1:35" x14ac:dyDescent="0.2">
      <c r="A90" s="1" t="s">
        <v>105</v>
      </c>
      <c r="B90">
        <v>19265023</v>
      </c>
      <c r="C90" s="1">
        <v>9408959</v>
      </c>
      <c r="D90" s="1">
        <v>9856064</v>
      </c>
      <c r="E90" s="1">
        <v>1059544.6139999998</v>
      </c>
      <c r="F90" s="1">
        <v>2198405.2159999995</v>
      </c>
      <c r="G90" s="1">
        <v>2436762.4439999997</v>
      </c>
      <c r="H90" s="1">
        <v>2415174.3790000007</v>
      </c>
      <c r="I90" s="1">
        <v>2377338.5209999997</v>
      </c>
      <c r="J90" s="1">
        <v>2696779.0820000004</v>
      </c>
      <c r="K90" s="1">
        <v>2485538.4109999989</v>
      </c>
      <c r="L90" s="1">
        <v>1953009.8110000005</v>
      </c>
      <c r="M90" s="1">
        <v>1152225.0989999997</v>
      </c>
      <c r="N90" s="1">
        <v>492861.98800000001</v>
      </c>
      <c r="O90" s="1">
        <f>VLOOKUP(A90, '[1]Influenza Deaths Pivot Table'!$A$5:$B$463, 2, FALSE)</f>
        <v>125</v>
      </c>
      <c r="P90" s="1">
        <f>VLOOKUP(A90, '[1]Influenza Deaths Pivot Table'!$A$5:$C$463, 3, FALSE)</f>
        <v>60</v>
      </c>
      <c r="Q90" s="1">
        <f>VLOOKUP(A90, '[1]Influenza Deaths Pivot Table'!$A$5:$D$463, 4, FALSE)</f>
        <v>67</v>
      </c>
      <c r="R90" s="1">
        <f>VLOOKUP(A90, '[1]Influenza Deaths Pivot Table'!$A$5:$E$463, 5, FALSE)</f>
        <v>51</v>
      </c>
      <c r="S90" s="1">
        <f>VLOOKUP(A90, '[1]Influenza Deaths Pivot Table'!$A$5:$F$463, 6, FALSE)</f>
        <v>80</v>
      </c>
      <c r="T90" s="1">
        <f>VLOOKUP(A90, '[1]Influenza Deaths Pivot Table'!$A$5:$G$463, 7, FALSE)</f>
        <v>62</v>
      </c>
      <c r="U90" s="1">
        <f>VLOOKUP(A90, '[1]Influenza Deaths Pivot Table'!$A$5:$H$463, 8, FALSE)</f>
        <v>224</v>
      </c>
      <c r="V90" s="1">
        <f>VLOOKUP(A90, '[1]Influenza Deaths Pivot Table'!$A$5:$I$463, 9, FALSE)</f>
        <v>441</v>
      </c>
      <c r="W90" s="1">
        <f>VLOOKUP(A90, '[1]Influenza Deaths Pivot Table'!$A$5:$J$463, 10, FALSE)</f>
        <v>733</v>
      </c>
      <c r="X90" s="1">
        <f t="shared" si="22"/>
        <v>858</v>
      </c>
      <c r="Y90" s="1">
        <f t="shared" si="23"/>
        <v>1843</v>
      </c>
      <c r="Z90" s="4">
        <f t="shared" si="12"/>
        <v>1.1797521156574915E-4</v>
      </c>
      <c r="AA90" s="4">
        <f t="shared" si="13"/>
        <v>2.7292511664055301E-5</v>
      </c>
      <c r="AB90" s="4">
        <f t="shared" si="14"/>
        <v>2.7495499269932119E-5</v>
      </c>
      <c r="AC90" s="4">
        <f t="shared" si="15"/>
        <v>2.1116487672048125E-5</v>
      </c>
      <c r="AD90" s="4">
        <f t="shared" si="16"/>
        <v>3.3651076316362775E-5</v>
      </c>
      <c r="AE90" s="4">
        <f t="shared" si="17"/>
        <v>2.2990388947254519E-5</v>
      </c>
      <c r="AF90" s="4">
        <f t="shared" si="18"/>
        <v>9.0121318990149413E-5</v>
      </c>
      <c r="AG90" s="4">
        <f t="shared" si="19"/>
        <v>2.2580531726780961E-4</v>
      </c>
      <c r="AH90" s="4">
        <f t="shared" si="20"/>
        <v>6.3616041747064928E-4</v>
      </c>
      <c r="AI90" s="4">
        <f t="shared" si="21"/>
        <v>7.5413562903639845E-4</v>
      </c>
    </row>
    <row r="91" spans="1:35" x14ac:dyDescent="0.2">
      <c r="A91" s="1" t="s">
        <v>106</v>
      </c>
      <c r="B91">
        <v>19860389</v>
      </c>
      <c r="C91" s="1">
        <v>9697471</v>
      </c>
      <c r="D91" s="1">
        <v>10162918</v>
      </c>
      <c r="E91" s="1">
        <v>1089969.932</v>
      </c>
      <c r="F91" s="1">
        <v>2255210.1290000002</v>
      </c>
      <c r="G91" s="1">
        <v>2476282.3029999994</v>
      </c>
      <c r="H91" s="1">
        <v>2520674.7689999999</v>
      </c>
      <c r="I91" s="1">
        <v>2424255.0259999996</v>
      </c>
      <c r="J91" s="1">
        <v>2736780.4959999998</v>
      </c>
      <c r="K91" s="1">
        <v>2572146.8059999999</v>
      </c>
      <c r="L91" s="1">
        <v>2075671.2340000002</v>
      </c>
      <c r="M91" s="1">
        <v>1193809.6489999997</v>
      </c>
      <c r="N91" s="1">
        <v>514118.81100000005</v>
      </c>
      <c r="O91" s="1">
        <f>VLOOKUP(A91, '[1]Influenza Deaths Pivot Table'!$A$5:$B$463, 2, FALSE)</f>
        <v>112</v>
      </c>
      <c r="P91" s="1">
        <f>VLOOKUP(A91, '[1]Influenza Deaths Pivot Table'!$A$5:$C$463, 3, FALSE)</f>
        <v>59</v>
      </c>
      <c r="Q91" s="1">
        <f>VLOOKUP(A91, '[1]Influenza Deaths Pivot Table'!$A$5:$D$463, 4, FALSE)</f>
        <v>59</v>
      </c>
      <c r="R91" s="1">
        <f>VLOOKUP(A91, '[1]Influenza Deaths Pivot Table'!$A$5:$E$463, 5, FALSE)</f>
        <v>78</v>
      </c>
      <c r="S91" s="1">
        <f>VLOOKUP(A91, '[1]Influenza Deaths Pivot Table'!$A$5:$F$463, 6, FALSE)</f>
        <v>124</v>
      </c>
      <c r="T91" s="1">
        <f>VLOOKUP(A91, '[1]Influenza Deaths Pivot Table'!$A$5:$G$463, 7, FALSE)</f>
        <v>70</v>
      </c>
      <c r="U91" s="1">
        <f>VLOOKUP(A91, '[1]Influenza Deaths Pivot Table'!$A$5:$H$463, 8, FALSE)</f>
        <v>274</v>
      </c>
      <c r="V91" s="1">
        <f>VLOOKUP(A91, '[1]Influenza Deaths Pivot Table'!$A$5:$I$463, 9, FALSE)</f>
        <v>471</v>
      </c>
      <c r="W91" s="1">
        <f>VLOOKUP(A91, '[1]Influenza Deaths Pivot Table'!$A$5:$J$463, 10, FALSE)</f>
        <v>701</v>
      </c>
      <c r="X91" s="1">
        <f t="shared" si="22"/>
        <v>813</v>
      </c>
      <c r="Y91" s="1">
        <f t="shared" si="23"/>
        <v>1948</v>
      </c>
      <c r="Z91" s="4">
        <f t="shared" si="12"/>
        <v>1.0275512811118536E-4</v>
      </c>
      <c r="AA91" s="4">
        <f t="shared" si="13"/>
        <v>2.6161641986842988E-5</v>
      </c>
      <c r="AB91" s="4">
        <f t="shared" si="14"/>
        <v>2.3826039514364696E-5</v>
      </c>
      <c r="AC91" s="4">
        <f t="shared" si="15"/>
        <v>3.0944095191996586E-5</v>
      </c>
      <c r="AD91" s="4">
        <f t="shared" si="16"/>
        <v>5.1149734112173402E-5</v>
      </c>
      <c r="AE91" s="4">
        <f t="shared" si="17"/>
        <v>2.5577498853967279E-5</v>
      </c>
      <c r="AF91" s="4">
        <f t="shared" si="18"/>
        <v>1.065258014670256E-4</v>
      </c>
      <c r="AG91" s="4">
        <f t="shared" si="19"/>
        <v>2.2691454806758669E-4</v>
      </c>
      <c r="AH91" s="4">
        <f t="shared" si="20"/>
        <v>5.8719579003838334E-4</v>
      </c>
      <c r="AI91" s="4">
        <f t="shared" si="21"/>
        <v>6.8995091814956868E-4</v>
      </c>
    </row>
    <row r="92" spans="1:35" x14ac:dyDescent="0.2">
      <c r="A92" s="1" t="s">
        <v>107</v>
      </c>
      <c r="B92">
        <v>20174060</v>
      </c>
      <c r="C92" s="1">
        <v>9856556</v>
      </c>
      <c r="D92" s="1">
        <v>10317504</v>
      </c>
      <c r="E92" s="1">
        <v>1101064</v>
      </c>
      <c r="F92" s="1">
        <v>2277164</v>
      </c>
      <c r="G92" s="1">
        <v>2484053</v>
      </c>
      <c r="H92" s="1">
        <v>2588716</v>
      </c>
      <c r="I92" s="1">
        <v>2452250</v>
      </c>
      <c r="J92" s="1">
        <v>2740928</v>
      </c>
      <c r="K92" s="1">
        <v>2634412</v>
      </c>
      <c r="L92" s="1">
        <v>2150754</v>
      </c>
      <c r="M92" s="1">
        <v>1224236</v>
      </c>
      <c r="N92" s="1">
        <v>520483</v>
      </c>
      <c r="O92" s="1">
        <f>VLOOKUP(A92, '[1]Influenza Deaths Pivot Table'!$A$5:$B$463, 2, FALSE)</f>
        <v>100</v>
      </c>
      <c r="P92" s="1">
        <f>VLOOKUP(A92, '[1]Influenza Deaths Pivot Table'!$A$5:$C$463, 3, FALSE)</f>
        <v>46</v>
      </c>
      <c r="Q92" s="1">
        <f>VLOOKUP(A92, '[1]Influenza Deaths Pivot Table'!$A$5:$D$463, 4, FALSE)</f>
        <v>53</v>
      </c>
      <c r="R92" s="1">
        <f>VLOOKUP(A92, '[1]Influenza Deaths Pivot Table'!$A$5:$E$463, 5, FALSE)</f>
        <v>67</v>
      </c>
      <c r="S92" s="1">
        <f>VLOOKUP(A92, '[1]Influenza Deaths Pivot Table'!$A$5:$F$463, 6, FALSE)</f>
        <v>92</v>
      </c>
      <c r="T92" s="1">
        <f>VLOOKUP(A92, '[1]Influenza Deaths Pivot Table'!$A$5:$G$463, 7, FALSE)</f>
        <v>71</v>
      </c>
      <c r="U92" s="1">
        <f>VLOOKUP(A92, '[1]Influenza Deaths Pivot Table'!$A$5:$H$463, 8, FALSE)</f>
        <v>300</v>
      </c>
      <c r="V92" s="1">
        <f>VLOOKUP(A92, '[1]Influenza Deaths Pivot Table'!$A$5:$I$463, 9, FALSE)</f>
        <v>516</v>
      </c>
      <c r="W92" s="1">
        <f>VLOOKUP(A92, '[1]Influenza Deaths Pivot Table'!$A$5:$J$463, 10, FALSE)</f>
        <v>744</v>
      </c>
      <c r="X92" s="1">
        <f t="shared" si="22"/>
        <v>844</v>
      </c>
      <c r="Y92" s="1">
        <f t="shared" si="23"/>
        <v>1989</v>
      </c>
      <c r="Z92" s="4">
        <f t="shared" si="12"/>
        <v>9.0821241998648581E-5</v>
      </c>
      <c r="AA92" s="4">
        <f t="shared" si="13"/>
        <v>2.020056526451323E-5</v>
      </c>
      <c r="AB92" s="4">
        <f t="shared" si="14"/>
        <v>2.1336098706428566E-5</v>
      </c>
      <c r="AC92" s="4">
        <f t="shared" si="15"/>
        <v>2.5881556725419087E-5</v>
      </c>
      <c r="AD92" s="4">
        <f t="shared" si="16"/>
        <v>3.7516566418595164E-5</v>
      </c>
      <c r="AE92" s="4">
        <f t="shared" si="17"/>
        <v>2.5903635557008429E-5</v>
      </c>
      <c r="AF92" s="4">
        <f t="shared" si="18"/>
        <v>1.138774041417971E-4</v>
      </c>
      <c r="AG92" s="4">
        <f t="shared" si="19"/>
        <v>2.3991586206511764E-4</v>
      </c>
      <c r="AH92" s="4">
        <f t="shared" si="20"/>
        <v>6.0772596133425259E-4</v>
      </c>
      <c r="AI92" s="4">
        <f t="shared" si="21"/>
        <v>6.9854720333290118E-4</v>
      </c>
    </row>
    <row r="93" spans="1:35" x14ac:dyDescent="0.2">
      <c r="A93" s="1" t="s">
        <v>108</v>
      </c>
      <c r="B93">
        <v>9497667</v>
      </c>
      <c r="C93" s="1">
        <v>4666055</v>
      </c>
      <c r="D93" s="1">
        <v>4831612</v>
      </c>
      <c r="E93" s="1">
        <v>727810.33900000027</v>
      </c>
      <c r="F93" s="1">
        <v>1367918.9609999997</v>
      </c>
      <c r="G93" s="1">
        <v>1369727.9640000002</v>
      </c>
      <c r="H93" s="1">
        <v>1356453.6110000007</v>
      </c>
      <c r="I93" s="1">
        <v>1442441.1719999993</v>
      </c>
      <c r="J93" s="1">
        <v>1326348.2989999994</v>
      </c>
      <c r="K93" s="1">
        <v>958662.86200000008</v>
      </c>
      <c r="L93" s="1">
        <v>529997.60300000012</v>
      </c>
      <c r="M93" s="1">
        <v>304765.27399999998</v>
      </c>
      <c r="N93" s="1">
        <v>111636.011</v>
      </c>
      <c r="O93" s="1">
        <f>VLOOKUP(A93, '[1]Influenza Deaths Pivot Table'!$A$5:$B$463, 2, FALSE)</f>
        <v>104</v>
      </c>
      <c r="P93" s="1">
        <f>VLOOKUP(A93, '[1]Influenza Deaths Pivot Table'!$A$5:$C$463, 3, FALSE)</f>
        <v>58</v>
      </c>
      <c r="Q93" s="1">
        <f>VLOOKUP(A93, '[1]Influenza Deaths Pivot Table'!$A$5:$D$463, 4, FALSE)</f>
        <v>73</v>
      </c>
      <c r="R93" s="1">
        <f>VLOOKUP(A93, '[1]Influenza Deaths Pivot Table'!$A$5:$E$463, 5, FALSE)</f>
        <v>66</v>
      </c>
      <c r="S93" s="1">
        <f>VLOOKUP(A93, '[1]Influenza Deaths Pivot Table'!$A$5:$F$463, 6, FALSE)</f>
        <v>72</v>
      </c>
      <c r="T93" s="1">
        <f>VLOOKUP(A93, '[1]Influenza Deaths Pivot Table'!$A$5:$G$463, 7, FALSE)</f>
        <v>53</v>
      </c>
      <c r="U93" s="1">
        <f>VLOOKUP(A93, '[1]Influenza Deaths Pivot Table'!$A$5:$H$463, 8, FALSE)</f>
        <v>141</v>
      </c>
      <c r="V93" s="1">
        <f>VLOOKUP(A93, '[1]Influenza Deaths Pivot Table'!$A$5:$I$463, 9, FALSE)</f>
        <v>193</v>
      </c>
      <c r="W93" s="1">
        <f>VLOOKUP(A93, '[1]Influenza Deaths Pivot Table'!$A$5:$J$463, 10, FALSE)</f>
        <v>410</v>
      </c>
      <c r="X93" s="1">
        <f t="shared" si="22"/>
        <v>514</v>
      </c>
      <c r="Y93" s="1">
        <f t="shared" si="23"/>
        <v>1170</v>
      </c>
      <c r="Z93" s="4">
        <f t="shared" si="12"/>
        <v>1.428943701773931E-4</v>
      </c>
      <c r="AA93" s="4">
        <f t="shared" si="13"/>
        <v>4.2400172564023706E-5</v>
      </c>
      <c r="AB93" s="4">
        <f t="shared" si="14"/>
        <v>5.3295254180851338E-5</v>
      </c>
      <c r="AC93" s="4">
        <f t="shared" si="15"/>
        <v>4.8656289802158199E-5</v>
      </c>
      <c r="AD93" s="4">
        <f t="shared" si="16"/>
        <v>4.9915380535186247E-5</v>
      </c>
      <c r="AE93" s="4">
        <f t="shared" si="17"/>
        <v>3.9959338010957875E-5</v>
      </c>
      <c r="AF93" s="4">
        <f t="shared" si="18"/>
        <v>1.4707986049010001E-4</v>
      </c>
      <c r="AG93" s="4">
        <f t="shared" si="19"/>
        <v>3.6415259032784712E-4</v>
      </c>
      <c r="AH93" s="4">
        <f t="shared" si="20"/>
        <v>1.3452976273143247E-3</v>
      </c>
      <c r="AI93" s="4">
        <f t="shared" si="21"/>
        <v>1.4881919974917177E-3</v>
      </c>
    </row>
    <row r="94" spans="1:35" x14ac:dyDescent="0.2">
      <c r="A94" s="1" t="s">
        <v>109</v>
      </c>
      <c r="B94">
        <v>9410315</v>
      </c>
      <c r="C94" s="1">
        <v>4599178</v>
      </c>
      <c r="D94" s="1">
        <v>4811137</v>
      </c>
      <c r="E94" s="1">
        <v>684206.9490000006</v>
      </c>
      <c r="F94" s="1">
        <v>1345131.5199999998</v>
      </c>
      <c r="G94" s="1">
        <v>1364253.3679999998</v>
      </c>
      <c r="H94" s="1">
        <v>1312136.9540000006</v>
      </c>
      <c r="I94" s="1">
        <v>1412133.7850000001</v>
      </c>
      <c r="J94" s="1">
        <v>1334958.6880000003</v>
      </c>
      <c r="K94" s="1">
        <v>992939.51600000029</v>
      </c>
      <c r="L94" s="1">
        <v>556625.67400000012</v>
      </c>
      <c r="M94" s="1">
        <v>298852.19400000008</v>
      </c>
      <c r="N94" s="1">
        <v>108648.15400000001</v>
      </c>
      <c r="O94" s="1">
        <f>VLOOKUP(A94, '[1]Influenza Deaths Pivot Table'!$A$5:$B$463, 2, FALSE)</f>
        <v>126</v>
      </c>
      <c r="P94" s="1">
        <f>VLOOKUP(A94, '[1]Influenza Deaths Pivot Table'!$A$5:$C$463, 3, FALSE)</f>
        <v>56</v>
      </c>
      <c r="Q94" s="1">
        <f>VLOOKUP(A94, '[1]Influenza Deaths Pivot Table'!$A$5:$D$463, 4, FALSE)</f>
        <v>68</v>
      </c>
      <c r="R94" s="1">
        <f>VLOOKUP(A94, '[1]Influenza Deaths Pivot Table'!$A$5:$E$463, 5, FALSE)</f>
        <v>54</v>
      </c>
      <c r="S94" s="1">
        <f>VLOOKUP(A94, '[1]Influenza Deaths Pivot Table'!$A$5:$F$463, 6, FALSE)</f>
        <v>77</v>
      </c>
      <c r="T94" s="1">
        <f>VLOOKUP(A94, '[1]Influenza Deaths Pivot Table'!$A$5:$G$463, 7, FALSE)</f>
        <v>73</v>
      </c>
      <c r="U94" s="1">
        <f>VLOOKUP(A94, '[1]Influenza Deaths Pivot Table'!$A$5:$H$463, 8, FALSE)</f>
        <v>115</v>
      </c>
      <c r="V94" s="1">
        <f>VLOOKUP(A94, '[1]Influenza Deaths Pivot Table'!$A$5:$I$463, 9, FALSE)</f>
        <v>223</v>
      </c>
      <c r="W94" s="1">
        <f>VLOOKUP(A94, '[1]Influenza Deaths Pivot Table'!$A$5:$J$463, 10, FALSE)</f>
        <v>392</v>
      </c>
      <c r="X94" s="1">
        <f t="shared" si="22"/>
        <v>518</v>
      </c>
      <c r="Y94" s="1">
        <f t="shared" si="23"/>
        <v>1184</v>
      </c>
      <c r="Z94" s="4">
        <f t="shared" si="12"/>
        <v>1.8415480898601616E-4</v>
      </c>
      <c r="AA94" s="4">
        <f t="shared" si="13"/>
        <v>4.1631616810228349E-5</v>
      </c>
      <c r="AB94" s="4">
        <f t="shared" si="14"/>
        <v>4.9844113707183466E-5</v>
      </c>
      <c r="AC94" s="4">
        <f t="shared" si="15"/>
        <v>4.1154240672349799E-5</v>
      </c>
      <c r="AD94" s="4">
        <f t="shared" si="16"/>
        <v>5.4527411508676562E-5</v>
      </c>
      <c r="AE94" s="4">
        <f t="shared" si="17"/>
        <v>5.4683340133443876E-5</v>
      </c>
      <c r="AF94" s="4">
        <f t="shared" si="18"/>
        <v>1.1581772922410308E-4</v>
      </c>
      <c r="AG94" s="4">
        <f t="shared" si="19"/>
        <v>4.0062830447163306E-4</v>
      </c>
      <c r="AH94" s="4">
        <f t="shared" si="20"/>
        <v>1.3116852004773968E-3</v>
      </c>
      <c r="AI94" s="4">
        <f t="shared" si="21"/>
        <v>1.4958400094634129E-3</v>
      </c>
    </row>
    <row r="95" spans="1:35" x14ac:dyDescent="0.2">
      <c r="A95" s="1" t="s">
        <v>110</v>
      </c>
      <c r="B95">
        <v>9449770</v>
      </c>
      <c r="C95" s="1">
        <v>4617096</v>
      </c>
      <c r="D95" s="1">
        <v>4832674</v>
      </c>
      <c r="E95" s="1">
        <v>679337.80599999987</v>
      </c>
      <c r="F95" s="1">
        <v>1350674.6939999992</v>
      </c>
      <c r="G95" s="1">
        <v>1367666.2419999999</v>
      </c>
      <c r="H95" s="1">
        <v>1310024.3919999998</v>
      </c>
      <c r="I95" s="1">
        <v>1392905.1349999991</v>
      </c>
      <c r="J95" s="1">
        <v>1346347.192999999</v>
      </c>
      <c r="K95" s="1">
        <v>1018023.6990000001</v>
      </c>
      <c r="L95" s="1">
        <v>573096.02500000014</v>
      </c>
      <c r="M95" s="1">
        <v>302543.91400000011</v>
      </c>
      <c r="N95" s="1">
        <v>110262.25099999999</v>
      </c>
      <c r="O95" s="1">
        <f>VLOOKUP(A95, '[1]Influenza Deaths Pivot Table'!$A$5:$B$463, 2, FALSE)</f>
        <v>143</v>
      </c>
      <c r="P95" s="1">
        <f>VLOOKUP(A95, '[1]Influenza Deaths Pivot Table'!$A$5:$C$463, 3, FALSE)</f>
        <v>61</v>
      </c>
      <c r="Q95" s="1">
        <f>VLOOKUP(A95, '[1]Influenza Deaths Pivot Table'!$A$5:$D$463, 4, FALSE)</f>
        <v>60</v>
      </c>
      <c r="R95" s="1">
        <f>VLOOKUP(A95, '[1]Influenza Deaths Pivot Table'!$A$5:$E$463, 5, FALSE)</f>
        <v>60</v>
      </c>
      <c r="S95" s="1">
        <f>VLOOKUP(A95, '[1]Influenza Deaths Pivot Table'!$A$5:$F$463, 6, FALSE)</f>
        <v>59</v>
      </c>
      <c r="T95" s="1">
        <f>VLOOKUP(A95, '[1]Influenza Deaths Pivot Table'!$A$5:$G$463, 7, FALSE)</f>
        <v>49</v>
      </c>
      <c r="U95" s="1">
        <f>VLOOKUP(A95, '[1]Influenza Deaths Pivot Table'!$A$5:$H$463, 8, FALSE)</f>
        <v>148</v>
      </c>
      <c r="V95" s="1">
        <f>VLOOKUP(A95, '[1]Influenza Deaths Pivot Table'!$A$5:$I$463, 9, FALSE)</f>
        <v>253</v>
      </c>
      <c r="W95" s="1">
        <f>VLOOKUP(A95, '[1]Influenza Deaths Pivot Table'!$A$5:$J$463, 10, FALSE)</f>
        <v>376</v>
      </c>
      <c r="X95" s="1">
        <f t="shared" si="22"/>
        <v>519</v>
      </c>
      <c r="Y95" s="1">
        <f t="shared" si="23"/>
        <v>1209</v>
      </c>
      <c r="Z95" s="4">
        <f t="shared" si="12"/>
        <v>2.104991047708598E-4</v>
      </c>
      <c r="AA95" s="4">
        <f t="shared" si="13"/>
        <v>4.5162614114986917E-5</v>
      </c>
      <c r="AB95" s="4">
        <f t="shared" si="14"/>
        <v>4.3870352398447227E-5</v>
      </c>
      <c r="AC95" s="4">
        <f t="shared" si="15"/>
        <v>4.5800673916001415E-5</v>
      </c>
      <c r="AD95" s="4">
        <f t="shared" si="16"/>
        <v>4.2357514892785602E-5</v>
      </c>
      <c r="AE95" s="4">
        <f t="shared" si="17"/>
        <v>3.639477265207923E-5</v>
      </c>
      <c r="AF95" s="4">
        <f t="shared" si="18"/>
        <v>1.4537971969157468E-4</v>
      </c>
      <c r="AG95" s="4">
        <f t="shared" si="19"/>
        <v>4.4146179516774689E-4</v>
      </c>
      <c r="AH95" s="4">
        <f t="shared" si="20"/>
        <v>1.242794789783806E-3</v>
      </c>
      <c r="AI95" s="4">
        <f t="shared" si="21"/>
        <v>1.4532938945546658E-3</v>
      </c>
    </row>
    <row r="96" spans="1:35" x14ac:dyDescent="0.2">
      <c r="A96" s="1" t="s">
        <v>111</v>
      </c>
      <c r="B96">
        <v>9445622</v>
      </c>
      <c r="C96" s="1">
        <v>4614851</v>
      </c>
      <c r="D96" s="1">
        <v>4830771</v>
      </c>
      <c r="E96" s="1">
        <v>669034.59900000016</v>
      </c>
      <c r="F96" s="1">
        <v>1349717.9159999997</v>
      </c>
      <c r="G96" s="1">
        <v>1363521.4430000009</v>
      </c>
      <c r="H96" s="1">
        <v>1305258.3159999994</v>
      </c>
      <c r="I96" s="1">
        <v>1371346.9539999992</v>
      </c>
      <c r="J96" s="1">
        <v>1344696.577</v>
      </c>
      <c r="K96" s="1">
        <v>1038375.6400000002</v>
      </c>
      <c r="L96" s="1">
        <v>592505.03100000042</v>
      </c>
      <c r="M96" s="1">
        <v>303413.15799999982</v>
      </c>
      <c r="N96" s="1">
        <v>112644.61</v>
      </c>
      <c r="O96" s="1">
        <f>VLOOKUP(A96, '[1]Influenza Deaths Pivot Table'!$A$5:$B$463, 2, FALSE)</f>
        <v>132</v>
      </c>
      <c r="P96" s="1">
        <f>VLOOKUP(A96, '[1]Influenza Deaths Pivot Table'!$A$5:$C$463, 3, FALSE)</f>
        <v>87</v>
      </c>
      <c r="Q96" s="1">
        <f>VLOOKUP(A96, '[1]Influenza Deaths Pivot Table'!$A$5:$D$463, 4, FALSE)</f>
        <v>66</v>
      </c>
      <c r="R96" s="1">
        <f>VLOOKUP(A96, '[1]Influenza Deaths Pivot Table'!$A$5:$E$463, 5, FALSE)</f>
        <v>66</v>
      </c>
      <c r="S96" s="1">
        <f>VLOOKUP(A96, '[1]Influenza Deaths Pivot Table'!$A$5:$F$463, 6, FALSE)</f>
        <v>68</v>
      </c>
      <c r="T96" s="1">
        <f>VLOOKUP(A96, '[1]Influenza Deaths Pivot Table'!$A$5:$G$463, 7, FALSE)</f>
        <v>66</v>
      </c>
      <c r="U96" s="1">
        <f>VLOOKUP(A96, '[1]Influenza Deaths Pivot Table'!$A$5:$H$463, 8, FALSE)</f>
        <v>137</v>
      </c>
      <c r="V96" s="1">
        <f>VLOOKUP(A96, '[1]Influenza Deaths Pivot Table'!$A$5:$I$463, 9, FALSE)</f>
        <v>163</v>
      </c>
      <c r="W96" s="1">
        <f>VLOOKUP(A96, '[1]Influenza Deaths Pivot Table'!$A$5:$J$463, 10, FALSE)</f>
        <v>419</v>
      </c>
      <c r="X96" s="1">
        <f t="shared" si="22"/>
        <v>551</v>
      </c>
      <c r="Y96" s="1">
        <f t="shared" si="23"/>
        <v>1204</v>
      </c>
      <c r="Z96" s="4">
        <f t="shared" si="12"/>
        <v>1.9729921322051084E-4</v>
      </c>
      <c r="AA96" s="4">
        <f t="shared" si="13"/>
        <v>6.4457912996985085E-5</v>
      </c>
      <c r="AB96" s="4">
        <f t="shared" si="14"/>
        <v>4.8404079260233501E-5</v>
      </c>
      <c r="AC96" s="4">
        <f t="shared" si="15"/>
        <v>5.0564703699616216E-5</v>
      </c>
      <c r="AD96" s="4">
        <f t="shared" si="16"/>
        <v>4.9586284347411064E-5</v>
      </c>
      <c r="AE96" s="4">
        <f t="shared" si="17"/>
        <v>4.9081704474361875E-5</v>
      </c>
      <c r="AF96" s="4">
        <f t="shared" si="18"/>
        <v>1.3193683935035298E-4</v>
      </c>
      <c r="AG96" s="4">
        <f t="shared" si="19"/>
        <v>2.7510314929292119E-4</v>
      </c>
      <c r="AH96" s="4">
        <f t="shared" si="20"/>
        <v>1.3809552715574724E-3</v>
      </c>
      <c r="AI96" s="4">
        <f t="shared" si="21"/>
        <v>1.5782544847779832E-3</v>
      </c>
    </row>
    <row r="97" spans="1:35" x14ac:dyDescent="0.2">
      <c r="A97" s="1" t="s">
        <v>112</v>
      </c>
      <c r="B97">
        <v>9585551</v>
      </c>
      <c r="C97" s="1">
        <v>4681005</v>
      </c>
      <c r="D97" s="1">
        <v>4904546</v>
      </c>
      <c r="E97" s="1">
        <v>665047.90800000029</v>
      </c>
      <c r="F97" s="1">
        <v>1366964.4339999997</v>
      </c>
      <c r="G97" s="1">
        <v>1391042.811</v>
      </c>
      <c r="H97" s="1">
        <v>1316850.2250000001</v>
      </c>
      <c r="I97" s="1">
        <v>1359434.7089999998</v>
      </c>
      <c r="J97" s="1">
        <v>1358227.3359999999</v>
      </c>
      <c r="K97" s="1">
        <v>1071912.8049999995</v>
      </c>
      <c r="L97" s="1">
        <v>627094.94600000035</v>
      </c>
      <c r="M97" s="1">
        <v>312430.11300000007</v>
      </c>
      <c r="N97" s="1">
        <v>116726.70400000006</v>
      </c>
      <c r="O97" s="1">
        <f>VLOOKUP(A97, '[1]Influenza Deaths Pivot Table'!$A$5:$B$463, 2, FALSE)</f>
        <v>127</v>
      </c>
      <c r="P97" s="1">
        <f>VLOOKUP(A97, '[1]Influenza Deaths Pivot Table'!$A$5:$C$463, 3, FALSE)</f>
        <v>66</v>
      </c>
      <c r="Q97" s="1">
        <f>VLOOKUP(A97, '[1]Influenza Deaths Pivot Table'!$A$5:$D$463, 4, FALSE)</f>
        <v>50</v>
      </c>
      <c r="R97" s="1">
        <f>VLOOKUP(A97, '[1]Influenza Deaths Pivot Table'!$A$5:$E$463, 5, FALSE)</f>
        <v>63</v>
      </c>
      <c r="S97" s="1">
        <f>VLOOKUP(A97, '[1]Influenza Deaths Pivot Table'!$A$5:$F$463, 6, FALSE)</f>
        <v>82</v>
      </c>
      <c r="T97" s="1">
        <f>VLOOKUP(A97, '[1]Influenza Deaths Pivot Table'!$A$5:$G$463, 7, FALSE)</f>
        <v>55</v>
      </c>
      <c r="U97" s="1">
        <f>VLOOKUP(A97, '[1]Influenza Deaths Pivot Table'!$A$5:$H$463, 8, FALSE)</f>
        <v>145</v>
      </c>
      <c r="V97" s="1">
        <f>VLOOKUP(A97, '[1]Influenza Deaths Pivot Table'!$A$5:$I$463, 9, FALSE)</f>
        <v>228</v>
      </c>
      <c r="W97" s="1">
        <f>VLOOKUP(A97, '[1]Influenza Deaths Pivot Table'!$A$5:$J$463, 10, FALSE)</f>
        <v>398</v>
      </c>
      <c r="X97" s="1">
        <f t="shared" si="22"/>
        <v>525</v>
      </c>
      <c r="Y97" s="1">
        <f t="shared" si="23"/>
        <v>1214</v>
      </c>
      <c r="Z97" s="4">
        <f t="shared" si="12"/>
        <v>1.9096368618304105E-4</v>
      </c>
      <c r="AA97" s="4">
        <f t="shared" si="13"/>
        <v>4.8282163279750712E-5</v>
      </c>
      <c r="AB97" s="4">
        <f t="shared" si="14"/>
        <v>3.5944256786788427E-5</v>
      </c>
      <c r="AC97" s="4">
        <f t="shared" si="15"/>
        <v>4.7841431625225258E-5</v>
      </c>
      <c r="AD97" s="4">
        <f t="shared" si="16"/>
        <v>6.0319189628694416E-5</v>
      </c>
      <c r="AE97" s="4">
        <f t="shared" si="17"/>
        <v>4.0493957485773949E-5</v>
      </c>
      <c r="AF97" s="4">
        <f t="shared" si="18"/>
        <v>1.3527219688358894E-4</v>
      </c>
      <c r="AG97" s="4">
        <f t="shared" si="19"/>
        <v>3.6358130687278714E-4</v>
      </c>
      <c r="AH97" s="4">
        <f t="shared" si="20"/>
        <v>1.2738848895784893E-3</v>
      </c>
      <c r="AI97" s="4">
        <f t="shared" si="21"/>
        <v>1.4648485757615304E-3</v>
      </c>
    </row>
    <row r="98" spans="1:35" x14ac:dyDescent="0.2">
      <c r="A98" s="1" t="s">
        <v>113</v>
      </c>
      <c r="B98">
        <v>9474797</v>
      </c>
      <c r="C98" s="1">
        <v>4627873</v>
      </c>
      <c r="D98" s="1">
        <v>4846924</v>
      </c>
      <c r="E98" s="1">
        <v>645267.01000000013</v>
      </c>
      <c r="F98" s="1">
        <v>1345684.986</v>
      </c>
      <c r="G98" s="1">
        <v>1362556.6929999995</v>
      </c>
      <c r="H98" s="1">
        <v>1304053.1229999999</v>
      </c>
      <c r="I98" s="1">
        <v>1332065.129</v>
      </c>
      <c r="J98" s="1">
        <v>1336864.0359999998</v>
      </c>
      <c r="K98" s="1">
        <v>1076560.513</v>
      </c>
      <c r="L98" s="1">
        <v>640707.57199999993</v>
      </c>
      <c r="M98" s="1">
        <v>312762.52999999985</v>
      </c>
      <c r="N98" s="1">
        <v>115200.82699999993</v>
      </c>
      <c r="O98" s="1">
        <f>VLOOKUP(A98, '[1]Influenza Deaths Pivot Table'!$A$5:$B$463, 2, FALSE)</f>
        <v>127</v>
      </c>
      <c r="P98" s="1">
        <f>VLOOKUP(A98, '[1]Influenza Deaths Pivot Table'!$A$5:$C$463, 3, FALSE)</f>
        <v>63</v>
      </c>
      <c r="Q98" s="1">
        <f>VLOOKUP(A98, '[1]Influenza Deaths Pivot Table'!$A$5:$D$463, 4, FALSE)</f>
        <v>61</v>
      </c>
      <c r="R98" s="1">
        <f>VLOOKUP(A98, '[1]Influenza Deaths Pivot Table'!$A$5:$E$463, 5, FALSE)</f>
        <v>64</v>
      </c>
      <c r="S98" s="1">
        <f>VLOOKUP(A98, '[1]Influenza Deaths Pivot Table'!$A$5:$F$463, 6, FALSE)</f>
        <v>90</v>
      </c>
      <c r="T98" s="1">
        <f>VLOOKUP(A98, '[1]Influenza Deaths Pivot Table'!$A$5:$G$463, 7, FALSE)</f>
        <v>55</v>
      </c>
      <c r="U98" s="1">
        <f>VLOOKUP(A98, '[1]Influenza Deaths Pivot Table'!$A$5:$H$463, 8, FALSE)</f>
        <v>192</v>
      </c>
      <c r="V98" s="1">
        <f>VLOOKUP(A98, '[1]Influenza Deaths Pivot Table'!$A$5:$I$463, 9, FALSE)</f>
        <v>257</v>
      </c>
      <c r="W98" s="1">
        <f>VLOOKUP(A98, '[1]Influenza Deaths Pivot Table'!$A$5:$J$463, 10, FALSE)</f>
        <v>348</v>
      </c>
      <c r="X98" s="1">
        <f t="shared" si="22"/>
        <v>475</v>
      </c>
      <c r="Y98" s="1">
        <f t="shared" si="23"/>
        <v>1257</v>
      </c>
      <c r="Z98" s="4">
        <f t="shared" si="12"/>
        <v>1.9681774836125587E-4</v>
      </c>
      <c r="AA98" s="4">
        <f t="shared" si="13"/>
        <v>4.6816305937443219E-5</v>
      </c>
      <c r="AB98" s="4">
        <f t="shared" si="14"/>
        <v>4.4768779393460451E-5</v>
      </c>
      <c r="AC98" s="4">
        <f t="shared" si="15"/>
        <v>4.9077755247245404E-5</v>
      </c>
      <c r="AD98" s="4">
        <f t="shared" si="16"/>
        <v>6.7564263969258214E-5</v>
      </c>
      <c r="AE98" s="4">
        <f t="shared" si="17"/>
        <v>4.1141057369277607E-5</v>
      </c>
      <c r="AF98" s="4">
        <f t="shared" si="18"/>
        <v>1.7834575732762363E-4</v>
      </c>
      <c r="AG98" s="4">
        <f t="shared" si="19"/>
        <v>4.0111903032105889E-4</v>
      </c>
      <c r="AH98" s="4">
        <f t="shared" si="20"/>
        <v>1.1126652543704649E-3</v>
      </c>
      <c r="AI98" s="4">
        <f t="shared" si="21"/>
        <v>1.3094830027317208E-3</v>
      </c>
    </row>
    <row r="99" spans="1:35" x14ac:dyDescent="0.2">
      <c r="A99" s="1" t="s">
        <v>114</v>
      </c>
      <c r="B99">
        <v>9623756</v>
      </c>
      <c r="C99" s="1">
        <v>4689895</v>
      </c>
      <c r="D99" s="1">
        <v>4933861</v>
      </c>
      <c r="E99" s="1">
        <v>641893.74700000009</v>
      </c>
      <c r="F99" s="1">
        <v>1358094.8409999995</v>
      </c>
      <c r="G99" s="1">
        <v>1375547.9519999996</v>
      </c>
      <c r="H99" s="1">
        <v>1319661.2340000002</v>
      </c>
      <c r="I99" s="1">
        <v>1331548.2030000002</v>
      </c>
      <c r="J99" s="1">
        <v>1347224.5840000007</v>
      </c>
      <c r="K99" s="1">
        <v>1114069.6899999997</v>
      </c>
      <c r="L99" s="1">
        <v>688432.353</v>
      </c>
      <c r="M99" s="1">
        <v>328810.03300000005</v>
      </c>
      <c r="N99" s="1">
        <v>119480.50200000002</v>
      </c>
      <c r="O99" s="1">
        <f>VLOOKUP(A99, '[1]Influenza Deaths Pivot Table'!$A$5:$B$463, 2, FALSE)</f>
        <v>126</v>
      </c>
      <c r="P99" s="1">
        <f>VLOOKUP(A99, '[1]Influenza Deaths Pivot Table'!$A$5:$C$463, 3, FALSE)</f>
        <v>66</v>
      </c>
      <c r="Q99" s="1">
        <f>VLOOKUP(A99, '[1]Influenza Deaths Pivot Table'!$A$5:$D$463, 4, FALSE)</f>
        <v>63</v>
      </c>
      <c r="R99" s="1">
        <f>VLOOKUP(A99, '[1]Influenza Deaths Pivot Table'!$A$5:$E$463, 5, FALSE)</f>
        <v>67</v>
      </c>
      <c r="S99" s="1">
        <f>VLOOKUP(A99, '[1]Influenza Deaths Pivot Table'!$A$5:$F$463, 6, FALSE)</f>
        <v>75</v>
      </c>
      <c r="T99" s="1">
        <f>VLOOKUP(A99, '[1]Influenza Deaths Pivot Table'!$A$5:$G$463, 7, FALSE)</f>
        <v>49</v>
      </c>
      <c r="U99" s="1">
        <f>VLOOKUP(A99, '[1]Influenza Deaths Pivot Table'!$A$5:$H$463, 8, FALSE)</f>
        <v>169</v>
      </c>
      <c r="V99" s="1">
        <f>VLOOKUP(A99, '[1]Influenza Deaths Pivot Table'!$A$5:$I$463, 9, FALSE)</f>
        <v>241</v>
      </c>
      <c r="W99" s="1">
        <f>VLOOKUP(A99, '[1]Influenza Deaths Pivot Table'!$A$5:$J$463, 10, FALSE)</f>
        <v>419</v>
      </c>
      <c r="X99" s="1">
        <f t="shared" si="22"/>
        <v>545</v>
      </c>
      <c r="Y99" s="1">
        <f t="shared" si="23"/>
        <v>1275</v>
      </c>
      <c r="Z99" s="4">
        <f t="shared" si="12"/>
        <v>1.9629416953955773E-4</v>
      </c>
      <c r="AA99" s="4">
        <f t="shared" si="13"/>
        <v>4.8597489665303885E-5</v>
      </c>
      <c r="AB99" s="4">
        <f t="shared" si="14"/>
        <v>4.5799930063070619E-5</v>
      </c>
      <c r="AC99" s="4">
        <f t="shared" si="15"/>
        <v>5.0770605571944834E-5</v>
      </c>
      <c r="AD99" s="4">
        <f t="shared" si="16"/>
        <v>5.6325411149985972E-5</v>
      </c>
      <c r="AE99" s="4">
        <f t="shared" si="17"/>
        <v>3.6371070259507659E-5</v>
      </c>
      <c r="AF99" s="4">
        <f t="shared" si="18"/>
        <v>1.5169607567368611E-4</v>
      </c>
      <c r="AG99" s="4">
        <f t="shared" si="19"/>
        <v>3.5007070622086235E-4</v>
      </c>
      <c r="AH99" s="4">
        <f t="shared" si="20"/>
        <v>1.2742920165091189E-3</v>
      </c>
      <c r="AI99" s="4">
        <f t="shared" si="21"/>
        <v>1.4705861860486768E-3</v>
      </c>
    </row>
    <row r="100" spans="1:35" x14ac:dyDescent="0.2">
      <c r="A100" s="1" t="s">
        <v>115</v>
      </c>
      <c r="B100">
        <v>9573475</v>
      </c>
      <c r="C100" s="1">
        <v>4661455</v>
      </c>
      <c r="D100" s="1">
        <v>4912020</v>
      </c>
      <c r="E100" s="1">
        <v>632607.33299999975</v>
      </c>
      <c r="F100" s="1">
        <v>1346394.9870000004</v>
      </c>
      <c r="G100" s="1">
        <v>1362909.9120000007</v>
      </c>
      <c r="H100" s="1">
        <v>1316627.7560000003</v>
      </c>
      <c r="I100" s="1">
        <v>1310524.1120000007</v>
      </c>
      <c r="J100" s="1">
        <v>1329930.1619999995</v>
      </c>
      <c r="K100" s="1">
        <v>1114617.037</v>
      </c>
      <c r="L100" s="1">
        <v>708753.20199999993</v>
      </c>
      <c r="M100" s="1">
        <v>329850.44499999977</v>
      </c>
      <c r="N100" s="1">
        <v>119253.98500000007</v>
      </c>
      <c r="O100" s="1">
        <f>VLOOKUP(A100, '[1]Influenza Deaths Pivot Table'!$A$5:$B$463, 2, FALSE)</f>
        <v>109</v>
      </c>
      <c r="P100" s="1">
        <f>VLOOKUP(A100, '[1]Influenza Deaths Pivot Table'!$A$5:$C$463, 3, FALSE)</f>
        <v>47</v>
      </c>
      <c r="Q100" s="1">
        <f>VLOOKUP(A100, '[1]Influenza Deaths Pivot Table'!$A$5:$D$463, 4, FALSE)</f>
        <v>64</v>
      </c>
      <c r="R100" s="1">
        <f>VLOOKUP(A100, '[1]Influenza Deaths Pivot Table'!$A$5:$E$463, 5, FALSE)</f>
        <v>41</v>
      </c>
      <c r="S100" s="1">
        <f>VLOOKUP(A100, '[1]Influenza Deaths Pivot Table'!$A$5:$F$463, 6, FALSE)</f>
        <v>59</v>
      </c>
      <c r="T100" s="1">
        <f>VLOOKUP(A100, '[1]Influenza Deaths Pivot Table'!$A$5:$G$463, 7, FALSE)</f>
        <v>66</v>
      </c>
      <c r="U100" s="1">
        <f>VLOOKUP(A100, '[1]Influenza Deaths Pivot Table'!$A$5:$H$463, 8, FALSE)</f>
        <v>203</v>
      </c>
      <c r="V100" s="1">
        <f>VLOOKUP(A100, '[1]Influenza Deaths Pivot Table'!$A$5:$I$463, 9, FALSE)</f>
        <v>266</v>
      </c>
      <c r="W100" s="1">
        <f>VLOOKUP(A100, '[1]Influenza Deaths Pivot Table'!$A$5:$J$463, 10, FALSE)</f>
        <v>351</v>
      </c>
      <c r="X100" s="1">
        <f t="shared" si="22"/>
        <v>460</v>
      </c>
      <c r="Y100" s="1">
        <f t="shared" si="23"/>
        <v>1206</v>
      </c>
      <c r="Z100" s="4">
        <f t="shared" si="12"/>
        <v>1.7230277664201537E-4</v>
      </c>
      <c r="AA100" s="4">
        <f t="shared" si="13"/>
        <v>3.4908032526713492E-5</v>
      </c>
      <c r="AB100" s="4">
        <f t="shared" si="14"/>
        <v>4.6958349511218443E-5</v>
      </c>
      <c r="AC100" s="4">
        <f t="shared" si="15"/>
        <v>3.1140160772974005E-5</v>
      </c>
      <c r="AD100" s="4">
        <f t="shared" si="16"/>
        <v>4.5020156027468776E-5</v>
      </c>
      <c r="AE100" s="4">
        <f t="shared" si="17"/>
        <v>4.9626666035415488E-5</v>
      </c>
      <c r="AF100" s="4">
        <f t="shared" si="18"/>
        <v>1.8212533386926868E-4</v>
      </c>
      <c r="AG100" s="4">
        <f t="shared" si="19"/>
        <v>3.7530694640868802E-4</v>
      </c>
      <c r="AH100" s="4">
        <f t="shared" si="20"/>
        <v>1.0641186189698797E-3</v>
      </c>
      <c r="AI100" s="4">
        <f t="shared" si="21"/>
        <v>1.2364213956118949E-3</v>
      </c>
    </row>
    <row r="101" spans="1:35" x14ac:dyDescent="0.2">
      <c r="A101" s="1" t="s">
        <v>116</v>
      </c>
      <c r="B101">
        <v>9579361</v>
      </c>
      <c r="C101" s="1">
        <v>4664117</v>
      </c>
      <c r="D101" s="1">
        <v>4915244</v>
      </c>
      <c r="E101" s="1">
        <v>617664</v>
      </c>
      <c r="F101" s="1">
        <v>1325874</v>
      </c>
      <c r="G101" s="1">
        <v>1347925</v>
      </c>
      <c r="H101" s="1">
        <v>1321481</v>
      </c>
      <c r="I101" s="1">
        <v>1297645</v>
      </c>
      <c r="J101" s="1">
        <v>1325380</v>
      </c>
      <c r="K101" s="1">
        <v>1138440</v>
      </c>
      <c r="L101" s="1">
        <v>744779</v>
      </c>
      <c r="M101" s="1">
        <v>340395</v>
      </c>
      <c r="N101" s="1">
        <v>119778</v>
      </c>
      <c r="O101" s="1">
        <f>VLOOKUP(A101, '[1]Influenza Deaths Pivot Table'!$A$5:$B$463, 2, FALSE)</f>
        <v>115</v>
      </c>
      <c r="P101" s="1">
        <f>VLOOKUP(A101, '[1]Influenza Deaths Pivot Table'!$A$5:$C$463, 3, FALSE)</f>
        <v>69</v>
      </c>
      <c r="Q101" s="1">
        <f>VLOOKUP(A101, '[1]Influenza Deaths Pivot Table'!$A$5:$D$463, 4, FALSE)</f>
        <v>62</v>
      </c>
      <c r="R101" s="1">
        <f>VLOOKUP(A101, '[1]Influenza Deaths Pivot Table'!$A$5:$E$463, 5, FALSE)</f>
        <v>66</v>
      </c>
      <c r="S101" s="1">
        <f>VLOOKUP(A101, '[1]Influenza Deaths Pivot Table'!$A$5:$F$463, 6, FALSE)</f>
        <v>63</v>
      </c>
      <c r="T101" s="1">
        <f>VLOOKUP(A101, '[1]Influenza Deaths Pivot Table'!$A$5:$G$463, 7, FALSE)</f>
        <v>55</v>
      </c>
      <c r="U101" s="1">
        <f>VLOOKUP(A101, '[1]Influenza Deaths Pivot Table'!$A$5:$H$463, 8, FALSE)</f>
        <v>155</v>
      </c>
      <c r="V101" s="1">
        <f>VLOOKUP(A101, '[1]Influenza Deaths Pivot Table'!$A$5:$I$463, 9, FALSE)</f>
        <v>274</v>
      </c>
      <c r="W101" s="1">
        <f>VLOOKUP(A101, '[1]Influenza Deaths Pivot Table'!$A$5:$J$463, 10, FALSE)</f>
        <v>391</v>
      </c>
      <c r="X101" s="1">
        <f t="shared" si="22"/>
        <v>506</v>
      </c>
      <c r="Y101" s="1">
        <f t="shared" si="23"/>
        <v>1250</v>
      </c>
      <c r="Z101" s="4">
        <f t="shared" si="12"/>
        <v>1.8618536939177287E-4</v>
      </c>
      <c r="AA101" s="4">
        <f t="shared" si="13"/>
        <v>5.2041144181121285E-5</v>
      </c>
      <c r="AB101" s="4">
        <f t="shared" si="14"/>
        <v>4.5996624441270845E-5</v>
      </c>
      <c r="AC101" s="4">
        <f t="shared" si="15"/>
        <v>4.9943964385413032E-5</v>
      </c>
      <c r="AD101" s="4">
        <f t="shared" si="16"/>
        <v>4.8549487725841815E-5</v>
      </c>
      <c r="AE101" s="4">
        <f t="shared" si="17"/>
        <v>4.1497532783050899E-5</v>
      </c>
      <c r="AF101" s="4">
        <f t="shared" si="18"/>
        <v>1.3615122448262535E-4</v>
      </c>
      <c r="AG101" s="4">
        <f t="shared" si="19"/>
        <v>3.6789436866506707E-4</v>
      </c>
      <c r="AH101" s="4">
        <f t="shared" si="20"/>
        <v>1.1486655209389093E-3</v>
      </c>
      <c r="AI101" s="4">
        <f t="shared" si="21"/>
        <v>1.3348508903306823E-3</v>
      </c>
    </row>
    <row r="102" spans="1:35" x14ac:dyDescent="0.2">
      <c r="A102" s="1" t="s">
        <v>117</v>
      </c>
      <c r="B102">
        <v>1280241</v>
      </c>
      <c r="C102" s="1">
        <v>647624</v>
      </c>
      <c r="D102" s="1">
        <v>632617</v>
      </c>
      <c r="E102" s="1">
        <v>86680.740999999995</v>
      </c>
      <c r="F102" s="1">
        <v>154047.16699999999</v>
      </c>
      <c r="G102" s="1">
        <v>174733.16500000001</v>
      </c>
      <c r="H102" s="1">
        <v>183511.85700000002</v>
      </c>
      <c r="I102" s="1">
        <v>175700.70799999998</v>
      </c>
      <c r="J102" s="1">
        <v>180058.22700000001</v>
      </c>
      <c r="K102" s="1">
        <v>147014.962</v>
      </c>
      <c r="L102" s="1">
        <v>86906.005000000005</v>
      </c>
      <c r="M102" s="1">
        <v>67847.144</v>
      </c>
      <c r="N102" s="1">
        <v>25893.421000000002</v>
      </c>
      <c r="O102" s="1">
        <f>VLOOKUP(A102, '[1]Influenza Deaths Pivot Table'!$A$5:$B$463, 2, FALSE)</f>
        <v>128</v>
      </c>
      <c r="P102" s="1">
        <f>VLOOKUP(A102, '[1]Influenza Deaths Pivot Table'!$A$5:$C$463, 3, FALSE)</f>
        <v>68</v>
      </c>
      <c r="Q102" s="1">
        <f>VLOOKUP(A102, '[1]Influenza Deaths Pivot Table'!$A$5:$D$463, 4, FALSE)</f>
        <v>70</v>
      </c>
      <c r="R102" s="1">
        <f>VLOOKUP(A102, '[1]Influenza Deaths Pivot Table'!$A$5:$E$463, 5, FALSE)</f>
        <v>68</v>
      </c>
      <c r="S102" s="1">
        <f>VLOOKUP(A102, '[1]Influenza Deaths Pivot Table'!$A$5:$F$463, 6, FALSE)</f>
        <v>59</v>
      </c>
      <c r="T102" s="1">
        <f>VLOOKUP(A102, '[1]Influenza Deaths Pivot Table'!$A$5:$G$463, 7, FALSE)</f>
        <v>61</v>
      </c>
      <c r="U102" s="1">
        <f>VLOOKUP(A102, '[1]Influenza Deaths Pivot Table'!$A$5:$H$463, 8, FALSE)</f>
        <v>81</v>
      </c>
      <c r="V102" s="1">
        <f>VLOOKUP(A102, '[1]Influenza Deaths Pivot Table'!$A$5:$I$463, 9, FALSE)</f>
        <v>69</v>
      </c>
      <c r="W102" s="1">
        <f>VLOOKUP(A102, '[1]Influenza Deaths Pivot Table'!$A$5:$J$463, 10, FALSE)</f>
        <v>62</v>
      </c>
      <c r="X102" s="1">
        <f t="shared" si="22"/>
        <v>190</v>
      </c>
      <c r="Y102" s="1">
        <f t="shared" si="23"/>
        <v>666</v>
      </c>
      <c r="Z102" s="4">
        <f t="shared" si="12"/>
        <v>1.4766832692397036E-3</v>
      </c>
      <c r="AA102" s="4">
        <f t="shared" si="13"/>
        <v>4.4142324279160554E-4</v>
      </c>
      <c r="AB102" s="4">
        <f t="shared" si="14"/>
        <v>4.0061083996275118E-4</v>
      </c>
      <c r="AC102" s="4">
        <f t="shared" si="15"/>
        <v>3.7054826381055034E-4</v>
      </c>
      <c r="AD102" s="4">
        <f t="shared" si="16"/>
        <v>3.3579830537734662E-4</v>
      </c>
      <c r="AE102" s="4">
        <f t="shared" si="17"/>
        <v>3.3877929943184433E-4</v>
      </c>
      <c r="AF102" s="4">
        <f t="shared" si="18"/>
        <v>5.509643297394452E-4</v>
      </c>
      <c r="AG102" s="4">
        <f t="shared" si="19"/>
        <v>7.9396124583105618E-4</v>
      </c>
      <c r="AH102" s="4">
        <f t="shared" si="20"/>
        <v>9.1381886317867702E-4</v>
      </c>
      <c r="AI102" s="4">
        <f t="shared" si="21"/>
        <v>2.3905021324183806E-3</v>
      </c>
    </row>
    <row r="103" spans="1:35" x14ac:dyDescent="0.2">
      <c r="A103" s="1" t="s">
        <v>118</v>
      </c>
      <c r="B103">
        <v>1333591</v>
      </c>
      <c r="C103" s="1">
        <v>668202</v>
      </c>
      <c r="D103" s="1">
        <v>665389</v>
      </c>
      <c r="E103" s="1">
        <v>86252.421000000002</v>
      </c>
      <c r="F103" s="1">
        <v>162175.20699999997</v>
      </c>
      <c r="G103" s="1">
        <v>180941.44699999999</v>
      </c>
      <c r="H103" s="1">
        <v>179787.30600000004</v>
      </c>
      <c r="I103" s="1">
        <v>179139.769</v>
      </c>
      <c r="J103" s="1">
        <v>194286.103</v>
      </c>
      <c r="K103" s="1">
        <v>165165.84499999997</v>
      </c>
      <c r="L103" s="1">
        <v>93984.443999999989</v>
      </c>
      <c r="M103" s="1">
        <v>64883.703000000001</v>
      </c>
      <c r="N103" s="1">
        <v>27040.289000000001</v>
      </c>
      <c r="O103" s="1">
        <f>VLOOKUP(A103, '[1]Influenza Deaths Pivot Table'!$A$5:$B$463, 2, FALSE)</f>
        <v>118</v>
      </c>
      <c r="P103" s="1">
        <f>VLOOKUP(A103, '[1]Influenza Deaths Pivot Table'!$A$5:$C$463, 3, FALSE)</f>
        <v>58</v>
      </c>
      <c r="Q103" s="1">
        <f>VLOOKUP(A103, '[1]Influenza Deaths Pivot Table'!$A$5:$D$463, 4, FALSE)</f>
        <v>65</v>
      </c>
      <c r="R103" s="1">
        <f>VLOOKUP(A103, '[1]Influenza Deaths Pivot Table'!$A$5:$E$463, 5, FALSE)</f>
        <v>62</v>
      </c>
      <c r="S103" s="1">
        <f>VLOOKUP(A103, '[1]Influenza Deaths Pivot Table'!$A$5:$F$463, 6, FALSE)</f>
        <v>69</v>
      </c>
      <c r="T103" s="1">
        <f>VLOOKUP(A103, '[1]Influenza Deaths Pivot Table'!$A$5:$G$463, 7, FALSE)</f>
        <v>52</v>
      </c>
      <c r="U103" s="1">
        <f>VLOOKUP(A103, '[1]Influenza Deaths Pivot Table'!$A$5:$H$463, 8, FALSE)</f>
        <v>52</v>
      </c>
      <c r="V103" s="1">
        <f>VLOOKUP(A103, '[1]Influenza Deaths Pivot Table'!$A$5:$I$463, 9, FALSE)</f>
        <v>78</v>
      </c>
      <c r="W103" s="1">
        <f>VLOOKUP(A103, '[1]Influenza Deaths Pivot Table'!$A$5:$J$463, 10, FALSE)</f>
        <v>80</v>
      </c>
      <c r="X103" s="1">
        <f t="shared" si="22"/>
        <v>198</v>
      </c>
      <c r="Y103" s="1">
        <f t="shared" si="23"/>
        <v>634</v>
      </c>
      <c r="Z103" s="4">
        <f t="shared" si="12"/>
        <v>1.3680775406872347E-3</v>
      </c>
      <c r="AA103" s="4">
        <f t="shared" si="13"/>
        <v>3.5763789714170067E-4</v>
      </c>
      <c r="AB103" s="4">
        <f t="shared" si="14"/>
        <v>3.5923223273438289E-4</v>
      </c>
      <c r="AC103" s="4">
        <f t="shared" si="15"/>
        <v>3.4485193298352211E-4</v>
      </c>
      <c r="AD103" s="4">
        <f t="shared" si="16"/>
        <v>3.8517410391435749E-4</v>
      </c>
      <c r="AE103" s="4">
        <f t="shared" si="17"/>
        <v>2.6764652333368381E-4</v>
      </c>
      <c r="AF103" s="4">
        <f t="shared" si="18"/>
        <v>3.1483506774660348E-4</v>
      </c>
      <c r="AG103" s="4">
        <f t="shared" si="19"/>
        <v>8.2992457773118289E-4</v>
      </c>
      <c r="AH103" s="4">
        <f t="shared" si="20"/>
        <v>1.2329752511196842E-3</v>
      </c>
      <c r="AI103" s="4">
        <f t="shared" si="21"/>
        <v>2.601052791806919E-3</v>
      </c>
    </row>
    <row r="104" spans="1:35" x14ac:dyDescent="0.2">
      <c r="A104" s="1" t="s">
        <v>119</v>
      </c>
      <c r="B104">
        <v>1346554</v>
      </c>
      <c r="C104" s="1">
        <v>674569</v>
      </c>
      <c r="D104" s="1">
        <v>671985</v>
      </c>
      <c r="E104" s="1">
        <v>87273.002000000008</v>
      </c>
      <c r="F104" s="1">
        <v>163361.682</v>
      </c>
      <c r="G104" s="1">
        <v>181829.715</v>
      </c>
      <c r="H104" s="1">
        <v>183269.86200000002</v>
      </c>
      <c r="I104" s="1">
        <v>177677.43799999999</v>
      </c>
      <c r="J104" s="1">
        <v>192700.54499999998</v>
      </c>
      <c r="K104" s="1">
        <v>170625.44500000001</v>
      </c>
      <c r="L104" s="1">
        <v>97991.892000000007</v>
      </c>
      <c r="M104" s="1">
        <v>65051.873999999996</v>
      </c>
      <c r="N104" s="1">
        <v>28777.923999999999</v>
      </c>
      <c r="O104" s="1">
        <f>VLOOKUP(A104, '[1]Influenza Deaths Pivot Table'!$A$5:$B$463, 2, FALSE)</f>
        <v>115</v>
      </c>
      <c r="P104" s="1">
        <f>VLOOKUP(A104, '[1]Influenza Deaths Pivot Table'!$A$5:$C$463, 3, FALSE)</f>
        <v>66</v>
      </c>
      <c r="Q104" s="1">
        <f>VLOOKUP(A104, '[1]Influenza Deaths Pivot Table'!$A$5:$D$463, 4, FALSE)</f>
        <v>61</v>
      </c>
      <c r="R104" s="1">
        <f>VLOOKUP(A104, '[1]Influenza Deaths Pivot Table'!$A$5:$E$463, 5, FALSE)</f>
        <v>72</v>
      </c>
      <c r="S104" s="1">
        <f>VLOOKUP(A104, '[1]Influenza Deaths Pivot Table'!$A$5:$F$463, 6, FALSE)</f>
        <v>62</v>
      </c>
      <c r="T104" s="1">
        <f>VLOOKUP(A104, '[1]Influenza Deaths Pivot Table'!$A$5:$G$463, 7, FALSE)</f>
        <v>78</v>
      </c>
      <c r="U104" s="1">
        <f>VLOOKUP(A104, '[1]Influenza Deaths Pivot Table'!$A$5:$H$463, 8, FALSE)</f>
        <v>72</v>
      </c>
      <c r="V104" s="1">
        <f>VLOOKUP(A104, '[1]Influenza Deaths Pivot Table'!$A$5:$I$463, 9, FALSE)</f>
        <v>60</v>
      </c>
      <c r="W104" s="1">
        <f>VLOOKUP(A104, '[1]Influenza Deaths Pivot Table'!$A$5:$J$463, 10, FALSE)</f>
        <v>67</v>
      </c>
      <c r="X104" s="1">
        <f t="shared" si="22"/>
        <v>182</v>
      </c>
      <c r="Y104" s="1">
        <f t="shared" si="23"/>
        <v>653</v>
      </c>
      <c r="Z104" s="4">
        <f t="shared" si="12"/>
        <v>1.3177041853103665E-3</v>
      </c>
      <c r="AA104" s="4">
        <f t="shared" si="13"/>
        <v>4.0401151109597416E-4</v>
      </c>
      <c r="AB104" s="4">
        <f t="shared" si="14"/>
        <v>3.3547871974610972E-4</v>
      </c>
      <c r="AC104" s="4">
        <f t="shared" si="15"/>
        <v>3.9286328485367653E-4</v>
      </c>
      <c r="AD104" s="4">
        <f t="shared" si="16"/>
        <v>3.4894694958399839E-4</v>
      </c>
      <c r="AE104" s="4">
        <f t="shared" si="17"/>
        <v>4.0477311571692756E-4</v>
      </c>
      <c r="AF104" s="4">
        <f t="shared" si="18"/>
        <v>4.2197692143747961E-4</v>
      </c>
      <c r="AG104" s="4">
        <f t="shared" si="19"/>
        <v>6.1229555604457551E-4</v>
      </c>
      <c r="AH104" s="4">
        <f t="shared" si="20"/>
        <v>1.0299472694668258E-3</v>
      </c>
      <c r="AI104" s="4">
        <f t="shared" si="21"/>
        <v>2.3476514547771925E-3</v>
      </c>
    </row>
    <row r="105" spans="1:35" x14ac:dyDescent="0.2">
      <c r="A105" s="1" t="s">
        <v>120</v>
      </c>
      <c r="B105">
        <v>1362730</v>
      </c>
      <c r="C105" s="1">
        <v>683498</v>
      </c>
      <c r="D105" s="1">
        <v>679232</v>
      </c>
      <c r="E105" s="1">
        <v>88387.760999999999</v>
      </c>
      <c r="F105" s="1">
        <v>163162.182</v>
      </c>
      <c r="G105" s="1">
        <v>182441.715</v>
      </c>
      <c r="H105" s="1">
        <v>188610.20899999997</v>
      </c>
      <c r="I105" s="1">
        <v>176124.67700000003</v>
      </c>
      <c r="J105" s="1">
        <v>191607.36</v>
      </c>
      <c r="K105" s="1">
        <v>174620.43299999999</v>
      </c>
      <c r="L105" s="1">
        <v>102127.91000000002</v>
      </c>
      <c r="M105" s="1">
        <v>63200.142000000007</v>
      </c>
      <c r="N105" s="1">
        <v>31781.493000000002</v>
      </c>
      <c r="O105" s="1">
        <f>VLOOKUP(A105, '[1]Influenza Deaths Pivot Table'!$A$5:$B$463, 2, FALSE)</f>
        <v>126</v>
      </c>
      <c r="P105" s="1">
        <f>VLOOKUP(A105, '[1]Influenza Deaths Pivot Table'!$A$5:$C$463, 3, FALSE)</f>
        <v>52</v>
      </c>
      <c r="Q105" s="1">
        <f>VLOOKUP(A105, '[1]Influenza Deaths Pivot Table'!$A$5:$D$463, 4, FALSE)</f>
        <v>58</v>
      </c>
      <c r="R105" s="1">
        <f>VLOOKUP(A105, '[1]Influenza Deaths Pivot Table'!$A$5:$E$463, 5, FALSE)</f>
        <v>60</v>
      </c>
      <c r="S105" s="1">
        <f>VLOOKUP(A105, '[1]Influenza Deaths Pivot Table'!$A$5:$F$463, 6, FALSE)</f>
        <v>65</v>
      </c>
      <c r="T105" s="1">
        <f>VLOOKUP(A105, '[1]Influenza Deaths Pivot Table'!$A$5:$G$463, 7, FALSE)</f>
        <v>54</v>
      </c>
      <c r="U105" s="1">
        <f>VLOOKUP(A105, '[1]Influenza Deaths Pivot Table'!$A$5:$H$463, 8, FALSE)</f>
        <v>51</v>
      </c>
      <c r="V105" s="1">
        <f>VLOOKUP(A105, '[1]Influenza Deaths Pivot Table'!$A$5:$I$463, 9, FALSE)</f>
        <v>62</v>
      </c>
      <c r="W105" s="1">
        <f>VLOOKUP(A105, '[1]Influenza Deaths Pivot Table'!$A$5:$J$463, 10, FALSE)</f>
        <v>78</v>
      </c>
      <c r="X105" s="1">
        <f t="shared" si="22"/>
        <v>204</v>
      </c>
      <c r="Y105" s="1">
        <f t="shared" si="23"/>
        <v>606</v>
      </c>
      <c r="Z105" s="4">
        <f t="shared" si="12"/>
        <v>1.4255367323989575E-3</v>
      </c>
      <c r="AA105" s="4">
        <f t="shared" si="13"/>
        <v>3.1870130297718133E-4</v>
      </c>
      <c r="AB105" s="4">
        <f t="shared" si="14"/>
        <v>3.1790974997138128E-4</v>
      </c>
      <c r="AC105" s="4">
        <f t="shared" si="15"/>
        <v>3.1811639633992455E-4</v>
      </c>
      <c r="AD105" s="4">
        <f t="shared" si="16"/>
        <v>3.690567449557338E-4</v>
      </c>
      <c r="AE105" s="4">
        <f t="shared" si="17"/>
        <v>2.8182633485477802E-4</v>
      </c>
      <c r="AF105" s="4">
        <f t="shared" si="18"/>
        <v>2.9206204064331922E-4</v>
      </c>
      <c r="AG105" s="4">
        <f t="shared" si="19"/>
        <v>6.0708184471805981E-4</v>
      </c>
      <c r="AH105" s="4">
        <f t="shared" si="20"/>
        <v>1.2341744422029936E-3</v>
      </c>
      <c r="AI105" s="4">
        <f t="shared" si="21"/>
        <v>2.6597111746019513E-3</v>
      </c>
    </row>
    <row r="106" spans="1:35" x14ac:dyDescent="0.2">
      <c r="A106" s="1" t="s">
        <v>121</v>
      </c>
      <c r="B106">
        <v>1376298</v>
      </c>
      <c r="C106" s="1">
        <v>691426</v>
      </c>
      <c r="D106" s="1">
        <v>684872</v>
      </c>
      <c r="E106" s="1">
        <v>88924.034</v>
      </c>
      <c r="F106" s="1">
        <v>165870.53600000002</v>
      </c>
      <c r="G106" s="1">
        <v>182628.31600000002</v>
      </c>
      <c r="H106" s="1">
        <v>192634.27100000001</v>
      </c>
      <c r="I106" s="1">
        <v>174196.14199999999</v>
      </c>
      <c r="J106" s="1">
        <v>188485.30199999997</v>
      </c>
      <c r="K106" s="1">
        <v>177111.15400000001</v>
      </c>
      <c r="L106" s="1">
        <v>106876.09300000001</v>
      </c>
      <c r="M106" s="1">
        <v>62754.050999999999</v>
      </c>
      <c r="N106" s="1">
        <v>32578.109000000004</v>
      </c>
      <c r="O106" s="1">
        <f>VLOOKUP(A106, '[1]Influenza Deaths Pivot Table'!$A$5:$B$463, 2, FALSE)</f>
        <v>133</v>
      </c>
      <c r="P106" s="1">
        <f>VLOOKUP(A106, '[1]Influenza Deaths Pivot Table'!$A$5:$C$463, 3, FALSE)</f>
        <v>61</v>
      </c>
      <c r="Q106" s="1">
        <f>VLOOKUP(A106, '[1]Influenza Deaths Pivot Table'!$A$5:$D$463, 4, FALSE)</f>
        <v>62</v>
      </c>
      <c r="R106" s="1">
        <f>VLOOKUP(A106, '[1]Influenza Deaths Pivot Table'!$A$5:$E$463, 5, FALSE)</f>
        <v>60</v>
      </c>
      <c r="S106" s="1">
        <f>VLOOKUP(A106, '[1]Influenza Deaths Pivot Table'!$A$5:$F$463, 6, FALSE)</f>
        <v>57</v>
      </c>
      <c r="T106" s="1">
        <f>VLOOKUP(A106, '[1]Influenza Deaths Pivot Table'!$A$5:$G$463, 7, FALSE)</f>
        <v>67</v>
      </c>
      <c r="U106" s="1">
        <f>VLOOKUP(A106, '[1]Influenza Deaths Pivot Table'!$A$5:$H$463, 8, FALSE)</f>
        <v>65</v>
      </c>
      <c r="V106" s="1">
        <f>VLOOKUP(A106, '[1]Influenza Deaths Pivot Table'!$A$5:$I$463, 9, FALSE)</f>
        <v>57</v>
      </c>
      <c r="W106" s="1">
        <f>VLOOKUP(A106, '[1]Influenza Deaths Pivot Table'!$A$5:$J$463, 10, FALSE)</f>
        <v>82</v>
      </c>
      <c r="X106" s="1">
        <f t="shared" si="22"/>
        <v>215</v>
      </c>
      <c r="Y106" s="1">
        <f t="shared" si="23"/>
        <v>644</v>
      </c>
      <c r="Z106" s="4">
        <f t="shared" si="12"/>
        <v>1.4956586427466842E-3</v>
      </c>
      <c r="AA106" s="4">
        <f t="shared" si="13"/>
        <v>3.6775669429319255E-4</v>
      </c>
      <c r="AB106" s="4">
        <f t="shared" si="14"/>
        <v>3.3948733338810393E-4</v>
      </c>
      <c r="AC106" s="4">
        <f t="shared" si="15"/>
        <v>3.1147105698549349E-4</v>
      </c>
      <c r="AD106" s="4">
        <f t="shared" si="16"/>
        <v>3.27217350198261E-4</v>
      </c>
      <c r="AE106" s="4">
        <f t="shared" si="17"/>
        <v>3.5546538265355041E-4</v>
      </c>
      <c r="AF106" s="4">
        <f t="shared" si="18"/>
        <v>3.6700116583284186E-4</v>
      </c>
      <c r="AG106" s="4">
        <f t="shared" si="19"/>
        <v>5.333278790421352E-4</v>
      </c>
      <c r="AH106" s="4">
        <f t="shared" si="20"/>
        <v>1.3066885514689721E-3</v>
      </c>
      <c r="AI106" s="4">
        <f t="shared" si="21"/>
        <v>2.8023471942156563E-3</v>
      </c>
    </row>
    <row r="107" spans="1:35" x14ac:dyDescent="0.2">
      <c r="A107" s="1" t="s">
        <v>122</v>
      </c>
      <c r="B107">
        <v>1391072</v>
      </c>
      <c r="C107" s="1">
        <v>699626</v>
      </c>
      <c r="D107" s="1">
        <v>691446</v>
      </c>
      <c r="E107" s="1">
        <v>89518.225999999995</v>
      </c>
      <c r="F107" s="1">
        <v>168002.12400000001</v>
      </c>
      <c r="G107" s="1">
        <v>186077.82000000004</v>
      </c>
      <c r="H107" s="1">
        <v>199121.39999999997</v>
      </c>
      <c r="I107" s="1">
        <v>174280.28600000002</v>
      </c>
      <c r="J107" s="1">
        <v>184341.89500000002</v>
      </c>
      <c r="K107" s="1">
        <v>177204.234</v>
      </c>
      <c r="L107" s="1">
        <v>112912.48300000001</v>
      </c>
      <c r="M107" s="1">
        <v>64472.092000000004</v>
      </c>
      <c r="N107" s="1">
        <v>35489.490000000005</v>
      </c>
      <c r="O107" s="1">
        <f>VLOOKUP(A107, '[1]Influenza Deaths Pivot Table'!$A$5:$B$463, 2, FALSE)</f>
        <v>120</v>
      </c>
      <c r="P107" s="1">
        <f>VLOOKUP(A107, '[1]Influenza Deaths Pivot Table'!$A$5:$C$463, 3, FALSE)</f>
        <v>53</v>
      </c>
      <c r="Q107" s="1">
        <f>VLOOKUP(A107, '[1]Influenza Deaths Pivot Table'!$A$5:$D$463, 4, FALSE)</f>
        <v>66</v>
      </c>
      <c r="R107" s="1">
        <f>VLOOKUP(A107, '[1]Influenza Deaths Pivot Table'!$A$5:$E$463, 5, FALSE)</f>
        <v>67</v>
      </c>
      <c r="S107" s="1">
        <f>VLOOKUP(A107, '[1]Influenza Deaths Pivot Table'!$A$5:$F$463, 6, FALSE)</f>
        <v>74</v>
      </c>
      <c r="T107" s="1">
        <f>VLOOKUP(A107, '[1]Influenza Deaths Pivot Table'!$A$5:$G$463, 7, FALSE)</f>
        <v>62</v>
      </c>
      <c r="U107" s="1">
        <f>VLOOKUP(A107, '[1]Influenza Deaths Pivot Table'!$A$5:$H$463, 8, FALSE)</f>
        <v>42</v>
      </c>
      <c r="V107" s="1">
        <f>VLOOKUP(A107, '[1]Influenza Deaths Pivot Table'!$A$5:$I$463, 9, FALSE)</f>
        <v>70</v>
      </c>
      <c r="W107" s="1">
        <f>VLOOKUP(A107, '[1]Influenza Deaths Pivot Table'!$A$5:$J$463, 10, FALSE)</f>
        <v>92</v>
      </c>
      <c r="X107" s="1">
        <f t="shared" si="22"/>
        <v>212</v>
      </c>
      <c r="Y107" s="1">
        <f t="shared" si="23"/>
        <v>646</v>
      </c>
      <c r="Z107" s="4">
        <f t="shared" si="12"/>
        <v>1.3405091383289925E-3</v>
      </c>
      <c r="AA107" s="4">
        <f t="shared" si="13"/>
        <v>3.1547220200620795E-4</v>
      </c>
      <c r="AB107" s="4">
        <f t="shared" si="14"/>
        <v>3.5469031182759983E-4</v>
      </c>
      <c r="AC107" s="4">
        <f t="shared" si="15"/>
        <v>3.3647814850638864E-4</v>
      </c>
      <c r="AD107" s="4">
        <f t="shared" si="16"/>
        <v>4.2460338858980293E-4</v>
      </c>
      <c r="AE107" s="4">
        <f t="shared" si="17"/>
        <v>3.3633157563016261E-4</v>
      </c>
      <c r="AF107" s="4">
        <f t="shared" si="18"/>
        <v>2.3701465282144444E-4</v>
      </c>
      <c r="AG107" s="4">
        <f t="shared" si="19"/>
        <v>6.1994916895061105E-4</v>
      </c>
      <c r="AH107" s="4">
        <f t="shared" si="20"/>
        <v>1.4269740153615613E-3</v>
      </c>
      <c r="AI107" s="4">
        <f t="shared" si="21"/>
        <v>2.7674831536905536E-3</v>
      </c>
    </row>
    <row r="108" spans="1:35" x14ac:dyDescent="0.2">
      <c r="A108" s="1" t="s">
        <v>123</v>
      </c>
      <c r="B108">
        <v>1406214</v>
      </c>
      <c r="C108" s="1">
        <v>709829</v>
      </c>
      <c r="D108" s="1">
        <v>696385</v>
      </c>
      <c r="E108" s="1">
        <v>91491.915999999997</v>
      </c>
      <c r="F108" s="1">
        <v>168365.158</v>
      </c>
      <c r="G108" s="1">
        <v>184446.45100000003</v>
      </c>
      <c r="H108" s="1">
        <v>204911.745</v>
      </c>
      <c r="I108" s="1">
        <v>175432.212</v>
      </c>
      <c r="J108" s="1">
        <v>181558.927</v>
      </c>
      <c r="K108" s="1">
        <v>179121.21399999998</v>
      </c>
      <c r="L108" s="1">
        <v>119782.58900000001</v>
      </c>
      <c r="M108" s="1">
        <v>63347.564000000006</v>
      </c>
      <c r="N108" s="1">
        <v>36780.498999999996</v>
      </c>
      <c r="O108" s="1">
        <f>VLOOKUP(A108, '[1]Influenza Deaths Pivot Table'!$A$5:$B$463, 2, FALSE)</f>
        <v>134</v>
      </c>
      <c r="P108" s="1">
        <f>VLOOKUP(A108, '[1]Influenza Deaths Pivot Table'!$A$5:$C$463, 3, FALSE)</f>
        <v>58</v>
      </c>
      <c r="Q108" s="1">
        <f>VLOOKUP(A108, '[1]Influenza Deaths Pivot Table'!$A$5:$D$463, 4, FALSE)</f>
        <v>54</v>
      </c>
      <c r="R108" s="1">
        <f>VLOOKUP(A108, '[1]Influenza Deaths Pivot Table'!$A$5:$E$463, 5, FALSE)</f>
        <v>62</v>
      </c>
      <c r="S108" s="1">
        <f>VLOOKUP(A108, '[1]Influenza Deaths Pivot Table'!$A$5:$F$463, 6, FALSE)</f>
        <v>63</v>
      </c>
      <c r="T108" s="1">
        <f>VLOOKUP(A108, '[1]Influenza Deaths Pivot Table'!$A$5:$G$463, 7, FALSE)</f>
        <v>69</v>
      </c>
      <c r="U108" s="1">
        <f>VLOOKUP(A108, '[1]Influenza Deaths Pivot Table'!$A$5:$H$463, 8, FALSE)</f>
        <v>75</v>
      </c>
      <c r="V108" s="1">
        <f>VLOOKUP(A108, '[1]Influenza Deaths Pivot Table'!$A$5:$I$463, 9, FALSE)</f>
        <v>62</v>
      </c>
      <c r="W108" s="1">
        <f>VLOOKUP(A108, '[1]Influenza Deaths Pivot Table'!$A$5:$J$463, 10, FALSE)</f>
        <v>100</v>
      </c>
      <c r="X108" s="1">
        <f t="shared" si="22"/>
        <v>234</v>
      </c>
      <c r="Y108" s="1">
        <f t="shared" si="23"/>
        <v>677</v>
      </c>
      <c r="Z108" s="4">
        <f t="shared" si="12"/>
        <v>1.464610272234325E-3</v>
      </c>
      <c r="AA108" s="4">
        <f t="shared" si="13"/>
        <v>3.4448932718015207E-4</v>
      </c>
      <c r="AB108" s="4">
        <f t="shared" si="14"/>
        <v>2.9276789934006372E-4</v>
      </c>
      <c r="AC108" s="4">
        <f t="shared" si="15"/>
        <v>3.025692841569428E-4</v>
      </c>
      <c r="AD108" s="4">
        <f t="shared" si="16"/>
        <v>3.5911306869915085E-4</v>
      </c>
      <c r="AE108" s="4">
        <f t="shared" si="17"/>
        <v>3.8004190231857892E-4</v>
      </c>
      <c r="AF108" s="4">
        <f t="shared" si="18"/>
        <v>4.1871087363219863E-4</v>
      </c>
      <c r="AG108" s="4">
        <f t="shared" si="19"/>
        <v>5.1760444082570294E-4</v>
      </c>
      <c r="AH108" s="4">
        <f t="shared" si="20"/>
        <v>1.5785926669571696E-3</v>
      </c>
      <c r="AI108" s="4">
        <f t="shared" si="21"/>
        <v>3.0432029391914946E-3</v>
      </c>
    </row>
    <row r="109" spans="1:35" x14ac:dyDescent="0.2">
      <c r="A109" s="1" t="s">
        <v>124</v>
      </c>
      <c r="B109">
        <v>1413673</v>
      </c>
      <c r="C109" s="1">
        <v>709870</v>
      </c>
      <c r="D109" s="1">
        <v>703803</v>
      </c>
      <c r="E109" s="1">
        <v>92158.558000000019</v>
      </c>
      <c r="F109" s="1">
        <v>167987.815</v>
      </c>
      <c r="G109" s="1">
        <v>180209.18800000002</v>
      </c>
      <c r="H109" s="1">
        <v>203187.95700000002</v>
      </c>
      <c r="I109" s="1">
        <v>176254.22400000002</v>
      </c>
      <c r="J109" s="1">
        <v>181785.24799999996</v>
      </c>
      <c r="K109" s="1">
        <v>184036.68400000001</v>
      </c>
      <c r="L109" s="1">
        <v>126288.821</v>
      </c>
      <c r="M109" s="1">
        <v>63877.96699999999</v>
      </c>
      <c r="N109" s="1">
        <v>37988.300000000003</v>
      </c>
      <c r="O109" s="1">
        <f>VLOOKUP(A109, '[1]Influenza Deaths Pivot Table'!$A$5:$B$463, 2, FALSE)</f>
        <v>113</v>
      </c>
      <c r="P109" s="1">
        <f>VLOOKUP(A109, '[1]Influenza Deaths Pivot Table'!$A$5:$C$463, 3, FALSE)</f>
        <v>43</v>
      </c>
      <c r="Q109" s="1">
        <f>VLOOKUP(A109, '[1]Influenza Deaths Pivot Table'!$A$5:$D$463, 4, FALSE)</f>
        <v>77</v>
      </c>
      <c r="R109" s="1">
        <f>VLOOKUP(A109, '[1]Influenza Deaths Pivot Table'!$A$5:$E$463, 5, FALSE)</f>
        <v>84</v>
      </c>
      <c r="S109" s="1">
        <f>VLOOKUP(A109, '[1]Influenza Deaths Pivot Table'!$A$5:$F$463, 6, FALSE)</f>
        <v>65</v>
      </c>
      <c r="T109" s="1">
        <f>VLOOKUP(A109, '[1]Influenza Deaths Pivot Table'!$A$5:$G$463, 7, FALSE)</f>
        <v>63</v>
      </c>
      <c r="U109" s="1">
        <f>VLOOKUP(A109, '[1]Influenza Deaths Pivot Table'!$A$5:$H$463, 8, FALSE)</f>
        <v>58</v>
      </c>
      <c r="V109" s="1">
        <f>VLOOKUP(A109, '[1]Influenza Deaths Pivot Table'!$A$5:$I$463, 9, FALSE)</f>
        <v>81</v>
      </c>
      <c r="W109" s="1">
        <f>VLOOKUP(A109, '[1]Influenza Deaths Pivot Table'!$A$5:$J$463, 10, FALSE)</f>
        <v>85</v>
      </c>
      <c r="X109" s="1">
        <f t="shared" si="22"/>
        <v>198</v>
      </c>
      <c r="Y109" s="1">
        <f t="shared" si="23"/>
        <v>669</v>
      </c>
      <c r="Z109" s="4">
        <f t="shared" si="12"/>
        <v>1.2261476573884758E-3</v>
      </c>
      <c r="AA109" s="4">
        <f t="shared" si="13"/>
        <v>2.5597094646418253E-4</v>
      </c>
      <c r="AB109" s="4">
        <f t="shared" si="14"/>
        <v>4.2728121054515819E-4</v>
      </c>
      <c r="AC109" s="4">
        <f t="shared" si="15"/>
        <v>4.1341032825090114E-4</v>
      </c>
      <c r="AD109" s="4">
        <f t="shared" si="16"/>
        <v>3.6878548794382364E-4</v>
      </c>
      <c r="AE109" s="4">
        <f t="shared" si="17"/>
        <v>3.4656277499481151E-4</v>
      </c>
      <c r="AF109" s="4">
        <f t="shared" si="18"/>
        <v>3.1515455907692836E-4</v>
      </c>
      <c r="AG109" s="4">
        <f t="shared" si="19"/>
        <v>6.4138693637816129E-4</v>
      </c>
      <c r="AH109" s="4">
        <f t="shared" si="20"/>
        <v>1.3306622610578702E-3</v>
      </c>
      <c r="AI109" s="4">
        <f t="shared" si="21"/>
        <v>2.5568099184463461E-3</v>
      </c>
    </row>
    <row r="110" spans="1:35" x14ac:dyDescent="0.2">
      <c r="A110" s="1" t="s">
        <v>125</v>
      </c>
      <c r="B110">
        <v>1421646</v>
      </c>
      <c r="C110" s="1">
        <v>713979</v>
      </c>
      <c r="D110" s="1">
        <v>707667</v>
      </c>
      <c r="E110" s="1">
        <v>91415</v>
      </c>
      <c r="F110" s="1">
        <v>168645</v>
      </c>
      <c r="G110" s="1">
        <v>177281</v>
      </c>
      <c r="H110" s="1">
        <v>205399</v>
      </c>
      <c r="I110" s="1">
        <v>177405</v>
      </c>
      <c r="J110" s="1">
        <v>179754</v>
      </c>
      <c r="K110" s="1">
        <v>183615</v>
      </c>
      <c r="L110" s="1">
        <v>133688</v>
      </c>
      <c r="M110" s="1">
        <v>66594</v>
      </c>
      <c r="N110" s="1">
        <v>37850</v>
      </c>
      <c r="O110" s="1">
        <f>VLOOKUP(A110, '[1]Influenza Deaths Pivot Table'!$A$5:$B$463, 2, FALSE)</f>
        <v>119</v>
      </c>
      <c r="P110" s="1">
        <f>VLOOKUP(A110, '[1]Influenza Deaths Pivot Table'!$A$5:$C$463, 3, FALSE)</f>
        <v>60</v>
      </c>
      <c r="Q110" s="1">
        <f>VLOOKUP(A110, '[1]Influenza Deaths Pivot Table'!$A$5:$D$463, 4, FALSE)</f>
        <v>48</v>
      </c>
      <c r="R110" s="1">
        <f>VLOOKUP(A110, '[1]Influenza Deaths Pivot Table'!$A$5:$E$463, 5, FALSE)</f>
        <v>66</v>
      </c>
      <c r="S110" s="1">
        <f>VLOOKUP(A110, '[1]Influenza Deaths Pivot Table'!$A$5:$F$463, 6, FALSE)</f>
        <v>54</v>
      </c>
      <c r="T110" s="1">
        <f>VLOOKUP(A110, '[1]Influenza Deaths Pivot Table'!$A$5:$G$463, 7, FALSE)</f>
        <v>63</v>
      </c>
      <c r="U110" s="1">
        <f>VLOOKUP(A110, '[1]Influenza Deaths Pivot Table'!$A$5:$H$463, 8, FALSE)</f>
        <v>57</v>
      </c>
      <c r="V110" s="1">
        <f>VLOOKUP(A110, '[1]Influenza Deaths Pivot Table'!$A$5:$I$463, 9, FALSE)</f>
        <v>37</v>
      </c>
      <c r="W110" s="1">
        <f>VLOOKUP(A110, '[1]Influenza Deaths Pivot Table'!$A$5:$J$463, 10, FALSE)</f>
        <v>106</v>
      </c>
      <c r="X110" s="1">
        <f t="shared" si="22"/>
        <v>225</v>
      </c>
      <c r="Y110" s="1">
        <f t="shared" si="23"/>
        <v>610</v>
      </c>
      <c r="Z110" s="4">
        <f t="shared" si="12"/>
        <v>1.3017557293660779E-3</v>
      </c>
      <c r="AA110" s="4">
        <f t="shared" si="13"/>
        <v>3.5577692786622789E-4</v>
      </c>
      <c r="AB110" s="4">
        <f t="shared" si="14"/>
        <v>2.7075659546144256E-4</v>
      </c>
      <c r="AC110" s="4">
        <f t="shared" si="15"/>
        <v>3.2132580976538345E-4</v>
      </c>
      <c r="AD110" s="4">
        <f t="shared" si="16"/>
        <v>3.0438826414137143E-4</v>
      </c>
      <c r="AE110" s="4">
        <f t="shared" si="17"/>
        <v>3.5047898795019858E-4</v>
      </c>
      <c r="AF110" s="4">
        <f t="shared" si="18"/>
        <v>3.1043215423576503E-4</v>
      </c>
      <c r="AG110" s="4">
        <f t="shared" si="19"/>
        <v>2.7676380827000178E-4</v>
      </c>
      <c r="AH110" s="4">
        <f t="shared" si="20"/>
        <v>1.591734991140343E-3</v>
      </c>
      <c r="AI110" s="4">
        <f t="shared" si="21"/>
        <v>2.8934907205064209E-3</v>
      </c>
    </row>
    <row r="111" spans="1:35" x14ac:dyDescent="0.2">
      <c r="A111" s="1" t="s">
        <v>126</v>
      </c>
      <c r="B111">
        <v>1488444</v>
      </c>
      <c r="C111" s="1">
        <v>746921</v>
      </c>
      <c r="D111" s="1">
        <v>741523</v>
      </c>
      <c r="E111" s="1">
        <v>118308.21899999997</v>
      </c>
      <c r="F111" s="1">
        <v>219654.72199999998</v>
      </c>
      <c r="G111" s="1">
        <v>226820.76600000003</v>
      </c>
      <c r="H111" s="1">
        <v>198791.48699999994</v>
      </c>
      <c r="I111" s="1">
        <v>190729.63400000005</v>
      </c>
      <c r="J111" s="1">
        <v>201623.93400000007</v>
      </c>
      <c r="K111" s="1">
        <v>158520.40900000004</v>
      </c>
      <c r="L111" s="1">
        <v>93117.267000000007</v>
      </c>
      <c r="M111" s="1">
        <v>57869.106000000014</v>
      </c>
      <c r="N111" s="1">
        <v>23393.019999999997</v>
      </c>
      <c r="O111" s="1">
        <f>VLOOKUP(A111, '[1]Influenza Deaths Pivot Table'!$A$5:$B$463, 2, FALSE)</f>
        <v>121</v>
      </c>
      <c r="P111" s="1">
        <f>VLOOKUP(A111, '[1]Influenza Deaths Pivot Table'!$A$5:$C$463, 3, FALSE)</f>
        <v>48</v>
      </c>
      <c r="Q111" s="1">
        <f>VLOOKUP(A111, '[1]Influenza Deaths Pivot Table'!$A$5:$D$463, 4, FALSE)</f>
        <v>58</v>
      </c>
      <c r="R111" s="1">
        <f>VLOOKUP(A111, '[1]Influenza Deaths Pivot Table'!$A$5:$E$463, 5, FALSE)</f>
        <v>69</v>
      </c>
      <c r="S111" s="1">
        <f>VLOOKUP(A111, '[1]Influenza Deaths Pivot Table'!$A$5:$F$463, 6, FALSE)</f>
        <v>57</v>
      </c>
      <c r="T111" s="1">
        <f>VLOOKUP(A111, '[1]Influenza Deaths Pivot Table'!$A$5:$G$463, 7, FALSE)</f>
        <v>57</v>
      </c>
      <c r="U111" s="1">
        <f>VLOOKUP(A111, '[1]Influenza Deaths Pivot Table'!$A$5:$H$463, 8, FALSE)</f>
        <v>72</v>
      </c>
      <c r="V111" s="1">
        <f>VLOOKUP(A111, '[1]Influenza Deaths Pivot Table'!$A$5:$I$463, 9, FALSE)</f>
        <v>47</v>
      </c>
      <c r="W111" s="1">
        <f>VLOOKUP(A111, '[1]Influenza Deaths Pivot Table'!$A$5:$J$463, 10, FALSE)</f>
        <v>61</v>
      </c>
      <c r="X111" s="1">
        <f t="shared" si="22"/>
        <v>182</v>
      </c>
      <c r="Y111" s="1">
        <f t="shared" si="23"/>
        <v>590</v>
      </c>
      <c r="Z111" s="4">
        <f t="shared" si="12"/>
        <v>1.0227522738720295E-3</v>
      </c>
      <c r="AA111" s="4">
        <f t="shared" si="13"/>
        <v>2.1852478090591653E-4</v>
      </c>
      <c r="AB111" s="4">
        <f t="shared" si="14"/>
        <v>2.5570850951098538E-4</v>
      </c>
      <c r="AC111" s="4">
        <f t="shared" si="15"/>
        <v>3.4709735834915318E-4</v>
      </c>
      <c r="AD111" s="4">
        <f t="shared" si="16"/>
        <v>2.9885235348378001E-4</v>
      </c>
      <c r="AE111" s="4">
        <f t="shared" si="17"/>
        <v>2.8270453248868747E-4</v>
      </c>
      <c r="AF111" s="4">
        <f t="shared" si="18"/>
        <v>4.5420019071487497E-4</v>
      </c>
      <c r="AG111" s="4">
        <f t="shared" si="19"/>
        <v>5.0473989963644437E-4</v>
      </c>
      <c r="AH111" s="4">
        <f t="shared" si="20"/>
        <v>1.0541030303803205E-3</v>
      </c>
      <c r="AI111" s="4">
        <f t="shared" si="21"/>
        <v>2.0768553042523497E-3</v>
      </c>
    </row>
    <row r="112" spans="1:35" x14ac:dyDescent="0.2">
      <c r="A112" s="1" t="s">
        <v>127</v>
      </c>
      <c r="B112">
        <v>1500717</v>
      </c>
      <c r="C112" s="1">
        <v>751358</v>
      </c>
      <c r="D112" s="1">
        <v>749359</v>
      </c>
      <c r="E112" s="1">
        <v>117531.72699999997</v>
      </c>
      <c r="F112" s="1">
        <v>226985.93000000002</v>
      </c>
      <c r="G112" s="1">
        <v>221152.67499999999</v>
      </c>
      <c r="H112" s="1">
        <v>198668.28800000006</v>
      </c>
      <c r="I112" s="1">
        <v>189624.17400000003</v>
      </c>
      <c r="J112" s="1">
        <v>203261.524</v>
      </c>
      <c r="K112" s="1">
        <v>165030.50300000006</v>
      </c>
      <c r="L112" s="1">
        <v>97975.627000000037</v>
      </c>
      <c r="M112" s="1">
        <v>56860.578000000009</v>
      </c>
      <c r="N112" s="1">
        <v>23060.665000000005</v>
      </c>
      <c r="O112" s="1">
        <f>VLOOKUP(A112, '[1]Influenza Deaths Pivot Table'!$A$5:$B$463, 2, FALSE)</f>
        <v>132</v>
      </c>
      <c r="P112" s="1">
        <f>VLOOKUP(A112, '[1]Influenza Deaths Pivot Table'!$A$5:$C$463, 3, FALSE)</f>
        <v>50</v>
      </c>
      <c r="Q112" s="1">
        <f>VLOOKUP(A112, '[1]Influenza Deaths Pivot Table'!$A$5:$D$463, 4, FALSE)</f>
        <v>67</v>
      </c>
      <c r="R112" s="1">
        <f>VLOOKUP(A112, '[1]Influenza Deaths Pivot Table'!$A$5:$E$463, 5, FALSE)</f>
        <v>66</v>
      </c>
      <c r="S112" s="1">
        <f>VLOOKUP(A112, '[1]Influenza Deaths Pivot Table'!$A$5:$F$463, 6, FALSE)</f>
        <v>58</v>
      </c>
      <c r="T112" s="1">
        <f>VLOOKUP(A112, '[1]Influenza Deaths Pivot Table'!$A$5:$G$463, 7, FALSE)</f>
        <v>58</v>
      </c>
      <c r="U112" s="1">
        <f>VLOOKUP(A112, '[1]Influenza Deaths Pivot Table'!$A$5:$H$463, 8, FALSE)</f>
        <v>54</v>
      </c>
      <c r="V112" s="1">
        <f>VLOOKUP(A112, '[1]Influenza Deaths Pivot Table'!$A$5:$I$463, 9, FALSE)</f>
        <v>51</v>
      </c>
      <c r="W112" s="1">
        <f>VLOOKUP(A112, '[1]Influenza Deaths Pivot Table'!$A$5:$J$463, 10, FALSE)</f>
        <v>60</v>
      </c>
      <c r="X112" s="1">
        <f t="shared" si="22"/>
        <v>192</v>
      </c>
      <c r="Y112" s="1">
        <f t="shared" si="23"/>
        <v>596</v>
      </c>
      <c r="Z112" s="4">
        <f t="shared" si="12"/>
        <v>1.1231009989328246E-3</v>
      </c>
      <c r="AA112" s="4">
        <f t="shared" si="13"/>
        <v>2.2027797053323964E-4</v>
      </c>
      <c r="AB112" s="4">
        <f t="shared" si="14"/>
        <v>3.0295812609998954E-4</v>
      </c>
      <c r="AC112" s="4">
        <f t="shared" si="15"/>
        <v>3.3221205389357349E-4</v>
      </c>
      <c r="AD112" s="4">
        <f t="shared" si="16"/>
        <v>3.0586817480349312E-4</v>
      </c>
      <c r="AE112" s="4">
        <f t="shared" si="17"/>
        <v>2.8534667485814974E-4</v>
      </c>
      <c r="AF112" s="4">
        <f t="shared" si="18"/>
        <v>3.2721223663724751E-4</v>
      </c>
      <c r="AG112" s="4">
        <f t="shared" si="19"/>
        <v>5.2053762309681346E-4</v>
      </c>
      <c r="AH112" s="4">
        <f t="shared" si="20"/>
        <v>1.0552126290379951E-3</v>
      </c>
      <c r="AI112" s="4">
        <f t="shared" si="21"/>
        <v>2.1783136279708197E-3</v>
      </c>
    </row>
    <row r="113" spans="1:35" x14ac:dyDescent="0.2">
      <c r="A113" s="1" t="s">
        <v>128</v>
      </c>
      <c r="B113">
        <v>1527676</v>
      </c>
      <c r="C113" s="1">
        <v>764569</v>
      </c>
      <c r="D113" s="1">
        <v>763107</v>
      </c>
      <c r="E113" s="1">
        <v>117179.97399999999</v>
      </c>
      <c r="F113" s="1">
        <v>229639.18600000002</v>
      </c>
      <c r="G113" s="1">
        <v>221684.261</v>
      </c>
      <c r="H113" s="1">
        <v>202391.58100000006</v>
      </c>
      <c r="I113" s="1">
        <v>189217.48199999996</v>
      </c>
      <c r="J113" s="1">
        <v>204929.89500000002</v>
      </c>
      <c r="K113" s="1">
        <v>173301.23200000005</v>
      </c>
      <c r="L113" s="1">
        <v>104832.67700000001</v>
      </c>
      <c r="M113" s="1">
        <v>60059.778000000013</v>
      </c>
      <c r="N113" s="1">
        <v>24388.022999999997</v>
      </c>
      <c r="O113" s="1">
        <f>VLOOKUP(A113, '[1]Influenza Deaths Pivot Table'!$A$5:$B$463, 2, FALSE)</f>
        <v>118</v>
      </c>
      <c r="P113" s="1">
        <f>VLOOKUP(A113, '[1]Influenza Deaths Pivot Table'!$A$5:$C$463, 3, FALSE)</f>
        <v>69</v>
      </c>
      <c r="Q113" s="1">
        <f>VLOOKUP(A113, '[1]Influenza Deaths Pivot Table'!$A$5:$D$463, 4, FALSE)</f>
        <v>84</v>
      </c>
      <c r="R113" s="1">
        <f>VLOOKUP(A113, '[1]Influenza Deaths Pivot Table'!$A$5:$E$463, 5, FALSE)</f>
        <v>53</v>
      </c>
      <c r="S113" s="1">
        <f>VLOOKUP(A113, '[1]Influenza Deaths Pivot Table'!$A$5:$F$463, 6, FALSE)</f>
        <v>64</v>
      </c>
      <c r="T113" s="1">
        <f>VLOOKUP(A113, '[1]Influenza Deaths Pivot Table'!$A$5:$G$463, 7, FALSE)</f>
        <v>68</v>
      </c>
      <c r="U113" s="1">
        <f>VLOOKUP(A113, '[1]Influenza Deaths Pivot Table'!$A$5:$H$463, 8, FALSE)</f>
        <v>57</v>
      </c>
      <c r="V113" s="1">
        <f>VLOOKUP(A113, '[1]Influenza Deaths Pivot Table'!$A$5:$I$463, 9, FALSE)</f>
        <v>55</v>
      </c>
      <c r="W113" s="1">
        <f>VLOOKUP(A113, '[1]Influenza Deaths Pivot Table'!$A$5:$J$463, 10, FALSE)</f>
        <v>48</v>
      </c>
      <c r="X113" s="1">
        <f t="shared" si="22"/>
        <v>166</v>
      </c>
      <c r="Y113" s="1">
        <f t="shared" si="23"/>
        <v>616</v>
      </c>
      <c r="Z113" s="4">
        <f t="shared" si="12"/>
        <v>1.0069980046249201E-3</v>
      </c>
      <c r="AA113" s="4">
        <f t="shared" si="13"/>
        <v>3.0047136641566042E-4</v>
      </c>
      <c r="AB113" s="4">
        <f t="shared" si="14"/>
        <v>3.7891729264442458E-4</v>
      </c>
      <c r="AC113" s="4">
        <f t="shared" si="15"/>
        <v>2.6186860015684144E-4</v>
      </c>
      <c r="AD113" s="4">
        <f t="shared" si="16"/>
        <v>3.382351319948334E-4</v>
      </c>
      <c r="AE113" s="4">
        <f t="shared" si="17"/>
        <v>3.3182079169073888E-4</v>
      </c>
      <c r="AF113" s="4">
        <f t="shared" si="18"/>
        <v>3.2890706743504271E-4</v>
      </c>
      <c r="AG113" s="4">
        <f t="shared" si="19"/>
        <v>5.2464557401314855E-4</v>
      </c>
      <c r="AH113" s="4">
        <f t="shared" si="20"/>
        <v>7.9920375330058647E-4</v>
      </c>
      <c r="AI113" s="4">
        <f t="shared" si="21"/>
        <v>1.8062017579255065E-3</v>
      </c>
    </row>
    <row r="114" spans="1:35" x14ac:dyDescent="0.2">
      <c r="A114" s="1" t="s">
        <v>129</v>
      </c>
      <c r="B114">
        <v>1536377</v>
      </c>
      <c r="C114" s="1">
        <v>769727</v>
      </c>
      <c r="D114" s="1">
        <v>766650</v>
      </c>
      <c r="E114" s="1">
        <v>117812.431</v>
      </c>
      <c r="F114" s="1">
        <v>232266.21200000003</v>
      </c>
      <c r="G114" s="1">
        <v>222793.745</v>
      </c>
      <c r="H114" s="1">
        <v>205098.25400000004</v>
      </c>
      <c r="I114" s="1">
        <v>188371.77199999994</v>
      </c>
      <c r="J114" s="1">
        <v>202527.39700000006</v>
      </c>
      <c r="K114" s="1">
        <v>176644.93600000002</v>
      </c>
      <c r="L114" s="1">
        <v>108499.50700000001</v>
      </c>
      <c r="M114" s="1">
        <v>59568.392</v>
      </c>
      <c r="N114" s="1">
        <v>23997.508999999998</v>
      </c>
      <c r="O114" s="1">
        <f>VLOOKUP(A114, '[1]Influenza Deaths Pivot Table'!$A$5:$B$463, 2, FALSE)</f>
        <v>117</v>
      </c>
      <c r="P114" s="1">
        <f>VLOOKUP(A114, '[1]Influenza Deaths Pivot Table'!$A$5:$C$463, 3, FALSE)</f>
        <v>72</v>
      </c>
      <c r="Q114" s="1">
        <f>VLOOKUP(A114, '[1]Influenza Deaths Pivot Table'!$A$5:$D$463, 4, FALSE)</f>
        <v>60</v>
      </c>
      <c r="R114" s="1">
        <f>VLOOKUP(A114, '[1]Influenza Deaths Pivot Table'!$A$5:$E$463, 5, FALSE)</f>
        <v>46</v>
      </c>
      <c r="S114" s="1">
        <f>VLOOKUP(A114, '[1]Influenza Deaths Pivot Table'!$A$5:$F$463, 6, FALSE)</f>
        <v>50</v>
      </c>
      <c r="T114" s="1">
        <f>VLOOKUP(A114, '[1]Influenza Deaths Pivot Table'!$A$5:$G$463, 7, FALSE)</f>
        <v>63</v>
      </c>
      <c r="U114" s="1">
        <f>VLOOKUP(A114, '[1]Influenza Deaths Pivot Table'!$A$5:$H$463, 8, FALSE)</f>
        <v>45</v>
      </c>
      <c r="V114" s="1">
        <f>VLOOKUP(A114, '[1]Influenza Deaths Pivot Table'!$A$5:$I$463, 9, FALSE)</f>
        <v>71</v>
      </c>
      <c r="W114" s="1">
        <f>VLOOKUP(A114, '[1]Influenza Deaths Pivot Table'!$A$5:$J$463, 10, FALSE)</f>
        <v>48</v>
      </c>
      <c r="X114" s="1">
        <f t="shared" si="22"/>
        <v>165</v>
      </c>
      <c r="Y114" s="1">
        <f t="shared" si="23"/>
        <v>572</v>
      </c>
      <c r="Z114" s="4">
        <f t="shared" si="12"/>
        <v>9.9310402991344788E-4</v>
      </c>
      <c r="AA114" s="4">
        <f t="shared" si="13"/>
        <v>3.0998912575368469E-4</v>
      </c>
      <c r="AB114" s="4">
        <f t="shared" si="14"/>
        <v>2.693073811385504E-4</v>
      </c>
      <c r="AC114" s="4">
        <f t="shared" si="15"/>
        <v>2.2428274791651804E-4</v>
      </c>
      <c r="AD114" s="4">
        <f t="shared" si="16"/>
        <v>2.654325511149304E-4</v>
      </c>
      <c r="AE114" s="4">
        <f t="shared" si="17"/>
        <v>3.1106902539215466E-4</v>
      </c>
      <c r="AF114" s="4">
        <f t="shared" si="18"/>
        <v>2.5474831613627461E-4</v>
      </c>
      <c r="AG114" s="4">
        <f t="shared" si="19"/>
        <v>6.5438085354618239E-4</v>
      </c>
      <c r="AH114" s="4">
        <f t="shared" si="20"/>
        <v>8.0579647004740368E-4</v>
      </c>
      <c r="AI114" s="4">
        <f t="shared" si="21"/>
        <v>1.7989004999608516E-3</v>
      </c>
    </row>
    <row r="115" spans="1:35" x14ac:dyDescent="0.2">
      <c r="A115" s="1" t="s">
        <v>130</v>
      </c>
      <c r="B115">
        <v>1548501</v>
      </c>
      <c r="C115" s="1">
        <v>775178</v>
      </c>
      <c r="D115" s="1">
        <v>773323</v>
      </c>
      <c r="E115" s="1">
        <v>114506.65000000001</v>
      </c>
      <c r="F115" s="1">
        <v>232327.62400000004</v>
      </c>
      <c r="G115" s="1">
        <v>220126.48100000003</v>
      </c>
      <c r="H115" s="1">
        <v>206252.511</v>
      </c>
      <c r="I115" s="1">
        <v>190127.43800000002</v>
      </c>
      <c r="J115" s="1">
        <v>201755.08000000007</v>
      </c>
      <c r="K115" s="1">
        <v>183513.65299999996</v>
      </c>
      <c r="L115" s="1">
        <v>114798.38700000006</v>
      </c>
      <c r="M115" s="1">
        <v>60846.183000000012</v>
      </c>
      <c r="N115" s="1">
        <v>24666.833000000002</v>
      </c>
      <c r="O115" s="1">
        <f>VLOOKUP(A115, '[1]Influenza Deaths Pivot Table'!$A$5:$B$463, 2, FALSE)</f>
        <v>119</v>
      </c>
      <c r="P115" s="1">
        <f>VLOOKUP(A115, '[1]Influenza Deaths Pivot Table'!$A$5:$C$463, 3, FALSE)</f>
        <v>50</v>
      </c>
      <c r="Q115" s="1">
        <f>VLOOKUP(A115, '[1]Influenza Deaths Pivot Table'!$A$5:$D$463, 4, FALSE)</f>
        <v>52</v>
      </c>
      <c r="R115" s="1">
        <f>VLOOKUP(A115, '[1]Influenza Deaths Pivot Table'!$A$5:$E$463, 5, FALSE)</f>
        <v>61</v>
      </c>
      <c r="S115" s="1">
        <f>VLOOKUP(A115, '[1]Influenza Deaths Pivot Table'!$A$5:$F$463, 6, FALSE)</f>
        <v>61</v>
      </c>
      <c r="T115" s="1">
        <f>VLOOKUP(A115, '[1]Influenza Deaths Pivot Table'!$A$5:$G$463, 7, FALSE)</f>
        <v>59</v>
      </c>
      <c r="U115" s="1">
        <f>VLOOKUP(A115, '[1]Influenza Deaths Pivot Table'!$A$5:$H$463, 8, FALSE)</f>
        <v>51</v>
      </c>
      <c r="V115" s="1">
        <f>VLOOKUP(A115, '[1]Influenza Deaths Pivot Table'!$A$5:$I$463, 9, FALSE)</f>
        <v>69</v>
      </c>
      <c r="W115" s="1">
        <f>VLOOKUP(A115, '[1]Influenza Deaths Pivot Table'!$A$5:$J$463, 10, FALSE)</f>
        <v>58</v>
      </c>
      <c r="X115" s="1">
        <f t="shared" si="22"/>
        <v>177</v>
      </c>
      <c r="Y115" s="1">
        <f t="shared" si="23"/>
        <v>580</v>
      </c>
      <c r="Z115" s="4">
        <f t="shared" si="12"/>
        <v>1.0392409523813681E-3</v>
      </c>
      <c r="AA115" s="4">
        <f t="shared" si="13"/>
        <v>2.1521332306140224E-4</v>
      </c>
      <c r="AB115" s="4">
        <f t="shared" si="14"/>
        <v>2.3622782576531533E-4</v>
      </c>
      <c r="AC115" s="4">
        <f t="shared" si="15"/>
        <v>2.9575397508736269E-4</v>
      </c>
      <c r="AD115" s="4">
        <f t="shared" si="16"/>
        <v>3.2083743746654804E-4</v>
      </c>
      <c r="AE115" s="4">
        <f t="shared" si="17"/>
        <v>2.924337766365039E-4</v>
      </c>
      <c r="AF115" s="4">
        <f t="shared" si="18"/>
        <v>2.7790847801389474E-4</v>
      </c>
      <c r="AG115" s="4">
        <f t="shared" si="19"/>
        <v>6.0105374128645176E-4</v>
      </c>
      <c r="AH115" s="4">
        <f t="shared" si="20"/>
        <v>9.5322331065532883E-4</v>
      </c>
      <c r="AI115" s="4">
        <f t="shared" si="21"/>
        <v>1.9924642630366968E-3</v>
      </c>
    </row>
    <row r="116" spans="1:35" x14ac:dyDescent="0.2">
      <c r="A116" s="1" t="s">
        <v>131</v>
      </c>
      <c r="B116">
        <v>1444261</v>
      </c>
      <c r="C116" s="1">
        <v>723844</v>
      </c>
      <c r="D116" s="1">
        <v>720417</v>
      </c>
      <c r="E116" s="1">
        <v>101824.107</v>
      </c>
      <c r="F116" s="1">
        <v>215064.48600000003</v>
      </c>
      <c r="G116" s="1">
        <v>196346.09499999991</v>
      </c>
      <c r="H116" s="1">
        <v>192699.78999999995</v>
      </c>
      <c r="I116" s="1">
        <v>180519.70099999994</v>
      </c>
      <c r="J116" s="1">
        <v>187041.72099999996</v>
      </c>
      <c r="K116" s="1">
        <v>174870.52900000004</v>
      </c>
      <c r="L116" s="1">
        <v>113223.49</v>
      </c>
      <c r="M116" s="1">
        <v>58975.053000000007</v>
      </c>
      <c r="N116" s="1">
        <v>23106.078000000001</v>
      </c>
      <c r="O116" s="1">
        <f>VLOOKUP(A116, '[1]Influenza Deaths Pivot Table'!$A$5:$B$463, 2, FALSE)</f>
        <v>138</v>
      </c>
      <c r="P116" s="1">
        <f>VLOOKUP(A116, '[1]Influenza Deaths Pivot Table'!$A$5:$C$463, 3, FALSE)</f>
        <v>61</v>
      </c>
      <c r="Q116" s="1">
        <f>VLOOKUP(A116, '[1]Influenza Deaths Pivot Table'!$A$5:$D$463, 4, FALSE)</f>
        <v>55</v>
      </c>
      <c r="R116" s="1">
        <f>VLOOKUP(A116, '[1]Influenza Deaths Pivot Table'!$A$5:$E$463, 5, FALSE)</f>
        <v>63</v>
      </c>
      <c r="S116" s="1">
        <f>VLOOKUP(A116, '[1]Influenza Deaths Pivot Table'!$A$5:$F$463, 6, FALSE)</f>
        <v>58</v>
      </c>
      <c r="T116" s="1">
        <f>VLOOKUP(A116, '[1]Influenza Deaths Pivot Table'!$A$5:$G$463, 7, FALSE)</f>
        <v>76</v>
      </c>
      <c r="U116" s="1">
        <f>VLOOKUP(A116, '[1]Influenza Deaths Pivot Table'!$A$5:$H$463, 8, FALSE)</f>
        <v>60</v>
      </c>
      <c r="V116" s="1">
        <f>VLOOKUP(A116, '[1]Influenza Deaths Pivot Table'!$A$5:$I$463, 9, FALSE)</f>
        <v>58</v>
      </c>
      <c r="W116" s="1">
        <f>VLOOKUP(A116, '[1]Influenza Deaths Pivot Table'!$A$5:$J$463, 10, FALSE)</f>
        <v>58</v>
      </c>
      <c r="X116" s="1">
        <f t="shared" si="22"/>
        <v>196</v>
      </c>
      <c r="Y116" s="1">
        <f t="shared" si="23"/>
        <v>627</v>
      </c>
      <c r="Z116" s="4">
        <f t="shared" si="12"/>
        <v>1.3552782741320776E-3</v>
      </c>
      <c r="AA116" s="4">
        <f t="shared" si="13"/>
        <v>2.8363585794448641E-4</v>
      </c>
      <c r="AB116" s="4">
        <f t="shared" si="14"/>
        <v>2.8011761578451575E-4</v>
      </c>
      <c r="AC116" s="4">
        <f t="shared" si="15"/>
        <v>3.2693341284907481E-4</v>
      </c>
      <c r="AD116" s="4">
        <f t="shared" si="16"/>
        <v>3.2129457161022011E-4</v>
      </c>
      <c r="AE116" s="4">
        <f t="shared" si="17"/>
        <v>4.063264580419468E-4</v>
      </c>
      <c r="AF116" s="4">
        <f t="shared" si="18"/>
        <v>3.4311098812996662E-4</v>
      </c>
      <c r="AG116" s="4">
        <f t="shared" si="19"/>
        <v>5.1226119244337013E-4</v>
      </c>
      <c r="AH116" s="4">
        <f t="shared" si="20"/>
        <v>9.8346668717703392E-4</v>
      </c>
      <c r="AI116" s="4">
        <f t="shared" si="21"/>
        <v>2.3387449613091115E-3</v>
      </c>
    </row>
    <row r="117" spans="1:35" x14ac:dyDescent="0.2">
      <c r="A117" s="1" t="s">
        <v>132</v>
      </c>
      <c r="B117">
        <v>1473057</v>
      </c>
      <c r="C117" s="1">
        <v>738491</v>
      </c>
      <c r="D117" s="1">
        <v>734566</v>
      </c>
      <c r="E117" s="1">
        <v>104119.02000000003</v>
      </c>
      <c r="F117" s="1">
        <v>219056.80500000005</v>
      </c>
      <c r="G117" s="1">
        <v>209009.62499999994</v>
      </c>
      <c r="H117" s="1">
        <v>198346.38200000001</v>
      </c>
      <c r="I117" s="1">
        <v>184144.761</v>
      </c>
      <c r="J117" s="1">
        <v>186386.87900000004</v>
      </c>
      <c r="K117" s="1">
        <v>175532.55199999994</v>
      </c>
      <c r="L117" s="1">
        <v>113707.28800000002</v>
      </c>
      <c r="M117" s="1">
        <v>58388.152999999991</v>
      </c>
      <c r="N117" s="1">
        <v>23978.047999999999</v>
      </c>
      <c r="O117" s="1">
        <f>VLOOKUP(A117, '[1]Influenza Deaths Pivot Table'!$A$5:$B$463, 2, FALSE)</f>
        <v>130</v>
      </c>
      <c r="P117" s="1">
        <f>VLOOKUP(A117, '[1]Influenza Deaths Pivot Table'!$A$5:$C$463, 3, FALSE)</f>
        <v>45</v>
      </c>
      <c r="Q117" s="1">
        <f>VLOOKUP(A117, '[1]Influenza Deaths Pivot Table'!$A$5:$D$463, 4, FALSE)</f>
        <v>44</v>
      </c>
      <c r="R117" s="1">
        <f>VLOOKUP(A117, '[1]Influenza Deaths Pivot Table'!$A$5:$E$463, 5, FALSE)</f>
        <v>51</v>
      </c>
      <c r="S117" s="1">
        <f>VLOOKUP(A117, '[1]Influenza Deaths Pivot Table'!$A$5:$F$463, 6, FALSE)</f>
        <v>43</v>
      </c>
      <c r="T117" s="1">
        <f>VLOOKUP(A117, '[1]Influenza Deaths Pivot Table'!$A$5:$G$463, 7, FALSE)</f>
        <v>74</v>
      </c>
      <c r="U117" s="1">
        <f>VLOOKUP(A117, '[1]Influenza Deaths Pivot Table'!$A$5:$H$463, 8, FALSE)</f>
        <v>64</v>
      </c>
      <c r="V117" s="1">
        <f>VLOOKUP(A117, '[1]Influenza Deaths Pivot Table'!$A$5:$I$463, 9, FALSE)</f>
        <v>55</v>
      </c>
      <c r="W117" s="1">
        <f>VLOOKUP(A117, '[1]Influenza Deaths Pivot Table'!$A$5:$J$463, 10, FALSE)</f>
        <v>72</v>
      </c>
      <c r="X117" s="1">
        <f t="shared" si="22"/>
        <v>202</v>
      </c>
      <c r="Y117" s="1">
        <f t="shared" si="23"/>
        <v>578</v>
      </c>
      <c r="Z117" s="4">
        <f t="shared" si="12"/>
        <v>1.2485711064126417E-3</v>
      </c>
      <c r="AA117" s="4">
        <f t="shared" si="13"/>
        <v>2.0542616788371394E-4</v>
      </c>
      <c r="AB117" s="4">
        <f t="shared" si="14"/>
        <v>2.105166209450881E-4</v>
      </c>
      <c r="AC117" s="4">
        <f t="shared" si="15"/>
        <v>2.5712594041669989E-4</v>
      </c>
      <c r="AD117" s="4">
        <f t="shared" si="16"/>
        <v>2.3351193792583652E-4</v>
      </c>
      <c r="AE117" s="4">
        <f t="shared" si="17"/>
        <v>3.9702365529710909E-4</v>
      </c>
      <c r="AF117" s="4">
        <f t="shared" si="18"/>
        <v>3.6460473724554535E-4</v>
      </c>
      <c r="AG117" s="4">
        <f t="shared" si="19"/>
        <v>4.8369810737197418E-4</v>
      </c>
      <c r="AH117" s="4">
        <f t="shared" si="20"/>
        <v>1.2331268639376213E-3</v>
      </c>
      <c r="AI117" s="4">
        <f t="shared" si="21"/>
        <v>2.481697970350263E-3</v>
      </c>
    </row>
    <row r="118" spans="1:35" x14ac:dyDescent="0.2">
      <c r="A118" s="1" t="s">
        <v>133</v>
      </c>
      <c r="B118">
        <v>1496560</v>
      </c>
      <c r="C118" s="1">
        <v>748992</v>
      </c>
      <c r="D118" s="1">
        <v>747568</v>
      </c>
      <c r="E118" s="1">
        <v>103205.98700000001</v>
      </c>
      <c r="F118" s="1">
        <v>222182.109</v>
      </c>
      <c r="G118" s="1">
        <v>209291.58100000001</v>
      </c>
      <c r="H118" s="1">
        <v>197818.40199999997</v>
      </c>
      <c r="I118" s="1">
        <v>183991.49599999998</v>
      </c>
      <c r="J118" s="1">
        <v>183502.60300000003</v>
      </c>
      <c r="K118" s="1">
        <v>182073.25400000002</v>
      </c>
      <c r="L118" s="1">
        <v>126987.90700000002</v>
      </c>
      <c r="M118" s="1">
        <v>62145.650999999998</v>
      </c>
      <c r="N118" s="1">
        <v>24230.867000000002</v>
      </c>
      <c r="O118" s="1">
        <f>VLOOKUP(A118, '[1]Influenza Deaths Pivot Table'!$A$5:$B$463, 2, FALSE)</f>
        <v>103</v>
      </c>
      <c r="P118" s="1">
        <f>VLOOKUP(A118, '[1]Influenza Deaths Pivot Table'!$A$5:$C$463, 3, FALSE)</f>
        <v>41</v>
      </c>
      <c r="Q118" s="1">
        <f>VLOOKUP(A118, '[1]Influenza Deaths Pivot Table'!$A$5:$D$463, 4, FALSE)</f>
        <v>66</v>
      </c>
      <c r="R118" s="1">
        <f>VLOOKUP(A118, '[1]Influenza Deaths Pivot Table'!$A$5:$E$463, 5, FALSE)</f>
        <v>57</v>
      </c>
      <c r="S118" s="1">
        <f>VLOOKUP(A118, '[1]Influenza Deaths Pivot Table'!$A$5:$F$463, 6, FALSE)</f>
        <v>54</v>
      </c>
      <c r="T118" s="1">
        <f>VLOOKUP(A118, '[1]Influenza Deaths Pivot Table'!$A$5:$G$463, 7, FALSE)</f>
        <v>51</v>
      </c>
      <c r="U118" s="1">
        <f>VLOOKUP(A118, '[1]Influenza Deaths Pivot Table'!$A$5:$H$463, 8, FALSE)</f>
        <v>62</v>
      </c>
      <c r="V118" s="1">
        <f>VLOOKUP(A118, '[1]Influenza Deaths Pivot Table'!$A$5:$I$463, 9, FALSE)</f>
        <v>46</v>
      </c>
      <c r="W118" s="1">
        <f>VLOOKUP(A118, '[1]Influenza Deaths Pivot Table'!$A$5:$J$463, 10, FALSE)</f>
        <v>69</v>
      </c>
      <c r="X118" s="1">
        <f t="shared" si="22"/>
        <v>172</v>
      </c>
      <c r="Y118" s="1">
        <f t="shared" si="23"/>
        <v>549</v>
      </c>
      <c r="Z118" s="4">
        <f t="shared" si="12"/>
        <v>9.9800411772623223E-4</v>
      </c>
      <c r="AA118" s="4">
        <f t="shared" si="13"/>
        <v>1.8453331001552426E-4</v>
      </c>
      <c r="AB118" s="4">
        <f t="shared" si="14"/>
        <v>3.1534952187111623E-4</v>
      </c>
      <c r="AC118" s="4">
        <f t="shared" si="15"/>
        <v>2.8814306163488273E-4</v>
      </c>
      <c r="AD118" s="4">
        <f t="shared" si="16"/>
        <v>2.9349182529609958E-4</v>
      </c>
      <c r="AE118" s="4">
        <f t="shared" si="17"/>
        <v>2.7792521286469158E-4</v>
      </c>
      <c r="AF118" s="4">
        <f t="shared" si="18"/>
        <v>3.4052228231171172E-4</v>
      </c>
      <c r="AG118" s="4">
        <f t="shared" si="19"/>
        <v>3.6223921699882802E-4</v>
      </c>
      <c r="AH118" s="4">
        <f t="shared" si="20"/>
        <v>1.1102949102584829E-3</v>
      </c>
      <c r="AI118" s="4">
        <f t="shared" si="21"/>
        <v>2.1082990279847154E-3</v>
      </c>
    </row>
    <row r="119" spans="1:35" x14ac:dyDescent="0.2">
      <c r="A119" s="1" t="s">
        <v>134</v>
      </c>
      <c r="B119">
        <v>1476616</v>
      </c>
      <c r="C119" s="1">
        <v>740400</v>
      </c>
      <c r="D119" s="1">
        <v>736216</v>
      </c>
      <c r="E119" s="1">
        <v>99591</v>
      </c>
      <c r="F119" s="1">
        <v>218641</v>
      </c>
      <c r="G119" s="1">
        <v>201717</v>
      </c>
      <c r="H119" s="1">
        <v>197214</v>
      </c>
      <c r="I119" s="1">
        <v>185399</v>
      </c>
      <c r="J119" s="1">
        <v>180529</v>
      </c>
      <c r="K119" s="1">
        <v>179452</v>
      </c>
      <c r="L119" s="1">
        <v>128573</v>
      </c>
      <c r="M119" s="1">
        <v>61426</v>
      </c>
      <c r="N119" s="1">
        <v>24074</v>
      </c>
      <c r="O119" s="1">
        <f>VLOOKUP(A119, '[1]Influenza Deaths Pivot Table'!$A$5:$B$463, 2, FALSE)</f>
        <v>117</v>
      </c>
      <c r="P119" s="1">
        <f>VLOOKUP(A119, '[1]Influenza Deaths Pivot Table'!$A$5:$C$463, 3, FALSE)</f>
        <v>70</v>
      </c>
      <c r="Q119" s="1">
        <f>VLOOKUP(A119, '[1]Influenza Deaths Pivot Table'!$A$5:$D$463, 4, FALSE)</f>
        <v>61</v>
      </c>
      <c r="R119" s="1">
        <f>VLOOKUP(A119, '[1]Influenza Deaths Pivot Table'!$A$5:$E$463, 5, FALSE)</f>
        <v>56</v>
      </c>
      <c r="S119" s="1">
        <f>VLOOKUP(A119, '[1]Influenza Deaths Pivot Table'!$A$5:$F$463, 6, FALSE)</f>
        <v>61</v>
      </c>
      <c r="T119" s="1">
        <f>VLOOKUP(A119, '[1]Influenza Deaths Pivot Table'!$A$5:$G$463, 7, FALSE)</f>
        <v>54</v>
      </c>
      <c r="U119" s="1">
        <f>VLOOKUP(A119, '[1]Influenza Deaths Pivot Table'!$A$5:$H$463, 8, FALSE)</f>
        <v>64</v>
      </c>
      <c r="V119" s="1">
        <f>VLOOKUP(A119, '[1]Influenza Deaths Pivot Table'!$A$5:$I$463, 9, FALSE)</f>
        <v>51</v>
      </c>
      <c r="W119" s="1">
        <f>VLOOKUP(A119, '[1]Influenza Deaths Pivot Table'!$A$5:$J$463, 10, FALSE)</f>
        <v>72</v>
      </c>
      <c r="X119" s="1">
        <f t="shared" si="22"/>
        <v>189</v>
      </c>
      <c r="Y119" s="1">
        <f t="shared" si="23"/>
        <v>606</v>
      </c>
      <c r="Z119" s="4">
        <f t="shared" si="12"/>
        <v>1.1748049522547219E-3</v>
      </c>
      <c r="AA119" s="4">
        <f t="shared" si="13"/>
        <v>3.2015953092055013E-4</v>
      </c>
      <c r="AB119" s="4">
        <f t="shared" si="14"/>
        <v>3.0240386283753972E-4</v>
      </c>
      <c r="AC119" s="4">
        <f t="shared" si="15"/>
        <v>2.8395550011662456E-4</v>
      </c>
      <c r="AD119" s="4">
        <f t="shared" si="16"/>
        <v>3.2902011337709479E-4</v>
      </c>
      <c r="AE119" s="4">
        <f t="shared" si="17"/>
        <v>2.9912091686100297E-4</v>
      </c>
      <c r="AF119" s="4">
        <f t="shared" si="18"/>
        <v>3.5664133027216193E-4</v>
      </c>
      <c r="AG119" s="4">
        <f t="shared" si="19"/>
        <v>3.9666181857777292E-4</v>
      </c>
      <c r="AH119" s="4">
        <f t="shared" si="20"/>
        <v>1.1721420896688699E-3</v>
      </c>
      <c r="AI119" s="4">
        <f t="shared" si="21"/>
        <v>2.3469470419235916E-3</v>
      </c>
    </row>
    <row r="120" spans="1:35" x14ac:dyDescent="0.2">
      <c r="A120" s="1" t="s">
        <v>135</v>
      </c>
      <c r="B120">
        <v>12785043</v>
      </c>
      <c r="C120" s="1">
        <v>6291338</v>
      </c>
      <c r="D120" s="1">
        <v>6493705</v>
      </c>
      <c r="E120" s="1">
        <v>892111.46400000039</v>
      </c>
      <c r="F120" s="1">
        <v>1754655.1490000009</v>
      </c>
      <c r="G120" s="1">
        <v>1830364.514</v>
      </c>
      <c r="H120" s="1">
        <v>1758476.6700000009</v>
      </c>
      <c r="I120" s="1">
        <v>1816055.436</v>
      </c>
      <c r="J120" s="1">
        <v>1851699.4279999991</v>
      </c>
      <c r="K120" s="1">
        <v>1329711.6629999999</v>
      </c>
      <c r="L120" s="1">
        <v>796071.00700000033</v>
      </c>
      <c r="M120" s="1">
        <v>534055.47799999989</v>
      </c>
      <c r="N120" s="1">
        <v>221032.01100000003</v>
      </c>
      <c r="O120" s="1">
        <f>VLOOKUP(A120, '[1]Influenza Deaths Pivot Table'!$A$5:$B$463, 2, FALSE)</f>
        <v>128</v>
      </c>
      <c r="P120" s="1">
        <f>VLOOKUP(A120, '[1]Influenza Deaths Pivot Table'!$A$5:$C$463, 3, FALSE)</f>
        <v>60</v>
      </c>
      <c r="Q120" s="1">
        <f>VLOOKUP(A120, '[1]Influenza Deaths Pivot Table'!$A$5:$D$463, 4, FALSE)</f>
        <v>74</v>
      </c>
      <c r="R120" s="1">
        <f>VLOOKUP(A120, '[1]Influenza Deaths Pivot Table'!$A$5:$E$463, 5, FALSE)</f>
        <v>64</v>
      </c>
      <c r="S120" s="1">
        <f>VLOOKUP(A120, '[1]Influenza Deaths Pivot Table'!$A$5:$F$463, 6, FALSE)</f>
        <v>100</v>
      </c>
      <c r="T120" s="1">
        <f>VLOOKUP(A120, '[1]Influenza Deaths Pivot Table'!$A$5:$G$463, 7, FALSE)</f>
        <v>62</v>
      </c>
      <c r="U120" s="1">
        <f>VLOOKUP(A120, '[1]Influenza Deaths Pivot Table'!$A$5:$H$463, 8, FALSE)</f>
        <v>173</v>
      </c>
      <c r="V120" s="1">
        <f>VLOOKUP(A120, '[1]Influenza Deaths Pivot Table'!$A$5:$I$463, 9, FALSE)</f>
        <v>263</v>
      </c>
      <c r="W120" s="1">
        <f>VLOOKUP(A120, '[1]Influenza Deaths Pivot Table'!$A$5:$J$463, 10, FALSE)</f>
        <v>589</v>
      </c>
      <c r="X120" s="1">
        <f t="shared" si="22"/>
        <v>717</v>
      </c>
      <c r="Y120" s="1">
        <f t="shared" si="23"/>
        <v>1513</v>
      </c>
      <c r="Z120" s="4">
        <f t="shared" si="12"/>
        <v>1.4347982865961685E-4</v>
      </c>
      <c r="AA120" s="4">
        <f t="shared" si="13"/>
        <v>3.4194753330416363E-5</v>
      </c>
      <c r="AB120" s="4">
        <f t="shared" si="14"/>
        <v>4.0429105478167069E-5</v>
      </c>
      <c r="AC120" s="4">
        <f t="shared" si="15"/>
        <v>3.6395137388999293E-5</v>
      </c>
      <c r="AD120" s="4">
        <f t="shared" si="16"/>
        <v>5.5064398375557077E-5</v>
      </c>
      <c r="AE120" s="4">
        <f t="shared" si="17"/>
        <v>3.3482755928139775E-5</v>
      </c>
      <c r="AF120" s="4">
        <f t="shared" si="18"/>
        <v>1.3010339370092447E-4</v>
      </c>
      <c r="AG120" s="4">
        <f t="shared" si="19"/>
        <v>3.3037253924259535E-4</v>
      </c>
      <c r="AH120" s="4">
        <f t="shared" si="20"/>
        <v>1.1028816747761178E-3</v>
      </c>
      <c r="AI120" s="4">
        <f t="shared" si="21"/>
        <v>1.2463615034357346E-3</v>
      </c>
    </row>
    <row r="121" spans="1:35" x14ac:dyDescent="0.2">
      <c r="A121" s="1" t="s">
        <v>136</v>
      </c>
      <c r="B121">
        <v>12697753</v>
      </c>
      <c r="C121" s="1">
        <v>6226273</v>
      </c>
      <c r="D121" s="1">
        <v>6471480</v>
      </c>
      <c r="E121" s="1">
        <v>844430.41999999981</v>
      </c>
      <c r="F121" s="1">
        <v>1740909.3790000004</v>
      </c>
      <c r="G121" s="1">
        <v>1802923.1360000002</v>
      </c>
      <c r="H121" s="1">
        <v>1752281.885</v>
      </c>
      <c r="I121" s="1">
        <v>1773524.8269999998</v>
      </c>
      <c r="J121" s="1">
        <v>1847470.77</v>
      </c>
      <c r="K121" s="1">
        <v>1384736.9149999998</v>
      </c>
      <c r="L121" s="1">
        <v>807045.62500000023</v>
      </c>
      <c r="M121" s="1">
        <v>523224.81300000008</v>
      </c>
      <c r="N121" s="1">
        <v>224392.30999999988</v>
      </c>
      <c r="O121" s="1">
        <f>VLOOKUP(A121, '[1]Influenza Deaths Pivot Table'!$A$5:$B$463, 2, FALSE)</f>
        <v>121</v>
      </c>
      <c r="P121" s="1">
        <f>VLOOKUP(A121, '[1]Influenza Deaths Pivot Table'!$A$5:$C$463, 3, FALSE)</f>
        <v>67</v>
      </c>
      <c r="Q121" s="1">
        <f>VLOOKUP(A121, '[1]Influenza Deaths Pivot Table'!$A$5:$D$463, 4, FALSE)</f>
        <v>60</v>
      </c>
      <c r="R121" s="1">
        <f>VLOOKUP(A121, '[1]Influenza Deaths Pivot Table'!$A$5:$E$463, 5, FALSE)</f>
        <v>70</v>
      </c>
      <c r="S121" s="1">
        <f>VLOOKUP(A121, '[1]Influenza Deaths Pivot Table'!$A$5:$F$463, 6, FALSE)</f>
        <v>69</v>
      </c>
      <c r="T121" s="1">
        <f>VLOOKUP(A121, '[1]Influenza Deaths Pivot Table'!$A$5:$G$463, 7, FALSE)</f>
        <v>56</v>
      </c>
      <c r="U121" s="1">
        <f>VLOOKUP(A121, '[1]Influenza Deaths Pivot Table'!$A$5:$H$463, 8, FALSE)</f>
        <v>155</v>
      </c>
      <c r="V121" s="1">
        <f>VLOOKUP(A121, '[1]Influenza Deaths Pivot Table'!$A$5:$I$463, 9, FALSE)</f>
        <v>247</v>
      </c>
      <c r="W121" s="1">
        <f>VLOOKUP(A121, '[1]Influenza Deaths Pivot Table'!$A$5:$J$463, 10, FALSE)</f>
        <v>597</v>
      </c>
      <c r="X121" s="1">
        <f t="shared" si="22"/>
        <v>718</v>
      </c>
      <c r="Y121" s="1">
        <f t="shared" si="23"/>
        <v>1442</v>
      </c>
      <c r="Z121" s="4">
        <f t="shared" si="12"/>
        <v>1.4329185346022947E-4</v>
      </c>
      <c r="AA121" s="4">
        <f t="shared" si="13"/>
        <v>3.8485633317964899E-5</v>
      </c>
      <c r="AB121" s="4">
        <f t="shared" si="14"/>
        <v>3.3279288951339965E-5</v>
      </c>
      <c r="AC121" s="4">
        <f t="shared" si="15"/>
        <v>3.9947910549791479E-5</v>
      </c>
      <c r="AD121" s="4">
        <f t="shared" si="16"/>
        <v>3.8905573211916478E-5</v>
      </c>
      <c r="AE121" s="4">
        <f t="shared" si="17"/>
        <v>3.0311710966880412E-5</v>
      </c>
      <c r="AF121" s="4">
        <f t="shared" si="18"/>
        <v>1.1193461972522053E-4</v>
      </c>
      <c r="AG121" s="4">
        <f t="shared" si="19"/>
        <v>3.0605456785668089E-4</v>
      </c>
      <c r="AH121" s="4">
        <f t="shared" si="20"/>
        <v>1.141000933378899E-3</v>
      </c>
      <c r="AI121" s="4">
        <f t="shared" si="21"/>
        <v>1.2842927868391284E-3</v>
      </c>
    </row>
    <row r="122" spans="1:35" x14ac:dyDescent="0.2">
      <c r="A122" s="1" t="s">
        <v>137</v>
      </c>
      <c r="B122">
        <v>12596826</v>
      </c>
      <c r="C122" s="1">
        <v>6174856</v>
      </c>
      <c r="D122" s="1">
        <v>6421970</v>
      </c>
      <c r="E122" s="1">
        <v>827501.74500000023</v>
      </c>
      <c r="F122" s="1">
        <v>1716449.8410000002</v>
      </c>
      <c r="G122" s="1">
        <v>1779423.0480000007</v>
      </c>
      <c r="H122" s="1">
        <v>1742590.7090000003</v>
      </c>
      <c r="I122" s="1">
        <v>1727647.7290000003</v>
      </c>
      <c r="J122" s="1">
        <v>1827616.82</v>
      </c>
      <c r="K122" s="1">
        <v>1408120.3889999997</v>
      </c>
      <c r="L122" s="1">
        <v>817745.02199999976</v>
      </c>
      <c r="M122" s="1">
        <v>517324.07599999983</v>
      </c>
      <c r="N122" s="1">
        <v>224655.02899999998</v>
      </c>
      <c r="O122" s="1">
        <f>VLOOKUP(A122, '[1]Influenza Deaths Pivot Table'!$A$5:$B$463, 2, FALSE)</f>
        <v>113</v>
      </c>
      <c r="P122" s="1">
        <f>VLOOKUP(A122, '[1]Influenza Deaths Pivot Table'!$A$5:$C$463, 3, FALSE)</f>
        <v>54</v>
      </c>
      <c r="Q122" s="1">
        <f>VLOOKUP(A122, '[1]Influenza Deaths Pivot Table'!$A$5:$D$463, 4, FALSE)</f>
        <v>56</v>
      </c>
      <c r="R122" s="1">
        <f>VLOOKUP(A122, '[1]Influenza Deaths Pivot Table'!$A$5:$E$463, 5, FALSE)</f>
        <v>65</v>
      </c>
      <c r="S122" s="1">
        <f>VLOOKUP(A122, '[1]Influenza Deaths Pivot Table'!$A$5:$F$463, 6, FALSE)</f>
        <v>78</v>
      </c>
      <c r="T122" s="1">
        <f>VLOOKUP(A122, '[1]Influenza Deaths Pivot Table'!$A$5:$G$463, 7, FALSE)</f>
        <v>73</v>
      </c>
      <c r="U122" s="1">
        <f>VLOOKUP(A122, '[1]Influenza Deaths Pivot Table'!$A$5:$H$463, 8, FALSE)</f>
        <v>201</v>
      </c>
      <c r="V122" s="1">
        <f>VLOOKUP(A122, '[1]Influenza Deaths Pivot Table'!$A$5:$I$463, 9, FALSE)</f>
        <v>256</v>
      </c>
      <c r="W122" s="1">
        <f>VLOOKUP(A122, '[1]Influenza Deaths Pivot Table'!$A$5:$J$463, 10, FALSE)</f>
        <v>625</v>
      </c>
      <c r="X122" s="1">
        <f t="shared" si="22"/>
        <v>738</v>
      </c>
      <c r="Y122" s="1">
        <f t="shared" si="23"/>
        <v>1521</v>
      </c>
      <c r="Z122" s="4">
        <f t="shared" si="12"/>
        <v>1.3655560327549516E-4</v>
      </c>
      <c r="AA122" s="4">
        <f t="shared" si="13"/>
        <v>3.1460284309001248E-5</v>
      </c>
      <c r="AB122" s="4">
        <f t="shared" si="14"/>
        <v>3.1470874822567755E-5</v>
      </c>
      <c r="AC122" s="4">
        <f t="shared" si="15"/>
        <v>3.73007842084162E-5</v>
      </c>
      <c r="AD122" s="4">
        <f t="shared" si="16"/>
        <v>4.5148092803124908E-5</v>
      </c>
      <c r="AE122" s="4">
        <f t="shared" si="17"/>
        <v>3.9942727163126016E-5</v>
      </c>
      <c r="AF122" s="4">
        <f t="shared" si="18"/>
        <v>1.4274347674401869E-4</v>
      </c>
      <c r="AG122" s="4">
        <f t="shared" si="19"/>
        <v>3.1305601760055722E-4</v>
      </c>
      <c r="AH122" s="4">
        <f t="shared" si="20"/>
        <v>1.2081401755598944E-3</v>
      </c>
      <c r="AI122" s="4">
        <f t="shared" si="21"/>
        <v>1.3446957788353895E-3</v>
      </c>
    </row>
    <row r="123" spans="1:35" x14ac:dyDescent="0.2">
      <c r="A123" s="1" t="s">
        <v>138</v>
      </c>
      <c r="B123">
        <v>12694526</v>
      </c>
      <c r="C123" s="1">
        <v>6226584</v>
      </c>
      <c r="D123" s="1">
        <v>6467942</v>
      </c>
      <c r="E123" s="1">
        <v>826377.38000000024</v>
      </c>
      <c r="F123" s="1">
        <v>1713518.1089999999</v>
      </c>
      <c r="G123" s="1">
        <v>1784022.7379999997</v>
      </c>
      <c r="H123" s="1">
        <v>1761458.1759999988</v>
      </c>
      <c r="I123" s="1">
        <v>1714650.4849999994</v>
      </c>
      <c r="J123" s="1">
        <v>1834331.2109999999</v>
      </c>
      <c r="K123" s="1">
        <v>1461518.0109999999</v>
      </c>
      <c r="L123" s="1">
        <v>848057.79600000009</v>
      </c>
      <c r="M123" s="1">
        <v>522722.27200000011</v>
      </c>
      <c r="N123" s="1">
        <v>232086.13700000002</v>
      </c>
      <c r="O123" s="1">
        <f>VLOOKUP(A123, '[1]Influenza Deaths Pivot Table'!$A$5:$B$463, 2, FALSE)</f>
        <v>108</v>
      </c>
      <c r="P123" s="1">
        <f>VLOOKUP(A123, '[1]Influenza Deaths Pivot Table'!$A$5:$C$463, 3, FALSE)</f>
        <v>81</v>
      </c>
      <c r="Q123" s="1">
        <f>VLOOKUP(A123, '[1]Influenza Deaths Pivot Table'!$A$5:$D$463, 4, FALSE)</f>
        <v>63</v>
      </c>
      <c r="R123" s="1">
        <f>VLOOKUP(A123, '[1]Influenza Deaths Pivot Table'!$A$5:$E$463, 5, FALSE)</f>
        <v>52</v>
      </c>
      <c r="S123" s="1">
        <f>VLOOKUP(A123, '[1]Influenza Deaths Pivot Table'!$A$5:$F$463, 6, FALSE)</f>
        <v>71</v>
      </c>
      <c r="T123" s="1">
        <f>VLOOKUP(A123, '[1]Influenza Deaths Pivot Table'!$A$5:$G$463, 7, FALSE)</f>
        <v>49</v>
      </c>
      <c r="U123" s="1">
        <f>VLOOKUP(A123, '[1]Influenza Deaths Pivot Table'!$A$5:$H$463, 8, FALSE)</f>
        <v>185</v>
      </c>
      <c r="V123" s="1">
        <f>VLOOKUP(A123, '[1]Influenza Deaths Pivot Table'!$A$5:$I$463, 9, FALSE)</f>
        <v>292</v>
      </c>
      <c r="W123" s="1">
        <f>VLOOKUP(A123, '[1]Influenza Deaths Pivot Table'!$A$5:$J$463, 10, FALSE)</f>
        <v>559</v>
      </c>
      <c r="X123" s="1">
        <f t="shared" si="22"/>
        <v>667</v>
      </c>
      <c r="Y123" s="1">
        <f t="shared" si="23"/>
        <v>1460</v>
      </c>
      <c r="Z123" s="4">
        <f t="shared" si="12"/>
        <v>1.3069089572611482E-4</v>
      </c>
      <c r="AA123" s="4">
        <f t="shared" si="13"/>
        <v>4.7271166598449996E-5</v>
      </c>
      <c r="AB123" s="4">
        <f t="shared" si="14"/>
        <v>3.531345125714424E-5</v>
      </c>
      <c r="AC123" s="4">
        <f t="shared" si="15"/>
        <v>2.9520996131786688E-5</v>
      </c>
      <c r="AD123" s="4">
        <f t="shared" si="16"/>
        <v>4.1407855782340403E-5</v>
      </c>
      <c r="AE123" s="4">
        <f t="shared" si="17"/>
        <v>2.6712733069229778E-5</v>
      </c>
      <c r="AF123" s="4">
        <f t="shared" si="18"/>
        <v>1.2658071854579423E-4</v>
      </c>
      <c r="AG123" s="4">
        <f t="shared" si="19"/>
        <v>3.4431615554654955E-4</v>
      </c>
      <c r="AH123" s="4">
        <f t="shared" si="20"/>
        <v>1.0694015348938488E-3</v>
      </c>
      <c r="AI123" s="4">
        <f t="shared" si="21"/>
        <v>1.2000924306199636E-3</v>
      </c>
    </row>
    <row r="124" spans="1:35" x14ac:dyDescent="0.2">
      <c r="A124" s="1" t="s">
        <v>139</v>
      </c>
      <c r="B124">
        <v>12579352</v>
      </c>
      <c r="C124" s="1">
        <v>6169088</v>
      </c>
      <c r="D124" s="1">
        <v>6410264</v>
      </c>
      <c r="E124" s="1">
        <v>807051.41000000015</v>
      </c>
      <c r="F124" s="1">
        <v>1691533.4950000006</v>
      </c>
      <c r="G124" s="1">
        <v>1759155.007</v>
      </c>
      <c r="H124" s="1">
        <v>1749901.165</v>
      </c>
      <c r="I124" s="1">
        <v>1677480.0220000006</v>
      </c>
      <c r="J124" s="1">
        <v>1801245.5509999997</v>
      </c>
      <c r="K124" s="1">
        <v>1481345.3850000002</v>
      </c>
      <c r="L124" s="1">
        <v>865991.64999999991</v>
      </c>
      <c r="M124" s="1">
        <v>505455.18200000009</v>
      </c>
      <c r="N124" s="1">
        <v>233899.00700000004</v>
      </c>
      <c r="O124" s="1">
        <f>VLOOKUP(A124, '[1]Influenza Deaths Pivot Table'!$A$5:$B$463, 2, FALSE)</f>
        <v>127</v>
      </c>
      <c r="P124" s="1">
        <f>VLOOKUP(A124, '[1]Influenza Deaths Pivot Table'!$A$5:$C$463, 3, FALSE)</f>
        <v>59</v>
      </c>
      <c r="Q124" s="1">
        <f>VLOOKUP(A124, '[1]Influenza Deaths Pivot Table'!$A$5:$D$463, 4, FALSE)</f>
        <v>71</v>
      </c>
      <c r="R124" s="1">
        <f>VLOOKUP(A124, '[1]Influenza Deaths Pivot Table'!$A$5:$E$463, 5, FALSE)</f>
        <v>39</v>
      </c>
      <c r="S124" s="1">
        <f>VLOOKUP(A124, '[1]Influenza Deaths Pivot Table'!$A$5:$F$463, 6, FALSE)</f>
        <v>59</v>
      </c>
      <c r="T124" s="1">
        <f>VLOOKUP(A124, '[1]Influenza Deaths Pivot Table'!$A$5:$G$463, 7, FALSE)</f>
        <v>50</v>
      </c>
      <c r="U124" s="1">
        <f>VLOOKUP(A124, '[1]Influenza Deaths Pivot Table'!$A$5:$H$463, 8, FALSE)</f>
        <v>184</v>
      </c>
      <c r="V124" s="1">
        <f>VLOOKUP(A124, '[1]Influenza Deaths Pivot Table'!$A$5:$I$463, 9, FALSE)</f>
        <v>315</v>
      </c>
      <c r="W124" s="1">
        <f>VLOOKUP(A124, '[1]Influenza Deaths Pivot Table'!$A$5:$J$463, 10, FALSE)</f>
        <v>600</v>
      </c>
      <c r="X124" s="1">
        <f t="shared" si="22"/>
        <v>727</v>
      </c>
      <c r="Y124" s="1">
        <f t="shared" si="23"/>
        <v>1504</v>
      </c>
      <c r="Z124" s="4">
        <f t="shared" si="12"/>
        <v>1.5736296154912854E-4</v>
      </c>
      <c r="AA124" s="4">
        <f t="shared" si="13"/>
        <v>3.4879593087809342E-5</v>
      </c>
      <c r="AB124" s="4">
        <f t="shared" si="14"/>
        <v>4.0360286454279466E-5</v>
      </c>
      <c r="AC124" s="4">
        <f t="shared" si="15"/>
        <v>2.2286972990271709E-5</v>
      </c>
      <c r="AD124" s="4">
        <f t="shared" si="16"/>
        <v>3.5171804865763094E-5</v>
      </c>
      <c r="AE124" s="4">
        <f t="shared" si="17"/>
        <v>2.7758569603262273E-5</v>
      </c>
      <c r="AF124" s="4">
        <f t="shared" si="18"/>
        <v>1.2421141069677007E-4</v>
      </c>
      <c r="AG124" s="4">
        <f t="shared" si="19"/>
        <v>3.6374484673148987E-4</v>
      </c>
      <c r="AH124" s="4">
        <f t="shared" si="20"/>
        <v>1.1870488647992531E-3</v>
      </c>
      <c r="AI124" s="4">
        <f t="shared" si="21"/>
        <v>1.3444118263483816E-3</v>
      </c>
    </row>
    <row r="125" spans="1:35" x14ac:dyDescent="0.2">
      <c r="A125" s="1" t="s">
        <v>140</v>
      </c>
      <c r="B125">
        <v>12557745</v>
      </c>
      <c r="C125" s="1">
        <v>6157672</v>
      </c>
      <c r="D125" s="1">
        <v>6400073</v>
      </c>
      <c r="E125" s="1">
        <v>792756.65899999975</v>
      </c>
      <c r="F125" s="1">
        <v>1670455.438000001</v>
      </c>
      <c r="G125" s="1">
        <v>1752529.1679999998</v>
      </c>
      <c r="H125" s="1">
        <v>1748266.9009999987</v>
      </c>
      <c r="I125" s="1">
        <v>1662763.156</v>
      </c>
      <c r="J125" s="1">
        <v>1774545.281</v>
      </c>
      <c r="K125" s="1">
        <v>1520209.8089999992</v>
      </c>
      <c r="L125" s="1">
        <v>893008.6370000001</v>
      </c>
      <c r="M125" s="1">
        <v>503403.63099999976</v>
      </c>
      <c r="N125" s="1">
        <v>234245.38500000004</v>
      </c>
      <c r="O125" s="1">
        <f>VLOOKUP(A125, '[1]Influenza Deaths Pivot Table'!$A$5:$B$463, 2, FALSE)</f>
        <v>111</v>
      </c>
      <c r="P125" s="1">
        <f>VLOOKUP(A125, '[1]Influenza Deaths Pivot Table'!$A$5:$C$463, 3, FALSE)</f>
        <v>53</v>
      </c>
      <c r="Q125" s="1">
        <f>VLOOKUP(A125, '[1]Influenza Deaths Pivot Table'!$A$5:$D$463, 4, FALSE)</f>
        <v>51</v>
      </c>
      <c r="R125" s="1">
        <f>VLOOKUP(A125, '[1]Influenza Deaths Pivot Table'!$A$5:$E$463, 5, FALSE)</f>
        <v>67</v>
      </c>
      <c r="S125" s="1">
        <f>VLOOKUP(A125, '[1]Influenza Deaths Pivot Table'!$A$5:$F$463, 6, FALSE)</f>
        <v>91</v>
      </c>
      <c r="T125" s="1">
        <f>VLOOKUP(A125, '[1]Influenza Deaths Pivot Table'!$A$5:$G$463, 7, FALSE)</f>
        <v>78</v>
      </c>
      <c r="U125" s="1">
        <f>VLOOKUP(A125, '[1]Influenza Deaths Pivot Table'!$A$5:$H$463, 8, FALSE)</f>
        <v>196</v>
      </c>
      <c r="V125" s="1">
        <f>VLOOKUP(A125, '[1]Influenza Deaths Pivot Table'!$A$5:$I$463, 9, FALSE)</f>
        <v>333</v>
      </c>
      <c r="W125" s="1">
        <f>VLOOKUP(A125, '[1]Influenza Deaths Pivot Table'!$A$5:$J$463, 10, FALSE)</f>
        <v>577</v>
      </c>
      <c r="X125" s="1">
        <f t="shared" si="22"/>
        <v>688</v>
      </c>
      <c r="Y125" s="1">
        <f t="shared" si="23"/>
        <v>1557</v>
      </c>
      <c r="Z125" s="4">
        <f t="shared" si="12"/>
        <v>1.4001774534447655E-4</v>
      </c>
      <c r="AA125" s="4">
        <f t="shared" si="13"/>
        <v>3.1727874203849287E-5</v>
      </c>
      <c r="AB125" s="4">
        <f t="shared" si="14"/>
        <v>2.9100799536592938E-5</v>
      </c>
      <c r="AC125" s="4">
        <f t="shared" si="15"/>
        <v>3.8323667834514502E-5</v>
      </c>
      <c r="AD125" s="4">
        <f t="shared" si="16"/>
        <v>5.472817921880872E-5</v>
      </c>
      <c r="AE125" s="4">
        <f t="shared" si="17"/>
        <v>4.3954922331452193E-5</v>
      </c>
      <c r="AF125" s="4">
        <f t="shared" si="18"/>
        <v>1.2892957198383666E-4</v>
      </c>
      <c r="AG125" s="4">
        <f t="shared" si="19"/>
        <v>3.7289672932916992E-4</v>
      </c>
      <c r="AH125" s="4">
        <f t="shared" si="20"/>
        <v>1.1461975330885133E-3</v>
      </c>
      <c r="AI125" s="4">
        <f t="shared" si="21"/>
        <v>1.2862152784329898E-3</v>
      </c>
    </row>
    <row r="126" spans="1:35" x14ac:dyDescent="0.2">
      <c r="A126" s="1" t="s">
        <v>141</v>
      </c>
      <c r="B126">
        <v>12512172</v>
      </c>
      <c r="C126" s="1">
        <v>6133846</v>
      </c>
      <c r="D126" s="1">
        <v>6378326</v>
      </c>
      <c r="E126" s="1">
        <v>781949.47799999989</v>
      </c>
      <c r="F126" s="1">
        <v>1655995.8919999998</v>
      </c>
      <c r="G126" s="1">
        <v>1734058.1299999994</v>
      </c>
      <c r="H126" s="1">
        <v>1740618.7099999995</v>
      </c>
      <c r="I126" s="1">
        <v>1645406.9440000004</v>
      </c>
      <c r="J126" s="1">
        <v>1745461.2689999999</v>
      </c>
      <c r="K126" s="1">
        <v>1535897.3769999999</v>
      </c>
      <c r="L126" s="1">
        <v>922776.73600000038</v>
      </c>
      <c r="M126" s="1">
        <v>511390.95200000005</v>
      </c>
      <c r="N126" s="1">
        <v>234441.43499999994</v>
      </c>
      <c r="O126" s="1">
        <f>VLOOKUP(A126, '[1]Influenza Deaths Pivot Table'!$A$5:$B$463, 2, FALSE)</f>
        <v>105</v>
      </c>
      <c r="P126" s="1">
        <f>VLOOKUP(A126, '[1]Influenza Deaths Pivot Table'!$A$5:$C$463, 3, FALSE)</f>
        <v>63</v>
      </c>
      <c r="Q126" s="1">
        <f>VLOOKUP(A126, '[1]Influenza Deaths Pivot Table'!$A$5:$D$463, 4, FALSE)</f>
        <v>64</v>
      </c>
      <c r="R126" s="1">
        <f>VLOOKUP(A126, '[1]Influenza Deaths Pivot Table'!$A$5:$E$463, 5, FALSE)</f>
        <v>45</v>
      </c>
      <c r="S126" s="1">
        <f>VLOOKUP(A126, '[1]Influenza Deaths Pivot Table'!$A$5:$F$463, 6, FALSE)</f>
        <v>76</v>
      </c>
      <c r="T126" s="1">
        <f>VLOOKUP(A126, '[1]Influenza Deaths Pivot Table'!$A$5:$G$463, 7, FALSE)</f>
        <v>63</v>
      </c>
      <c r="U126" s="1">
        <f>VLOOKUP(A126, '[1]Influenza Deaths Pivot Table'!$A$5:$H$463, 8, FALSE)</f>
        <v>195</v>
      </c>
      <c r="V126" s="1">
        <f>VLOOKUP(A126, '[1]Influenza Deaths Pivot Table'!$A$5:$I$463, 9, FALSE)</f>
        <v>315</v>
      </c>
      <c r="W126" s="1">
        <f>VLOOKUP(A126, '[1]Influenza Deaths Pivot Table'!$A$5:$J$463, 10, FALSE)</f>
        <v>541</v>
      </c>
      <c r="X126" s="1">
        <f t="shared" si="22"/>
        <v>646</v>
      </c>
      <c r="Y126" s="1">
        <f t="shared" si="23"/>
        <v>1467</v>
      </c>
      <c r="Z126" s="4">
        <f t="shared" si="12"/>
        <v>1.3427977504193694E-4</v>
      </c>
      <c r="AA126" s="4">
        <f t="shared" si="13"/>
        <v>3.8043572634659656E-5</v>
      </c>
      <c r="AB126" s="4">
        <f t="shared" si="14"/>
        <v>3.6907643920795215E-5</v>
      </c>
      <c r="AC126" s="4">
        <f t="shared" si="15"/>
        <v>2.5852876187915969E-5</v>
      </c>
      <c r="AD126" s="4">
        <f t="shared" si="16"/>
        <v>4.6189181513506477E-5</v>
      </c>
      <c r="AE126" s="4">
        <f t="shared" si="17"/>
        <v>3.6093610966282633E-5</v>
      </c>
      <c r="AF126" s="4">
        <f t="shared" si="18"/>
        <v>1.2696160753974646E-4</v>
      </c>
      <c r="AG126" s="4">
        <f t="shared" si="19"/>
        <v>3.4136101151123932E-4</v>
      </c>
      <c r="AH126" s="4">
        <f t="shared" si="20"/>
        <v>1.0578990455036442E-3</v>
      </c>
      <c r="AI126" s="4">
        <f t="shared" si="21"/>
        <v>1.192178820545581E-3</v>
      </c>
    </row>
    <row r="127" spans="1:35" x14ac:dyDescent="0.2">
      <c r="A127" s="1" t="s">
        <v>142</v>
      </c>
      <c r="B127">
        <v>12610524</v>
      </c>
      <c r="C127" s="1">
        <v>6184611</v>
      </c>
      <c r="D127" s="1">
        <v>6425913</v>
      </c>
      <c r="E127" s="1">
        <v>776096.74100000004</v>
      </c>
      <c r="F127" s="1">
        <v>1644534.9009999998</v>
      </c>
      <c r="G127" s="1">
        <v>1735604.6369999999</v>
      </c>
      <c r="H127" s="1">
        <v>1745897.0730000003</v>
      </c>
      <c r="I127" s="1">
        <v>1640071.4989999998</v>
      </c>
      <c r="J127" s="1">
        <v>1737169.7000000004</v>
      </c>
      <c r="K127" s="1">
        <v>1584104.7389999996</v>
      </c>
      <c r="L127" s="1">
        <v>979831.17600000021</v>
      </c>
      <c r="M127" s="1">
        <v>522576.48000000016</v>
      </c>
      <c r="N127" s="1">
        <v>241424.48300000004</v>
      </c>
      <c r="O127" s="1">
        <f>VLOOKUP(A127, '[1]Influenza Deaths Pivot Table'!$A$5:$B$463, 2, FALSE)</f>
        <v>128</v>
      </c>
      <c r="P127" s="1">
        <f>VLOOKUP(A127, '[1]Influenza Deaths Pivot Table'!$A$5:$C$463, 3, FALSE)</f>
        <v>53</v>
      </c>
      <c r="Q127" s="1">
        <f>VLOOKUP(A127, '[1]Influenza Deaths Pivot Table'!$A$5:$D$463, 4, FALSE)</f>
        <v>63</v>
      </c>
      <c r="R127" s="1">
        <f>VLOOKUP(A127, '[1]Influenza Deaths Pivot Table'!$A$5:$E$463, 5, FALSE)</f>
        <v>41</v>
      </c>
      <c r="S127" s="1">
        <f>VLOOKUP(A127, '[1]Influenza Deaths Pivot Table'!$A$5:$F$463, 6, FALSE)</f>
        <v>76</v>
      </c>
      <c r="T127" s="1">
        <f>VLOOKUP(A127, '[1]Influenza Deaths Pivot Table'!$A$5:$G$463, 7, FALSE)</f>
        <v>70</v>
      </c>
      <c r="U127" s="1">
        <f>VLOOKUP(A127, '[1]Influenza Deaths Pivot Table'!$A$5:$H$463, 8, FALSE)</f>
        <v>224</v>
      </c>
      <c r="V127" s="1">
        <f>VLOOKUP(A127, '[1]Influenza Deaths Pivot Table'!$A$5:$I$463, 9, FALSE)</f>
        <v>333</v>
      </c>
      <c r="W127" s="1">
        <f>VLOOKUP(A127, '[1]Influenza Deaths Pivot Table'!$A$5:$J$463, 10, FALSE)</f>
        <v>519</v>
      </c>
      <c r="X127" s="1">
        <f t="shared" si="22"/>
        <v>647</v>
      </c>
      <c r="Y127" s="1">
        <f t="shared" si="23"/>
        <v>1507</v>
      </c>
      <c r="Z127" s="4">
        <f t="shared" si="12"/>
        <v>1.6492789266847339E-4</v>
      </c>
      <c r="AA127" s="4">
        <f t="shared" si="13"/>
        <v>3.2227956954742677E-5</v>
      </c>
      <c r="AB127" s="4">
        <f t="shared" si="14"/>
        <v>3.6298589354368039E-5</v>
      </c>
      <c r="AC127" s="4">
        <f t="shared" si="15"/>
        <v>2.3483629495723423E-5</v>
      </c>
      <c r="AD127" s="4">
        <f t="shared" si="16"/>
        <v>4.6339443156191334E-5</v>
      </c>
      <c r="AE127" s="4">
        <f t="shared" si="17"/>
        <v>4.0295429974400302E-5</v>
      </c>
      <c r="AF127" s="4">
        <f t="shared" si="18"/>
        <v>1.4140479129012951E-4</v>
      </c>
      <c r="AG127" s="4">
        <f t="shared" si="19"/>
        <v>3.3985446488793897E-4</v>
      </c>
      <c r="AH127" s="4">
        <f t="shared" si="20"/>
        <v>9.931560639698132E-4</v>
      </c>
      <c r="AI127" s="4">
        <f t="shared" si="21"/>
        <v>1.1580839566382867E-3</v>
      </c>
    </row>
    <row r="128" spans="1:35" x14ac:dyDescent="0.2">
      <c r="A128" s="1" t="s">
        <v>143</v>
      </c>
      <c r="B128">
        <v>12488122</v>
      </c>
      <c r="C128" s="1">
        <v>6126708</v>
      </c>
      <c r="D128" s="1">
        <v>6361414</v>
      </c>
      <c r="E128" s="1">
        <v>766953</v>
      </c>
      <c r="F128" s="1">
        <v>1615926</v>
      </c>
      <c r="G128" s="1">
        <v>1702949</v>
      </c>
      <c r="H128" s="1">
        <v>1740976</v>
      </c>
      <c r="I128" s="1">
        <v>1617912</v>
      </c>
      <c r="J128" s="1">
        <v>1687542</v>
      </c>
      <c r="K128" s="1">
        <v>1581046</v>
      </c>
      <c r="L128" s="1">
        <v>1006280</v>
      </c>
      <c r="M128" s="1">
        <v>527415</v>
      </c>
      <c r="N128" s="1">
        <v>241123</v>
      </c>
      <c r="O128" s="1">
        <f>VLOOKUP(A128, '[1]Influenza Deaths Pivot Table'!$A$5:$B$463, 2, FALSE)</f>
        <v>137</v>
      </c>
      <c r="P128" s="1">
        <f>VLOOKUP(A128, '[1]Influenza Deaths Pivot Table'!$A$5:$C$463, 3, FALSE)</f>
        <v>75</v>
      </c>
      <c r="Q128" s="1">
        <f>VLOOKUP(A128, '[1]Influenza Deaths Pivot Table'!$A$5:$D$463, 4, FALSE)</f>
        <v>66</v>
      </c>
      <c r="R128" s="1">
        <f>VLOOKUP(A128, '[1]Influenza Deaths Pivot Table'!$A$5:$E$463, 5, FALSE)</f>
        <v>61</v>
      </c>
      <c r="S128" s="1">
        <f>VLOOKUP(A128, '[1]Influenza Deaths Pivot Table'!$A$5:$F$463, 6, FALSE)</f>
        <v>74</v>
      </c>
      <c r="T128" s="1">
        <f>VLOOKUP(A128, '[1]Influenza Deaths Pivot Table'!$A$5:$G$463, 7, FALSE)</f>
        <v>68</v>
      </c>
      <c r="U128" s="1">
        <f>VLOOKUP(A128, '[1]Influenza Deaths Pivot Table'!$A$5:$H$463, 8, FALSE)</f>
        <v>205</v>
      </c>
      <c r="V128" s="1">
        <f>VLOOKUP(A128, '[1]Influenza Deaths Pivot Table'!$A$5:$I$463, 9, FALSE)</f>
        <v>370</v>
      </c>
      <c r="W128" s="1">
        <f>VLOOKUP(A128, '[1]Influenza Deaths Pivot Table'!$A$5:$J$463, 10, FALSE)</f>
        <v>587</v>
      </c>
      <c r="X128" s="1">
        <f t="shared" si="22"/>
        <v>724</v>
      </c>
      <c r="Y128" s="1">
        <f t="shared" si="23"/>
        <v>1643</v>
      </c>
      <c r="Z128" s="4">
        <f t="shared" si="12"/>
        <v>1.7862893814875227E-4</v>
      </c>
      <c r="AA128" s="4">
        <f t="shared" si="13"/>
        <v>4.6413016437633899E-5</v>
      </c>
      <c r="AB128" s="4">
        <f t="shared" si="14"/>
        <v>3.8756298632548594E-5</v>
      </c>
      <c r="AC128" s="4">
        <f t="shared" si="15"/>
        <v>3.5037817867678818E-5</v>
      </c>
      <c r="AD128" s="4">
        <f t="shared" si="16"/>
        <v>4.5737963498632806E-5</v>
      </c>
      <c r="AE128" s="4">
        <f t="shared" si="17"/>
        <v>4.0295293391216337E-5</v>
      </c>
      <c r="AF128" s="4">
        <f t="shared" si="18"/>
        <v>1.2966099658074463E-4</v>
      </c>
      <c r="AG128" s="4">
        <f t="shared" si="19"/>
        <v>3.6769090114083556E-4</v>
      </c>
      <c r="AH128" s="4">
        <f t="shared" si="20"/>
        <v>1.1129755505626499E-3</v>
      </c>
      <c r="AI128" s="4">
        <f t="shared" si="21"/>
        <v>1.2916044887114021E-3</v>
      </c>
    </row>
    <row r="129" spans="1:35" x14ac:dyDescent="0.2">
      <c r="A129" s="1" t="s">
        <v>144</v>
      </c>
      <c r="B129">
        <v>6342469</v>
      </c>
      <c r="C129" s="1">
        <v>3120802</v>
      </c>
      <c r="D129" s="1">
        <v>3221667</v>
      </c>
      <c r="E129" s="1">
        <v>441193.0959999999</v>
      </c>
      <c r="F129" s="1">
        <v>872152.48199999996</v>
      </c>
      <c r="G129" s="1">
        <v>908840.45299999986</v>
      </c>
      <c r="H129" s="1">
        <v>827150.11599999992</v>
      </c>
      <c r="I129" s="1">
        <v>879121.60200000019</v>
      </c>
      <c r="J129" s="1">
        <v>924322.82299999986</v>
      </c>
      <c r="K129" s="1">
        <v>687855.61800000037</v>
      </c>
      <c r="L129" s="1">
        <v>412614.74799999996</v>
      </c>
      <c r="M129" s="1">
        <v>277850.85499999992</v>
      </c>
      <c r="N129" s="1">
        <v>108053.95500000005</v>
      </c>
      <c r="O129" s="1">
        <f>VLOOKUP(A129, '[1]Influenza Deaths Pivot Table'!$A$5:$B$463, 2, FALSE)</f>
        <v>118</v>
      </c>
      <c r="P129" s="1">
        <f>VLOOKUP(A129, '[1]Influenza Deaths Pivot Table'!$A$5:$C$463, 3, FALSE)</f>
        <v>76</v>
      </c>
      <c r="Q129" s="1">
        <f>VLOOKUP(A129, '[1]Influenza Deaths Pivot Table'!$A$5:$D$463, 4, FALSE)</f>
        <v>51</v>
      </c>
      <c r="R129" s="1">
        <f>VLOOKUP(A129, '[1]Influenza Deaths Pivot Table'!$A$5:$E$463, 5, FALSE)</f>
        <v>52</v>
      </c>
      <c r="S129" s="1">
        <f>VLOOKUP(A129, '[1]Influenza Deaths Pivot Table'!$A$5:$F$463, 6, FALSE)</f>
        <v>72</v>
      </c>
      <c r="T129" s="1">
        <f>VLOOKUP(A129, '[1]Influenza Deaths Pivot Table'!$A$5:$G$463, 7, FALSE)</f>
        <v>67</v>
      </c>
      <c r="U129" s="1">
        <f>VLOOKUP(A129, '[1]Influenza Deaths Pivot Table'!$A$5:$H$463, 8, FALSE)</f>
        <v>75</v>
      </c>
      <c r="V129" s="1">
        <f>VLOOKUP(A129, '[1]Influenza Deaths Pivot Table'!$A$5:$I$463, 9, FALSE)</f>
        <v>124</v>
      </c>
      <c r="W129" s="1">
        <f>VLOOKUP(A129, '[1]Influenza Deaths Pivot Table'!$A$5:$J$463, 10, FALSE)</f>
        <v>296</v>
      </c>
      <c r="X129" s="1">
        <f t="shared" si="22"/>
        <v>414</v>
      </c>
      <c r="Y129" s="1">
        <f t="shared" si="23"/>
        <v>931</v>
      </c>
      <c r="Z129" s="4">
        <f t="shared" si="12"/>
        <v>2.6745658776129179E-4</v>
      </c>
      <c r="AA129" s="4">
        <f t="shared" si="13"/>
        <v>8.7140725467774337E-5</v>
      </c>
      <c r="AB129" s="4">
        <f t="shared" si="14"/>
        <v>5.6115459904600006E-5</v>
      </c>
      <c r="AC129" s="4">
        <f t="shared" si="15"/>
        <v>6.2866460385045764E-5</v>
      </c>
      <c r="AD129" s="4">
        <f t="shared" si="16"/>
        <v>8.1899932655732859E-5</v>
      </c>
      <c r="AE129" s="4">
        <f t="shared" si="17"/>
        <v>7.2485497850787147E-5</v>
      </c>
      <c r="AF129" s="4">
        <f t="shared" si="18"/>
        <v>1.0903450962291909E-4</v>
      </c>
      <c r="AG129" s="4">
        <f t="shared" si="19"/>
        <v>3.0052246217820603E-4</v>
      </c>
      <c r="AH129" s="4">
        <f t="shared" si="20"/>
        <v>1.0653197378140157E-3</v>
      </c>
      <c r="AI129" s="4">
        <f t="shared" si="21"/>
        <v>1.3327763255753075E-3</v>
      </c>
    </row>
    <row r="130" spans="1:35" x14ac:dyDescent="0.2">
      <c r="A130" s="1" t="s">
        <v>145</v>
      </c>
      <c r="B130">
        <v>6416681</v>
      </c>
      <c r="C130" s="1">
        <v>3154886</v>
      </c>
      <c r="D130" s="1">
        <v>3261795</v>
      </c>
      <c r="E130" s="1">
        <v>434321.478</v>
      </c>
      <c r="F130" s="1">
        <v>892091.10699999984</v>
      </c>
      <c r="G130" s="1">
        <v>924793.87200000044</v>
      </c>
      <c r="H130" s="1">
        <v>821468.18099999987</v>
      </c>
      <c r="I130" s="1">
        <v>867656.28399999987</v>
      </c>
      <c r="J130" s="1">
        <v>938173.78199999966</v>
      </c>
      <c r="K130" s="1">
        <v>722595.39900000021</v>
      </c>
      <c r="L130" s="1">
        <v>429479.3350000002</v>
      </c>
      <c r="M130" s="1">
        <v>279332.81299999991</v>
      </c>
      <c r="N130" s="1">
        <v>107851.05799999996</v>
      </c>
      <c r="O130" s="1">
        <f>VLOOKUP(A130, '[1]Influenza Deaths Pivot Table'!$A$5:$B$463, 2, FALSE)</f>
        <v>114</v>
      </c>
      <c r="P130" s="1">
        <f>VLOOKUP(A130, '[1]Influenza Deaths Pivot Table'!$A$5:$C$463, 3, FALSE)</f>
        <v>68</v>
      </c>
      <c r="Q130" s="1">
        <f>VLOOKUP(A130, '[1]Influenza Deaths Pivot Table'!$A$5:$D$463, 4, FALSE)</f>
        <v>57</v>
      </c>
      <c r="R130" s="1">
        <f>VLOOKUP(A130, '[1]Influenza Deaths Pivot Table'!$A$5:$E$463, 5, FALSE)</f>
        <v>44</v>
      </c>
      <c r="S130" s="1">
        <f>VLOOKUP(A130, '[1]Influenza Deaths Pivot Table'!$A$5:$F$463, 6, FALSE)</f>
        <v>64</v>
      </c>
      <c r="T130" s="1">
        <f>VLOOKUP(A130, '[1]Influenza Deaths Pivot Table'!$A$5:$G$463, 7, FALSE)</f>
        <v>59</v>
      </c>
      <c r="U130" s="1">
        <f>VLOOKUP(A130, '[1]Influenza Deaths Pivot Table'!$A$5:$H$463, 8, FALSE)</f>
        <v>78</v>
      </c>
      <c r="V130" s="1">
        <f>VLOOKUP(A130, '[1]Influenza Deaths Pivot Table'!$A$5:$I$463, 9, FALSE)</f>
        <v>110</v>
      </c>
      <c r="W130" s="1">
        <f>VLOOKUP(A130, '[1]Influenza Deaths Pivot Table'!$A$5:$J$463, 10, FALSE)</f>
        <v>311</v>
      </c>
      <c r="X130" s="1">
        <f t="shared" si="22"/>
        <v>425</v>
      </c>
      <c r="Y130" s="1">
        <f t="shared" si="23"/>
        <v>905</v>
      </c>
      <c r="Z130" s="4">
        <f t="shared" si="12"/>
        <v>2.6247838473233417E-4</v>
      </c>
      <c r="AA130" s="4">
        <f t="shared" si="13"/>
        <v>7.6225398354968704E-5</v>
      </c>
      <c r="AB130" s="4">
        <f t="shared" si="14"/>
        <v>6.1635356511099344E-5</v>
      </c>
      <c r="AC130" s="4">
        <f t="shared" si="15"/>
        <v>5.3562634582434309E-5</v>
      </c>
      <c r="AD130" s="4">
        <f t="shared" si="16"/>
        <v>7.3761927597587717E-5</v>
      </c>
      <c r="AE130" s="4">
        <f t="shared" si="17"/>
        <v>6.2888135579981512E-5</v>
      </c>
      <c r="AF130" s="4">
        <f t="shared" si="18"/>
        <v>1.0794422453830208E-4</v>
      </c>
      <c r="AG130" s="4">
        <f t="shared" si="19"/>
        <v>2.5612408103407338E-4</v>
      </c>
      <c r="AH130" s="4">
        <f t="shared" si="20"/>
        <v>1.1133672290766646E-3</v>
      </c>
      <c r="AI130" s="4">
        <f t="shared" si="21"/>
        <v>1.3758456138089987E-3</v>
      </c>
    </row>
    <row r="131" spans="1:35" x14ac:dyDescent="0.2">
      <c r="A131" s="1" t="s">
        <v>146</v>
      </c>
      <c r="B131">
        <v>6121443</v>
      </c>
      <c r="C131" s="1">
        <v>3009504</v>
      </c>
      <c r="D131" s="1">
        <v>3111939</v>
      </c>
      <c r="E131" s="1">
        <v>413306.47099999984</v>
      </c>
      <c r="F131" s="1">
        <v>846461.42600000021</v>
      </c>
      <c r="G131" s="1">
        <v>886543.83699999994</v>
      </c>
      <c r="H131" s="1">
        <v>787609.16899999999</v>
      </c>
      <c r="I131" s="1">
        <v>810141.19299999997</v>
      </c>
      <c r="J131" s="1">
        <v>889140.69299999985</v>
      </c>
      <c r="K131" s="1">
        <v>708336.99899999972</v>
      </c>
      <c r="L131" s="1">
        <v>414972.61700000003</v>
      </c>
      <c r="M131" s="1">
        <v>262619.05499999993</v>
      </c>
      <c r="N131" s="1">
        <v>104204.204</v>
      </c>
      <c r="O131" s="1">
        <f>VLOOKUP(A131, '[1]Influenza Deaths Pivot Table'!$A$5:$B$463, 2, FALSE)</f>
        <v>110</v>
      </c>
      <c r="P131" s="1">
        <f>VLOOKUP(A131, '[1]Influenza Deaths Pivot Table'!$A$5:$C$463, 3, FALSE)</f>
        <v>74</v>
      </c>
      <c r="Q131" s="1">
        <f>VLOOKUP(A131, '[1]Influenza Deaths Pivot Table'!$A$5:$D$463, 4, FALSE)</f>
        <v>57</v>
      </c>
      <c r="R131" s="1">
        <f>VLOOKUP(A131, '[1]Influenza Deaths Pivot Table'!$A$5:$E$463, 5, FALSE)</f>
        <v>56</v>
      </c>
      <c r="S131" s="1">
        <f>VLOOKUP(A131, '[1]Influenza Deaths Pivot Table'!$A$5:$F$463, 6, FALSE)</f>
        <v>77</v>
      </c>
      <c r="T131" s="1">
        <f>VLOOKUP(A131, '[1]Influenza Deaths Pivot Table'!$A$5:$G$463, 7, FALSE)</f>
        <v>86</v>
      </c>
      <c r="U131" s="1">
        <f>VLOOKUP(A131, '[1]Influenza Deaths Pivot Table'!$A$5:$H$463, 8, FALSE)</f>
        <v>72</v>
      </c>
      <c r="V131" s="1">
        <f>VLOOKUP(A131, '[1]Influenza Deaths Pivot Table'!$A$5:$I$463, 9, FALSE)</f>
        <v>111</v>
      </c>
      <c r="W131" s="1">
        <f>VLOOKUP(A131, '[1]Influenza Deaths Pivot Table'!$A$5:$J$463, 10, FALSE)</f>
        <v>250</v>
      </c>
      <c r="X131" s="1">
        <f t="shared" si="22"/>
        <v>360</v>
      </c>
      <c r="Y131" s="1">
        <f t="shared" si="23"/>
        <v>893</v>
      </c>
      <c r="Z131" s="4">
        <f t="shared" ref="Z131:Z194" si="24">O131/E131</f>
        <v>2.6614632897920448E-4</v>
      </c>
      <c r="AA131" s="4">
        <f t="shared" ref="AA131:AA194" si="25">P131/F131</f>
        <v>8.7422766976743459E-5</v>
      </c>
      <c r="AB131" s="4">
        <f t="shared" ref="AB131:AB194" si="26">Q131/G131</f>
        <v>6.4294621000224718E-5</v>
      </c>
      <c r="AC131" s="4">
        <f t="shared" ref="AC131:AC194" si="27">R131/H131</f>
        <v>7.1101254536055301E-5</v>
      </c>
      <c r="AD131" s="4">
        <f t="shared" ref="AD131:AD194" si="28">S131/I131</f>
        <v>9.50451608501285E-5</v>
      </c>
      <c r="AE131" s="4">
        <f t="shared" ref="AE131:AE194" si="29">T131/J131</f>
        <v>9.672260045801324E-5</v>
      </c>
      <c r="AF131" s="4">
        <f t="shared" ref="AF131:AF194" si="30">U131/K131</f>
        <v>1.0164653279674303E-4</v>
      </c>
      <c r="AG131" s="4">
        <f t="shared" ref="AG131:AG194" si="31">V131/L131</f>
        <v>2.6748752918316052E-4</v>
      </c>
      <c r="AH131" s="4">
        <f t="shared" ref="AH131:AH194" si="32">W131/M131</f>
        <v>9.5194920261974163E-4</v>
      </c>
      <c r="AI131" s="4">
        <f t="shared" ref="AI131:AI194" si="33">Z131+AH131</f>
        <v>1.2180955315989461E-3</v>
      </c>
    </row>
    <row r="132" spans="1:35" x14ac:dyDescent="0.2">
      <c r="A132" s="1" t="s">
        <v>147</v>
      </c>
      <c r="B132">
        <v>6195181</v>
      </c>
      <c r="C132" s="1">
        <v>3044706</v>
      </c>
      <c r="D132" s="1">
        <v>3150475</v>
      </c>
      <c r="E132" s="1">
        <v>411333.29300000012</v>
      </c>
      <c r="F132" s="1">
        <v>850762.79099999985</v>
      </c>
      <c r="G132" s="1">
        <v>895479.73399999971</v>
      </c>
      <c r="H132" s="1">
        <v>795091.0340000001</v>
      </c>
      <c r="I132" s="1">
        <v>805768.80900000024</v>
      </c>
      <c r="J132" s="1">
        <v>892941.63000000012</v>
      </c>
      <c r="K132" s="1">
        <v>735244.31400000025</v>
      </c>
      <c r="L132" s="1">
        <v>434450.22799999977</v>
      </c>
      <c r="M132" s="1">
        <v>264893.59900000005</v>
      </c>
      <c r="N132" s="1">
        <v>107693.39099999997</v>
      </c>
      <c r="O132" s="1">
        <f>VLOOKUP(A132, '[1]Influenza Deaths Pivot Table'!$A$5:$B$463, 2, FALSE)</f>
        <v>119</v>
      </c>
      <c r="P132" s="1">
        <f>VLOOKUP(A132, '[1]Influenza Deaths Pivot Table'!$A$5:$C$463, 3, FALSE)</f>
        <v>55</v>
      </c>
      <c r="Q132" s="1">
        <f>VLOOKUP(A132, '[1]Influenza Deaths Pivot Table'!$A$5:$D$463, 4, FALSE)</f>
        <v>53</v>
      </c>
      <c r="R132" s="1">
        <f>VLOOKUP(A132, '[1]Influenza Deaths Pivot Table'!$A$5:$E$463, 5, FALSE)</f>
        <v>61</v>
      </c>
      <c r="S132" s="1">
        <f>VLOOKUP(A132, '[1]Influenza Deaths Pivot Table'!$A$5:$F$463, 6, FALSE)</f>
        <v>73</v>
      </c>
      <c r="T132" s="1">
        <f>VLOOKUP(A132, '[1]Influenza Deaths Pivot Table'!$A$5:$G$463, 7, FALSE)</f>
        <v>60</v>
      </c>
      <c r="U132" s="1">
        <f>VLOOKUP(A132, '[1]Influenza Deaths Pivot Table'!$A$5:$H$463, 8, FALSE)</f>
        <v>63</v>
      </c>
      <c r="V132" s="1">
        <f>VLOOKUP(A132, '[1]Influenza Deaths Pivot Table'!$A$5:$I$463, 9, FALSE)</f>
        <v>68</v>
      </c>
      <c r="W132" s="1">
        <f>VLOOKUP(A132, '[1]Influenza Deaths Pivot Table'!$A$5:$J$463, 10, FALSE)</f>
        <v>244</v>
      </c>
      <c r="X132" s="1">
        <f t="shared" ref="X132:X195" si="34">SUM(O132, W132)</f>
        <v>363</v>
      </c>
      <c r="Y132" s="1">
        <f t="shared" ref="Y132:Y195" si="35">SUM(O132:W132)</f>
        <v>796</v>
      </c>
      <c r="Z132" s="4">
        <f t="shared" si="24"/>
        <v>2.8930310778417821E-4</v>
      </c>
      <c r="AA132" s="4">
        <f t="shared" si="25"/>
        <v>6.4647867280787097E-5</v>
      </c>
      <c r="AB132" s="4">
        <f t="shared" si="26"/>
        <v>5.9186152391473347E-5</v>
      </c>
      <c r="AC132" s="4">
        <f t="shared" si="27"/>
        <v>7.6720774592460049E-5</v>
      </c>
      <c r="AD132" s="4">
        <f t="shared" si="28"/>
        <v>9.0596706132862955E-5</v>
      </c>
      <c r="AE132" s="4">
        <f t="shared" si="29"/>
        <v>6.7193641761332138E-5</v>
      </c>
      <c r="AF132" s="4">
        <f t="shared" si="30"/>
        <v>8.5685803753118142E-5</v>
      </c>
      <c r="AG132" s="4">
        <f t="shared" si="31"/>
        <v>1.5651965545751775E-4</v>
      </c>
      <c r="AH132" s="4">
        <f t="shared" si="32"/>
        <v>9.2112456065803221E-4</v>
      </c>
      <c r="AI132" s="4">
        <f t="shared" si="33"/>
        <v>1.2104276684422105E-3</v>
      </c>
    </row>
    <row r="133" spans="1:35" x14ac:dyDescent="0.2">
      <c r="A133" s="1" t="s">
        <v>148</v>
      </c>
      <c r="B133">
        <v>6294713</v>
      </c>
      <c r="C133" s="1">
        <v>3097800</v>
      </c>
      <c r="D133" s="1">
        <v>3196913</v>
      </c>
      <c r="E133" s="1">
        <v>414634.96200000012</v>
      </c>
      <c r="F133" s="1">
        <v>865317.32400000002</v>
      </c>
      <c r="G133" s="1">
        <v>905766.31099999952</v>
      </c>
      <c r="H133" s="1">
        <v>809730.30900000001</v>
      </c>
      <c r="I133" s="1">
        <v>807676.25500000012</v>
      </c>
      <c r="J133" s="1">
        <v>897179.08699999982</v>
      </c>
      <c r="K133" s="1">
        <v>766718.53799999983</v>
      </c>
      <c r="L133" s="1">
        <v>453437.8060000001</v>
      </c>
      <c r="M133" s="1">
        <v>264222.75100000011</v>
      </c>
      <c r="N133" s="1">
        <v>112501.21700000006</v>
      </c>
      <c r="O133" s="1">
        <f>VLOOKUP(A133, '[1]Influenza Deaths Pivot Table'!$A$5:$B$463, 2, FALSE)</f>
        <v>127</v>
      </c>
      <c r="P133" s="1">
        <f>VLOOKUP(A133, '[1]Influenza Deaths Pivot Table'!$A$5:$C$463, 3, FALSE)</f>
        <v>69</v>
      </c>
      <c r="Q133" s="1">
        <f>VLOOKUP(A133, '[1]Influenza Deaths Pivot Table'!$A$5:$D$463, 4, FALSE)</f>
        <v>59</v>
      </c>
      <c r="R133" s="1">
        <f>VLOOKUP(A133, '[1]Influenza Deaths Pivot Table'!$A$5:$E$463, 5, FALSE)</f>
        <v>68</v>
      </c>
      <c r="S133" s="1">
        <f>VLOOKUP(A133, '[1]Influenza Deaths Pivot Table'!$A$5:$F$463, 6, FALSE)</f>
        <v>77</v>
      </c>
      <c r="T133" s="1">
        <f>VLOOKUP(A133, '[1]Influenza Deaths Pivot Table'!$A$5:$G$463, 7, FALSE)</f>
        <v>69</v>
      </c>
      <c r="U133" s="1">
        <f>VLOOKUP(A133, '[1]Influenza Deaths Pivot Table'!$A$5:$H$463, 8, FALSE)</f>
        <v>88</v>
      </c>
      <c r="V133" s="1">
        <f>VLOOKUP(A133, '[1]Influenza Deaths Pivot Table'!$A$5:$I$463, 9, FALSE)</f>
        <v>112</v>
      </c>
      <c r="W133" s="1">
        <f>VLOOKUP(A133, '[1]Influenza Deaths Pivot Table'!$A$5:$J$463, 10, FALSE)</f>
        <v>265</v>
      </c>
      <c r="X133" s="1">
        <f t="shared" si="34"/>
        <v>392</v>
      </c>
      <c r="Y133" s="1">
        <f t="shared" si="35"/>
        <v>934</v>
      </c>
      <c r="Z133" s="4">
        <f t="shared" si="24"/>
        <v>3.0629351511366273E-4</v>
      </c>
      <c r="AA133" s="4">
        <f t="shared" si="25"/>
        <v>7.9739533794425684E-5</v>
      </c>
      <c r="AB133" s="4">
        <f t="shared" si="26"/>
        <v>6.5138214220908494E-5</v>
      </c>
      <c r="AC133" s="4">
        <f t="shared" si="27"/>
        <v>8.3978578107047247E-5</v>
      </c>
      <c r="AD133" s="4">
        <f t="shared" si="28"/>
        <v>9.5335228098292907E-5</v>
      </c>
      <c r="AE133" s="4">
        <f t="shared" si="29"/>
        <v>7.6907722214884862E-5</v>
      </c>
      <c r="AF133" s="4">
        <f t="shared" si="30"/>
        <v>1.1477484322936773E-4</v>
      </c>
      <c r="AG133" s="4">
        <f t="shared" si="31"/>
        <v>2.4700190085164616E-4</v>
      </c>
      <c r="AH133" s="4">
        <f t="shared" si="32"/>
        <v>1.0029416429775946E-3</v>
      </c>
      <c r="AI133" s="4">
        <f t="shared" si="33"/>
        <v>1.3092351580912573E-3</v>
      </c>
    </row>
    <row r="134" spans="1:35" x14ac:dyDescent="0.2">
      <c r="A134" s="1" t="s">
        <v>149</v>
      </c>
      <c r="B134">
        <v>6228132</v>
      </c>
      <c r="C134" s="1">
        <v>3061285</v>
      </c>
      <c r="D134" s="1">
        <v>3166847</v>
      </c>
      <c r="E134" s="1">
        <v>405924.24800000025</v>
      </c>
      <c r="F134" s="1">
        <v>853170.99900000007</v>
      </c>
      <c r="G134" s="1">
        <v>895778.14200000011</v>
      </c>
      <c r="H134" s="1">
        <v>799017.97</v>
      </c>
      <c r="I134" s="1">
        <v>790582.8629999999</v>
      </c>
      <c r="J134" s="1">
        <v>870976.51199999999</v>
      </c>
      <c r="K134" s="1">
        <v>769389.86199999996</v>
      </c>
      <c r="L134" s="1">
        <v>465104.09699999983</v>
      </c>
      <c r="M134" s="1">
        <v>261879.47700000004</v>
      </c>
      <c r="N134" s="1">
        <v>115381.23600000002</v>
      </c>
      <c r="O134" s="1">
        <f>VLOOKUP(A134, '[1]Influenza Deaths Pivot Table'!$A$5:$B$463, 2, FALSE)</f>
        <v>118</v>
      </c>
      <c r="P134" s="1">
        <f>VLOOKUP(A134, '[1]Influenza Deaths Pivot Table'!$A$5:$C$463, 3, FALSE)</f>
        <v>72</v>
      </c>
      <c r="Q134" s="1">
        <f>VLOOKUP(A134, '[1]Influenza Deaths Pivot Table'!$A$5:$D$463, 4, FALSE)</f>
        <v>69</v>
      </c>
      <c r="R134" s="1">
        <f>VLOOKUP(A134, '[1]Influenza Deaths Pivot Table'!$A$5:$E$463, 5, FALSE)</f>
        <v>58</v>
      </c>
      <c r="S134" s="1">
        <f>VLOOKUP(A134, '[1]Influenza Deaths Pivot Table'!$A$5:$F$463, 6, FALSE)</f>
        <v>75</v>
      </c>
      <c r="T134" s="1">
        <f>VLOOKUP(A134, '[1]Influenza Deaths Pivot Table'!$A$5:$G$463, 7, FALSE)</f>
        <v>53</v>
      </c>
      <c r="U134" s="1">
        <f>VLOOKUP(A134, '[1]Influenza Deaths Pivot Table'!$A$5:$H$463, 8, FALSE)</f>
        <v>101</v>
      </c>
      <c r="V134" s="1">
        <f>VLOOKUP(A134, '[1]Influenza Deaths Pivot Table'!$A$5:$I$463, 9, FALSE)</f>
        <v>128</v>
      </c>
      <c r="W134" s="1">
        <f>VLOOKUP(A134, '[1]Influenza Deaths Pivot Table'!$A$5:$J$463, 10, FALSE)</f>
        <v>250</v>
      </c>
      <c r="X134" s="1">
        <f t="shared" si="34"/>
        <v>368</v>
      </c>
      <c r="Y134" s="1">
        <f t="shared" si="35"/>
        <v>924</v>
      </c>
      <c r="Z134" s="4">
        <f t="shared" si="24"/>
        <v>2.9069463226547612E-4</v>
      </c>
      <c r="AA134" s="4">
        <f t="shared" si="25"/>
        <v>8.4391054178342963E-5</v>
      </c>
      <c r="AB134" s="4">
        <f t="shared" si="26"/>
        <v>7.7028001426719333E-5</v>
      </c>
      <c r="AC134" s="4">
        <f t="shared" si="27"/>
        <v>7.2589105849521753E-5</v>
      </c>
      <c r="AD134" s="4">
        <f t="shared" si="28"/>
        <v>9.486671607755303E-5</v>
      </c>
      <c r="AE134" s="4">
        <f t="shared" si="29"/>
        <v>6.0851239120441401E-5</v>
      </c>
      <c r="AF134" s="4">
        <f t="shared" si="30"/>
        <v>1.3127285007038473E-4</v>
      </c>
      <c r="AG134" s="4">
        <f t="shared" si="31"/>
        <v>2.7520720807583008E-4</v>
      </c>
      <c r="AH134" s="4">
        <f t="shared" si="32"/>
        <v>9.546376175174657E-4</v>
      </c>
      <c r="AI134" s="4">
        <f t="shared" si="33"/>
        <v>1.2453322497829418E-3</v>
      </c>
    </row>
    <row r="135" spans="1:35" x14ac:dyDescent="0.2">
      <c r="A135" s="1" t="s">
        <v>150</v>
      </c>
      <c r="B135">
        <v>6065024</v>
      </c>
      <c r="C135" s="1">
        <v>2982471</v>
      </c>
      <c r="D135" s="1">
        <v>3082553</v>
      </c>
      <c r="E135" s="1">
        <v>390031.05800000008</v>
      </c>
      <c r="F135" s="1">
        <v>823212.70299999986</v>
      </c>
      <c r="G135" s="1">
        <v>873766.22900000063</v>
      </c>
      <c r="H135" s="1">
        <v>785996.86499999953</v>
      </c>
      <c r="I135" s="1">
        <v>763822.04599999997</v>
      </c>
      <c r="J135" s="1">
        <v>832391.09299999988</v>
      </c>
      <c r="K135" s="1">
        <v>762698.75500000012</v>
      </c>
      <c r="L135" s="1">
        <v>470174.91599999991</v>
      </c>
      <c r="M135" s="1">
        <v>253038.94600000003</v>
      </c>
      <c r="N135" s="1">
        <v>111048.84599999998</v>
      </c>
      <c r="O135" s="1">
        <f>VLOOKUP(A135, '[1]Influenza Deaths Pivot Table'!$A$5:$B$463, 2, FALSE)</f>
        <v>128</v>
      </c>
      <c r="P135" s="1">
        <f>VLOOKUP(A135, '[1]Influenza Deaths Pivot Table'!$A$5:$C$463, 3, FALSE)</f>
        <v>65</v>
      </c>
      <c r="Q135" s="1">
        <f>VLOOKUP(A135, '[1]Influenza Deaths Pivot Table'!$A$5:$D$463, 4, FALSE)</f>
        <v>61</v>
      </c>
      <c r="R135" s="1">
        <f>VLOOKUP(A135, '[1]Influenza Deaths Pivot Table'!$A$5:$E$463, 5, FALSE)</f>
        <v>54</v>
      </c>
      <c r="S135" s="1">
        <f>VLOOKUP(A135, '[1]Influenza Deaths Pivot Table'!$A$5:$F$463, 6, FALSE)</f>
        <v>33</v>
      </c>
      <c r="T135" s="1">
        <f>VLOOKUP(A135, '[1]Influenza Deaths Pivot Table'!$A$5:$G$463, 7, FALSE)</f>
        <v>52</v>
      </c>
      <c r="U135" s="1">
        <f>VLOOKUP(A135, '[1]Influenza Deaths Pivot Table'!$A$5:$H$463, 8, FALSE)</f>
        <v>72</v>
      </c>
      <c r="V135" s="1">
        <f>VLOOKUP(A135, '[1]Influenza Deaths Pivot Table'!$A$5:$I$463, 9, FALSE)</f>
        <v>131</v>
      </c>
      <c r="W135" s="1">
        <f>VLOOKUP(A135, '[1]Influenza Deaths Pivot Table'!$A$5:$J$463, 10, FALSE)</f>
        <v>273</v>
      </c>
      <c r="X135" s="1">
        <f t="shared" si="34"/>
        <v>401</v>
      </c>
      <c r="Y135" s="1">
        <f t="shared" si="35"/>
        <v>869</v>
      </c>
      <c r="Z135" s="4">
        <f t="shared" si="24"/>
        <v>3.2817899337647102E-4</v>
      </c>
      <c r="AA135" s="4">
        <f t="shared" si="25"/>
        <v>7.895893705614989E-5</v>
      </c>
      <c r="AB135" s="4">
        <f t="shared" si="26"/>
        <v>6.9812723329685877E-5</v>
      </c>
      <c r="AC135" s="4">
        <f t="shared" si="27"/>
        <v>6.8702564099921743E-5</v>
      </c>
      <c r="AD135" s="4">
        <f t="shared" si="28"/>
        <v>4.3203780478470243E-5</v>
      </c>
      <c r="AE135" s="4">
        <f t="shared" si="29"/>
        <v>6.2470634822134032E-5</v>
      </c>
      <c r="AF135" s="4">
        <f t="shared" si="30"/>
        <v>9.4401622564599556E-5</v>
      </c>
      <c r="AG135" s="4">
        <f t="shared" si="31"/>
        <v>2.7861971266880605E-4</v>
      </c>
      <c r="AH135" s="4">
        <f t="shared" si="32"/>
        <v>1.078885303292403E-3</v>
      </c>
      <c r="AI135" s="4">
        <f t="shared" si="33"/>
        <v>1.4070642966688741E-3</v>
      </c>
    </row>
    <row r="136" spans="1:35" x14ac:dyDescent="0.2">
      <c r="A136" s="1" t="s">
        <v>151</v>
      </c>
      <c r="B136">
        <v>6205644</v>
      </c>
      <c r="C136" s="1">
        <v>3050768</v>
      </c>
      <c r="D136" s="1">
        <v>3154876</v>
      </c>
      <c r="E136" s="1">
        <v>398081.31499999994</v>
      </c>
      <c r="F136" s="1">
        <v>840255.18300000008</v>
      </c>
      <c r="G136" s="1">
        <v>890527.01600000029</v>
      </c>
      <c r="H136" s="1">
        <v>799304.43400000036</v>
      </c>
      <c r="I136" s="1">
        <v>772830.03800000029</v>
      </c>
      <c r="J136" s="1">
        <v>834052.56499999983</v>
      </c>
      <c r="K136" s="1">
        <v>788045.68799999973</v>
      </c>
      <c r="L136" s="1">
        <v>502332.26800000004</v>
      </c>
      <c r="M136" s="1">
        <v>263348.85200000013</v>
      </c>
      <c r="N136" s="1">
        <v>116886.40399999999</v>
      </c>
      <c r="O136" s="1">
        <f>VLOOKUP(A136, '[1]Influenza Deaths Pivot Table'!$A$5:$B$463, 2, FALSE)</f>
        <v>101</v>
      </c>
      <c r="P136" s="1">
        <f>VLOOKUP(A136, '[1]Influenza Deaths Pivot Table'!$A$5:$C$463, 3, FALSE)</f>
        <v>57</v>
      </c>
      <c r="Q136" s="1">
        <f>VLOOKUP(A136, '[1]Influenza Deaths Pivot Table'!$A$5:$D$463, 4, FALSE)</f>
        <v>57</v>
      </c>
      <c r="R136" s="1">
        <f>VLOOKUP(A136, '[1]Influenza Deaths Pivot Table'!$A$5:$E$463, 5, FALSE)</f>
        <v>75</v>
      </c>
      <c r="S136" s="1">
        <f>VLOOKUP(A136, '[1]Influenza Deaths Pivot Table'!$A$5:$F$463, 6, FALSE)</f>
        <v>64</v>
      </c>
      <c r="T136" s="1">
        <f>VLOOKUP(A136, '[1]Influenza Deaths Pivot Table'!$A$5:$G$463, 7, FALSE)</f>
        <v>60</v>
      </c>
      <c r="U136" s="1">
        <f>VLOOKUP(A136, '[1]Influenza Deaths Pivot Table'!$A$5:$H$463, 8, FALSE)</f>
        <v>83</v>
      </c>
      <c r="V136" s="1">
        <f>VLOOKUP(A136, '[1]Influenza Deaths Pivot Table'!$A$5:$I$463, 9, FALSE)</f>
        <v>148</v>
      </c>
      <c r="W136" s="1">
        <f>VLOOKUP(A136, '[1]Influenza Deaths Pivot Table'!$A$5:$J$463, 10, FALSE)</f>
        <v>229</v>
      </c>
      <c r="X136" s="1">
        <f t="shared" si="34"/>
        <v>330</v>
      </c>
      <c r="Y136" s="1">
        <f t="shared" si="35"/>
        <v>874</v>
      </c>
      <c r="Z136" s="4">
        <f t="shared" si="24"/>
        <v>2.5371700754153709E-4</v>
      </c>
      <c r="AA136" s="4">
        <f t="shared" si="25"/>
        <v>6.7836534844677057E-5</v>
      </c>
      <c r="AB136" s="4">
        <f t="shared" si="26"/>
        <v>6.4007041870585963E-5</v>
      </c>
      <c r="AC136" s="4">
        <f t="shared" si="27"/>
        <v>9.3831582573205107E-5</v>
      </c>
      <c r="AD136" s="4">
        <f t="shared" si="28"/>
        <v>8.2812516146014471E-5</v>
      </c>
      <c r="AE136" s="4">
        <f t="shared" si="29"/>
        <v>7.1937911970812072E-5</v>
      </c>
      <c r="AF136" s="4">
        <f t="shared" si="30"/>
        <v>1.0532384259426343E-4</v>
      </c>
      <c r="AG136" s="4">
        <f t="shared" si="31"/>
        <v>2.9462570777953682E-4</v>
      </c>
      <c r="AH136" s="4">
        <f t="shared" si="32"/>
        <v>8.6956900803197683E-4</v>
      </c>
      <c r="AI136" s="4">
        <f t="shared" si="33"/>
        <v>1.1232860155735139E-3</v>
      </c>
    </row>
    <row r="137" spans="1:35" x14ac:dyDescent="0.2">
      <c r="A137" s="1" t="s">
        <v>152</v>
      </c>
      <c r="B137">
        <v>6420759</v>
      </c>
      <c r="C137" s="1">
        <v>3161399</v>
      </c>
      <c r="D137" s="1">
        <v>3259360</v>
      </c>
      <c r="E137" s="1">
        <v>404168</v>
      </c>
      <c r="F137" s="1">
        <v>854411</v>
      </c>
      <c r="G137" s="1">
        <v>921399</v>
      </c>
      <c r="H137" s="1">
        <v>827731</v>
      </c>
      <c r="I137" s="1">
        <v>795704</v>
      </c>
      <c r="J137" s="1">
        <v>846252</v>
      </c>
      <c r="K137" s="1">
        <v>826072</v>
      </c>
      <c r="L137" s="1">
        <v>543961</v>
      </c>
      <c r="M137" s="1">
        <v>277051</v>
      </c>
      <c r="N137" s="1">
        <v>124010</v>
      </c>
      <c r="O137" s="1">
        <f>VLOOKUP(A137, '[1]Influenza Deaths Pivot Table'!$A$5:$B$463, 2, FALSE)</f>
        <v>162</v>
      </c>
      <c r="P137" s="1">
        <f>VLOOKUP(A137, '[1]Influenza Deaths Pivot Table'!$A$5:$C$463, 3, FALSE)</f>
        <v>57</v>
      </c>
      <c r="Q137" s="1">
        <f>VLOOKUP(A137, '[1]Influenza Deaths Pivot Table'!$A$5:$D$463, 4, FALSE)</f>
        <v>65</v>
      </c>
      <c r="R137" s="1">
        <f>VLOOKUP(A137, '[1]Influenza Deaths Pivot Table'!$A$5:$E$463, 5, FALSE)</f>
        <v>58</v>
      </c>
      <c r="S137" s="1">
        <f>VLOOKUP(A137, '[1]Influenza Deaths Pivot Table'!$A$5:$F$463, 6, FALSE)</f>
        <v>79</v>
      </c>
      <c r="T137" s="1">
        <f>VLOOKUP(A137, '[1]Influenza Deaths Pivot Table'!$A$5:$G$463, 7, FALSE)</f>
        <v>49</v>
      </c>
      <c r="U137" s="1">
        <f>VLOOKUP(A137, '[1]Influenza Deaths Pivot Table'!$A$5:$H$463, 8, FALSE)</f>
        <v>85</v>
      </c>
      <c r="V137" s="1">
        <f>VLOOKUP(A137, '[1]Influenza Deaths Pivot Table'!$A$5:$I$463, 9, FALSE)</f>
        <v>162</v>
      </c>
      <c r="W137" s="1">
        <f>VLOOKUP(A137, '[1]Influenza Deaths Pivot Table'!$A$5:$J$463, 10, FALSE)</f>
        <v>276</v>
      </c>
      <c r="X137" s="1">
        <f t="shared" si="34"/>
        <v>438</v>
      </c>
      <c r="Y137" s="1">
        <f t="shared" si="35"/>
        <v>993</v>
      </c>
      <c r="Z137" s="4">
        <f t="shared" si="24"/>
        <v>4.008234199639754E-4</v>
      </c>
      <c r="AA137" s="4">
        <f t="shared" si="25"/>
        <v>6.6712624252262669E-5</v>
      </c>
      <c r="AB137" s="4">
        <f t="shared" si="26"/>
        <v>7.0544899658020032E-5</v>
      </c>
      <c r="AC137" s="4">
        <f t="shared" si="27"/>
        <v>7.0071073815043772E-5</v>
      </c>
      <c r="AD137" s="4">
        <f t="shared" si="28"/>
        <v>9.9283150518283185E-5</v>
      </c>
      <c r="AE137" s="4">
        <f t="shared" si="29"/>
        <v>5.79023742336798E-5</v>
      </c>
      <c r="AF137" s="4">
        <f t="shared" si="30"/>
        <v>1.0289659981212292E-4</v>
      </c>
      <c r="AG137" s="4">
        <f t="shared" si="31"/>
        <v>2.9781546838835875E-4</v>
      </c>
      <c r="AH137" s="4">
        <f t="shared" si="32"/>
        <v>9.9620647462019636E-4</v>
      </c>
      <c r="AI137" s="4">
        <f t="shared" si="33"/>
        <v>1.3970298945841716E-3</v>
      </c>
    </row>
    <row r="138" spans="1:35" x14ac:dyDescent="0.2">
      <c r="A138" s="1" t="s">
        <v>153</v>
      </c>
      <c r="B138">
        <v>2939403</v>
      </c>
      <c r="C138" s="1">
        <v>1448226</v>
      </c>
      <c r="D138" s="1">
        <v>1491177</v>
      </c>
      <c r="E138" s="1">
        <v>194872.17199999999</v>
      </c>
      <c r="F138" s="1">
        <v>381483.93799999991</v>
      </c>
      <c r="G138" s="1">
        <v>440273.24699999992</v>
      </c>
      <c r="H138" s="1">
        <v>351004.32199999993</v>
      </c>
      <c r="I138" s="1">
        <v>380666.61199999991</v>
      </c>
      <c r="J138" s="1">
        <v>432370.63299999991</v>
      </c>
      <c r="K138" s="1">
        <v>326577.6069999999</v>
      </c>
      <c r="L138" s="1">
        <v>206739.25599999999</v>
      </c>
      <c r="M138" s="1">
        <v>154806.75000000003</v>
      </c>
      <c r="N138" s="1">
        <v>69911.267999999996</v>
      </c>
      <c r="O138" s="1">
        <f>VLOOKUP(A138, '[1]Influenza Deaths Pivot Table'!$A$5:$B$463, 2, FALSE)</f>
        <v>111</v>
      </c>
      <c r="P138" s="1">
        <f>VLOOKUP(A138, '[1]Influenza Deaths Pivot Table'!$A$5:$C$463, 3, FALSE)</f>
        <v>64</v>
      </c>
      <c r="Q138" s="1">
        <f>VLOOKUP(A138, '[1]Influenza Deaths Pivot Table'!$A$5:$D$463, 4, FALSE)</f>
        <v>58</v>
      </c>
      <c r="R138" s="1">
        <f>VLOOKUP(A138, '[1]Influenza Deaths Pivot Table'!$A$5:$E$463, 5, FALSE)</f>
        <v>61</v>
      </c>
      <c r="S138" s="1">
        <f>VLOOKUP(A138, '[1]Influenza Deaths Pivot Table'!$A$5:$F$463, 6, FALSE)</f>
        <v>62</v>
      </c>
      <c r="T138" s="1">
        <f>VLOOKUP(A138, '[1]Influenza Deaths Pivot Table'!$A$5:$G$463, 7, FALSE)</f>
        <v>55</v>
      </c>
      <c r="U138" s="1">
        <f>VLOOKUP(A138, '[1]Influenza Deaths Pivot Table'!$A$5:$H$463, 8, FALSE)</f>
        <v>65</v>
      </c>
      <c r="V138" s="1">
        <f>VLOOKUP(A138, '[1]Influenza Deaths Pivot Table'!$A$5:$I$463, 9, FALSE)</f>
        <v>70</v>
      </c>
      <c r="W138" s="1">
        <f>VLOOKUP(A138, '[1]Influenza Deaths Pivot Table'!$A$5:$J$463, 10, FALSE)</f>
        <v>157</v>
      </c>
      <c r="X138" s="1">
        <f t="shared" si="34"/>
        <v>268</v>
      </c>
      <c r="Y138" s="1">
        <f t="shared" si="35"/>
        <v>703</v>
      </c>
      <c r="Z138" s="4">
        <f t="shared" si="24"/>
        <v>5.6960416082394772E-4</v>
      </c>
      <c r="AA138" s="4">
        <f t="shared" si="25"/>
        <v>1.6776590997652965E-4</v>
      </c>
      <c r="AB138" s="4">
        <f t="shared" si="26"/>
        <v>1.3173637143571435E-4</v>
      </c>
      <c r="AC138" s="4">
        <f t="shared" si="27"/>
        <v>1.7378703388159423E-4</v>
      </c>
      <c r="AD138" s="4">
        <f t="shared" si="28"/>
        <v>1.6287217750528648E-4</v>
      </c>
      <c r="AE138" s="4">
        <f t="shared" si="29"/>
        <v>1.2720567911465904E-4</v>
      </c>
      <c r="AF138" s="4">
        <f t="shared" si="30"/>
        <v>1.9903385476151161E-4</v>
      </c>
      <c r="AG138" s="4">
        <f t="shared" si="31"/>
        <v>3.3859075124078035E-4</v>
      </c>
      <c r="AH138" s="4">
        <f t="shared" si="32"/>
        <v>1.0141676638777055E-3</v>
      </c>
      <c r="AI138" s="4">
        <f t="shared" si="33"/>
        <v>1.5837718247016532E-3</v>
      </c>
    </row>
    <row r="139" spans="1:35" x14ac:dyDescent="0.2">
      <c r="A139" s="1" t="s">
        <v>154</v>
      </c>
      <c r="B139">
        <v>2898151</v>
      </c>
      <c r="C139" s="1">
        <v>1430174</v>
      </c>
      <c r="D139" s="1">
        <v>1467977</v>
      </c>
      <c r="E139" s="1">
        <v>190158.76200000002</v>
      </c>
      <c r="F139" s="1">
        <v>382525.68400000001</v>
      </c>
      <c r="G139" s="1">
        <v>420606.62</v>
      </c>
      <c r="H139" s="1">
        <v>356051.23900000006</v>
      </c>
      <c r="I139" s="1">
        <v>364248.04699999979</v>
      </c>
      <c r="J139" s="1">
        <v>422188.36800000002</v>
      </c>
      <c r="K139" s="1">
        <v>335931.12100000004</v>
      </c>
      <c r="L139" s="1">
        <v>208612.12900000002</v>
      </c>
      <c r="M139" s="1">
        <v>150347.35699999999</v>
      </c>
      <c r="N139" s="1">
        <v>67631.294999999998</v>
      </c>
      <c r="O139" s="1">
        <f>VLOOKUP(A139, '[1]Influenza Deaths Pivot Table'!$A$5:$B$463, 2, FALSE)</f>
        <v>103</v>
      </c>
      <c r="P139" s="1">
        <f>VLOOKUP(A139, '[1]Influenza Deaths Pivot Table'!$A$5:$C$463, 3, FALSE)</f>
        <v>75</v>
      </c>
      <c r="Q139" s="1">
        <f>VLOOKUP(A139, '[1]Influenza Deaths Pivot Table'!$A$5:$D$463, 4, FALSE)</f>
        <v>53</v>
      </c>
      <c r="R139" s="1">
        <f>VLOOKUP(A139, '[1]Influenza Deaths Pivot Table'!$A$5:$E$463, 5, FALSE)</f>
        <v>80</v>
      </c>
      <c r="S139" s="1">
        <f>VLOOKUP(A139, '[1]Influenza Deaths Pivot Table'!$A$5:$F$463, 6, FALSE)</f>
        <v>62</v>
      </c>
      <c r="T139" s="1">
        <f>VLOOKUP(A139, '[1]Influenza Deaths Pivot Table'!$A$5:$G$463, 7, FALSE)</f>
        <v>72</v>
      </c>
      <c r="U139" s="1">
        <f>VLOOKUP(A139, '[1]Influenza Deaths Pivot Table'!$A$5:$H$463, 8, FALSE)</f>
        <v>79</v>
      </c>
      <c r="V139" s="1">
        <f>VLOOKUP(A139, '[1]Influenza Deaths Pivot Table'!$A$5:$I$463, 9, FALSE)</f>
        <v>67</v>
      </c>
      <c r="W139" s="1">
        <f>VLOOKUP(A139, '[1]Influenza Deaths Pivot Table'!$A$5:$J$463, 10, FALSE)</f>
        <v>139</v>
      </c>
      <c r="X139" s="1">
        <f t="shared" si="34"/>
        <v>242</v>
      </c>
      <c r="Y139" s="1">
        <f t="shared" si="35"/>
        <v>730</v>
      </c>
      <c r="Z139" s="4">
        <f t="shared" si="24"/>
        <v>5.4165266389355222E-4</v>
      </c>
      <c r="AA139" s="4">
        <f t="shared" si="25"/>
        <v>1.9606526603844986E-4</v>
      </c>
      <c r="AB139" s="4">
        <f t="shared" si="26"/>
        <v>1.2600847794549692E-4</v>
      </c>
      <c r="AC139" s="4">
        <f t="shared" si="27"/>
        <v>2.24686762008431E-4</v>
      </c>
      <c r="AD139" s="4">
        <f t="shared" si="28"/>
        <v>1.7021367859248958E-4</v>
      </c>
      <c r="AE139" s="4">
        <f t="shared" si="29"/>
        <v>1.7053998986537686E-4</v>
      </c>
      <c r="AF139" s="4">
        <f t="shared" si="30"/>
        <v>2.3516725620666742E-4</v>
      </c>
      <c r="AG139" s="4">
        <f t="shared" si="31"/>
        <v>3.2117020386671763E-4</v>
      </c>
      <c r="AH139" s="4">
        <f t="shared" si="32"/>
        <v>9.2452573010644952E-4</v>
      </c>
      <c r="AI139" s="4">
        <f t="shared" si="33"/>
        <v>1.4661783940000017E-3</v>
      </c>
    </row>
    <row r="140" spans="1:35" x14ac:dyDescent="0.2">
      <c r="A140" s="1" t="s">
        <v>155</v>
      </c>
      <c r="B140">
        <v>2839460</v>
      </c>
      <c r="C140" s="1">
        <v>1404166</v>
      </c>
      <c r="D140" s="1">
        <v>1435294</v>
      </c>
      <c r="E140" s="1">
        <v>187077.99599999996</v>
      </c>
      <c r="F140" s="1">
        <v>374078.03599999996</v>
      </c>
      <c r="G140" s="1">
        <v>409517.88499999989</v>
      </c>
      <c r="H140" s="1">
        <v>356736.33</v>
      </c>
      <c r="I140" s="1">
        <v>349719.56900000013</v>
      </c>
      <c r="J140" s="1">
        <v>408641.43599999999</v>
      </c>
      <c r="K140" s="1">
        <v>337761.55499999993</v>
      </c>
      <c r="L140" s="1">
        <v>205657.97199999995</v>
      </c>
      <c r="M140" s="1">
        <v>143994.24099999998</v>
      </c>
      <c r="N140" s="1">
        <v>65660.613000000012</v>
      </c>
      <c r="O140" s="1">
        <f>VLOOKUP(A140, '[1]Influenza Deaths Pivot Table'!$A$5:$B$463, 2, FALSE)</f>
        <v>109</v>
      </c>
      <c r="P140" s="1">
        <f>VLOOKUP(A140, '[1]Influenza Deaths Pivot Table'!$A$5:$C$463, 3, FALSE)</f>
        <v>58</v>
      </c>
      <c r="Q140" s="1">
        <f>VLOOKUP(A140, '[1]Influenza Deaths Pivot Table'!$A$5:$D$463, 4, FALSE)</f>
        <v>57</v>
      </c>
      <c r="R140" s="1">
        <f>VLOOKUP(A140, '[1]Influenza Deaths Pivot Table'!$A$5:$E$463, 5, FALSE)</f>
        <v>50</v>
      </c>
      <c r="S140" s="1">
        <f>VLOOKUP(A140, '[1]Influenza Deaths Pivot Table'!$A$5:$F$463, 6, FALSE)</f>
        <v>64</v>
      </c>
      <c r="T140" s="1">
        <f>VLOOKUP(A140, '[1]Influenza Deaths Pivot Table'!$A$5:$G$463, 7, FALSE)</f>
        <v>47</v>
      </c>
      <c r="U140" s="1">
        <f>VLOOKUP(A140, '[1]Influenza Deaths Pivot Table'!$A$5:$H$463, 8, FALSE)</f>
        <v>64</v>
      </c>
      <c r="V140" s="1">
        <f>VLOOKUP(A140, '[1]Influenza Deaths Pivot Table'!$A$5:$I$463, 9, FALSE)</f>
        <v>60</v>
      </c>
      <c r="W140" s="1">
        <f>VLOOKUP(A140, '[1]Influenza Deaths Pivot Table'!$A$5:$J$463, 10, FALSE)</f>
        <v>129</v>
      </c>
      <c r="X140" s="1">
        <f t="shared" si="34"/>
        <v>238</v>
      </c>
      <c r="Y140" s="1">
        <f t="shared" si="35"/>
        <v>638</v>
      </c>
      <c r="Z140" s="4">
        <f t="shared" si="24"/>
        <v>5.8264468473352704E-4</v>
      </c>
      <c r="AA140" s="4">
        <f t="shared" si="25"/>
        <v>1.5504786279406152E-4</v>
      </c>
      <c r="AB140" s="4">
        <f t="shared" si="26"/>
        <v>1.3918806012587219E-4</v>
      </c>
      <c r="AC140" s="4">
        <f t="shared" si="27"/>
        <v>1.4015954024082717E-4</v>
      </c>
      <c r="AD140" s="4">
        <f t="shared" si="28"/>
        <v>1.8300377123019952E-4</v>
      </c>
      <c r="AE140" s="4">
        <f t="shared" si="29"/>
        <v>1.1501525753252297E-4</v>
      </c>
      <c r="AF140" s="4">
        <f t="shared" si="30"/>
        <v>1.894827846822295E-4</v>
      </c>
      <c r="AG140" s="4">
        <f t="shared" si="31"/>
        <v>2.9174653146924942E-4</v>
      </c>
      <c r="AH140" s="4">
        <f t="shared" si="32"/>
        <v>8.9586916187849497E-4</v>
      </c>
      <c r="AI140" s="4">
        <f t="shared" si="33"/>
        <v>1.4785138466120221E-3</v>
      </c>
    </row>
    <row r="141" spans="1:35" x14ac:dyDescent="0.2">
      <c r="A141" s="1" t="s">
        <v>156</v>
      </c>
      <c r="B141">
        <v>2959857</v>
      </c>
      <c r="C141" s="1">
        <v>1462986</v>
      </c>
      <c r="D141" s="1">
        <v>1496871</v>
      </c>
      <c r="E141" s="1">
        <v>194346.21599999993</v>
      </c>
      <c r="F141" s="1">
        <v>391919.38599999988</v>
      </c>
      <c r="G141" s="1">
        <v>423059.23799999972</v>
      </c>
      <c r="H141" s="1">
        <v>372705.93699999992</v>
      </c>
      <c r="I141" s="1">
        <v>356668.44299999991</v>
      </c>
      <c r="J141" s="1">
        <v>420735.14900000009</v>
      </c>
      <c r="K141" s="1">
        <v>361688.03100000013</v>
      </c>
      <c r="L141" s="1">
        <v>219662.47900000005</v>
      </c>
      <c r="M141" s="1">
        <v>148148.478</v>
      </c>
      <c r="N141" s="1">
        <v>69713.541999999987</v>
      </c>
      <c r="O141" s="1">
        <f>VLOOKUP(A141, '[1]Influenza Deaths Pivot Table'!$A$5:$B$463, 2, FALSE)</f>
        <v>117</v>
      </c>
      <c r="P141" s="1">
        <f>VLOOKUP(A141, '[1]Influenza Deaths Pivot Table'!$A$5:$C$463, 3, FALSE)</f>
        <v>56</v>
      </c>
      <c r="Q141" s="1">
        <f>VLOOKUP(A141, '[1]Influenza Deaths Pivot Table'!$A$5:$D$463, 4, FALSE)</f>
        <v>62</v>
      </c>
      <c r="R141" s="1">
        <f>VLOOKUP(A141, '[1]Influenza Deaths Pivot Table'!$A$5:$E$463, 5, FALSE)</f>
        <v>64</v>
      </c>
      <c r="S141" s="1">
        <f>VLOOKUP(A141, '[1]Influenza Deaths Pivot Table'!$A$5:$F$463, 6, FALSE)</f>
        <v>66</v>
      </c>
      <c r="T141" s="1">
        <f>VLOOKUP(A141, '[1]Influenza Deaths Pivot Table'!$A$5:$G$463, 7, FALSE)</f>
        <v>51</v>
      </c>
      <c r="U141" s="1">
        <f>VLOOKUP(A141, '[1]Influenza Deaths Pivot Table'!$A$5:$H$463, 8, FALSE)</f>
        <v>62</v>
      </c>
      <c r="V141" s="1">
        <f>VLOOKUP(A141, '[1]Influenza Deaths Pivot Table'!$A$5:$I$463, 9, FALSE)</f>
        <v>53</v>
      </c>
      <c r="W141" s="1">
        <f>VLOOKUP(A141, '[1]Influenza Deaths Pivot Table'!$A$5:$J$463, 10, FALSE)</f>
        <v>126</v>
      </c>
      <c r="X141" s="1">
        <f t="shared" si="34"/>
        <v>243</v>
      </c>
      <c r="Y141" s="1">
        <f t="shared" si="35"/>
        <v>657</v>
      </c>
      <c r="Z141" s="4">
        <f t="shared" si="24"/>
        <v>6.0201841027869585E-4</v>
      </c>
      <c r="AA141" s="4">
        <f t="shared" si="25"/>
        <v>1.4288652717985229E-4</v>
      </c>
      <c r="AB141" s="4">
        <f t="shared" si="26"/>
        <v>1.4655158056139656E-4</v>
      </c>
      <c r="AC141" s="4">
        <f t="shared" si="27"/>
        <v>1.7171714653957878E-4</v>
      </c>
      <c r="AD141" s="4">
        <f t="shared" si="28"/>
        <v>1.8504580737466593E-4</v>
      </c>
      <c r="AE141" s="4">
        <f t="shared" si="29"/>
        <v>1.2121639972608989E-4</v>
      </c>
      <c r="AF141" s="4">
        <f t="shared" si="30"/>
        <v>1.7141844541712241E-4</v>
      </c>
      <c r="AG141" s="4">
        <f t="shared" si="31"/>
        <v>2.4127925825693695E-4</v>
      </c>
      <c r="AH141" s="4">
        <f t="shared" si="32"/>
        <v>8.5049810636596615E-4</v>
      </c>
      <c r="AI141" s="4">
        <f t="shared" si="33"/>
        <v>1.452516516644662E-3</v>
      </c>
    </row>
    <row r="142" spans="1:35" x14ac:dyDescent="0.2">
      <c r="A142" s="1" t="s">
        <v>157</v>
      </c>
      <c r="B142">
        <v>2868621</v>
      </c>
      <c r="C142" s="1">
        <v>1419263</v>
      </c>
      <c r="D142" s="1">
        <v>1449358</v>
      </c>
      <c r="E142" s="1">
        <v>185510.64599999998</v>
      </c>
      <c r="F142" s="1">
        <v>377470.19</v>
      </c>
      <c r="G142" s="1">
        <v>412544.51299999998</v>
      </c>
      <c r="H142" s="1">
        <v>366026.98599999986</v>
      </c>
      <c r="I142" s="1">
        <v>342184.73800000007</v>
      </c>
      <c r="J142" s="1">
        <v>400746.07299999997</v>
      </c>
      <c r="K142" s="1">
        <v>360010.70400000003</v>
      </c>
      <c r="L142" s="1">
        <v>215191.82700000005</v>
      </c>
      <c r="M142" s="1">
        <v>140219.861</v>
      </c>
      <c r="N142" s="1">
        <v>67837.777999999991</v>
      </c>
      <c r="O142" s="1">
        <f>VLOOKUP(A142, '[1]Influenza Deaths Pivot Table'!$A$5:$B$463, 2, FALSE)</f>
        <v>103</v>
      </c>
      <c r="P142" s="1">
        <f>VLOOKUP(A142, '[1]Influenza Deaths Pivot Table'!$A$5:$C$463, 3, FALSE)</f>
        <v>71</v>
      </c>
      <c r="Q142" s="1">
        <f>VLOOKUP(A142, '[1]Influenza Deaths Pivot Table'!$A$5:$D$463, 4, FALSE)</f>
        <v>63</v>
      </c>
      <c r="R142" s="1">
        <f>VLOOKUP(A142, '[1]Influenza Deaths Pivot Table'!$A$5:$E$463, 5, FALSE)</f>
        <v>57</v>
      </c>
      <c r="S142" s="1">
        <f>VLOOKUP(A142, '[1]Influenza Deaths Pivot Table'!$A$5:$F$463, 6, FALSE)</f>
        <v>73</v>
      </c>
      <c r="T142" s="1">
        <f>VLOOKUP(A142, '[1]Influenza Deaths Pivot Table'!$A$5:$G$463, 7, FALSE)</f>
        <v>45</v>
      </c>
      <c r="U142" s="1">
        <f>VLOOKUP(A142, '[1]Influenza Deaths Pivot Table'!$A$5:$H$463, 8, FALSE)</f>
        <v>77</v>
      </c>
      <c r="V142" s="1">
        <f>VLOOKUP(A142, '[1]Influenza Deaths Pivot Table'!$A$5:$I$463, 9, FALSE)</f>
        <v>76</v>
      </c>
      <c r="W142" s="1">
        <f>VLOOKUP(A142, '[1]Influenza Deaths Pivot Table'!$A$5:$J$463, 10, FALSE)</f>
        <v>166</v>
      </c>
      <c r="X142" s="1">
        <f t="shared" si="34"/>
        <v>269</v>
      </c>
      <c r="Y142" s="1">
        <f t="shared" si="35"/>
        <v>731</v>
      </c>
      <c r="Z142" s="4">
        <f t="shared" si="24"/>
        <v>5.5522419990926026E-4</v>
      </c>
      <c r="AA142" s="4">
        <f t="shared" si="25"/>
        <v>1.8809432342193697E-4</v>
      </c>
      <c r="AB142" s="4">
        <f t="shared" si="26"/>
        <v>1.5271079365925298E-4</v>
      </c>
      <c r="AC142" s="4">
        <f t="shared" si="27"/>
        <v>1.5572622287472548E-4</v>
      </c>
      <c r="AD142" s="4">
        <f t="shared" si="28"/>
        <v>2.1333505528817591E-4</v>
      </c>
      <c r="AE142" s="4">
        <f t="shared" si="29"/>
        <v>1.122905576170175E-4</v>
      </c>
      <c r="AF142" s="4">
        <f t="shared" si="30"/>
        <v>2.1388252944834661E-4</v>
      </c>
      <c r="AG142" s="4">
        <f t="shared" si="31"/>
        <v>3.5317326433591728E-4</v>
      </c>
      <c r="AH142" s="4">
        <f t="shared" si="32"/>
        <v>1.1838551173574477E-3</v>
      </c>
      <c r="AI142" s="4">
        <f t="shared" si="33"/>
        <v>1.7390793172667078E-3</v>
      </c>
    </row>
    <row r="143" spans="1:35" x14ac:dyDescent="0.2">
      <c r="A143" s="1" t="s">
        <v>158</v>
      </c>
      <c r="B143">
        <v>2714239</v>
      </c>
      <c r="C143" s="1">
        <v>1346121</v>
      </c>
      <c r="D143" s="1">
        <v>1368118</v>
      </c>
      <c r="E143" s="1">
        <v>172706.739</v>
      </c>
      <c r="F143" s="1">
        <v>355856.00099999993</v>
      </c>
      <c r="G143" s="1">
        <v>391922.58800000005</v>
      </c>
      <c r="H143" s="1">
        <v>347510.93899999995</v>
      </c>
      <c r="I143" s="1">
        <v>322505.59299999999</v>
      </c>
      <c r="J143" s="1">
        <v>372315.42300000018</v>
      </c>
      <c r="K143" s="1">
        <v>345661.84700000001</v>
      </c>
      <c r="L143" s="1">
        <v>210110.1</v>
      </c>
      <c r="M143" s="1">
        <v>131953.024</v>
      </c>
      <c r="N143" s="1">
        <v>63444.303999999996</v>
      </c>
      <c r="O143" s="1">
        <f>VLOOKUP(A143, '[1]Influenza Deaths Pivot Table'!$A$5:$B$463, 2, FALSE)</f>
        <v>109</v>
      </c>
      <c r="P143" s="1">
        <f>VLOOKUP(A143, '[1]Influenza Deaths Pivot Table'!$A$5:$C$463, 3, FALSE)</f>
        <v>70</v>
      </c>
      <c r="Q143" s="1">
        <f>VLOOKUP(A143, '[1]Influenza Deaths Pivot Table'!$A$5:$D$463, 4, FALSE)</f>
        <v>44</v>
      </c>
      <c r="R143" s="1">
        <f>VLOOKUP(A143, '[1]Influenza Deaths Pivot Table'!$A$5:$E$463, 5, FALSE)</f>
        <v>52</v>
      </c>
      <c r="S143" s="1">
        <f>VLOOKUP(A143, '[1]Influenza Deaths Pivot Table'!$A$5:$F$463, 6, FALSE)</f>
        <v>56</v>
      </c>
      <c r="T143" s="1">
        <f>VLOOKUP(A143, '[1]Influenza Deaths Pivot Table'!$A$5:$G$463, 7, FALSE)</f>
        <v>76</v>
      </c>
      <c r="U143" s="1">
        <f>VLOOKUP(A143, '[1]Influenza Deaths Pivot Table'!$A$5:$H$463, 8, FALSE)</f>
        <v>59</v>
      </c>
      <c r="V143" s="1">
        <f>VLOOKUP(A143, '[1]Influenza Deaths Pivot Table'!$A$5:$I$463, 9, FALSE)</f>
        <v>66</v>
      </c>
      <c r="W143" s="1">
        <f>VLOOKUP(A143, '[1]Influenza Deaths Pivot Table'!$A$5:$J$463, 10, FALSE)</f>
        <v>124</v>
      </c>
      <c r="X143" s="1">
        <f t="shared" si="34"/>
        <v>233</v>
      </c>
      <c r="Y143" s="1">
        <f t="shared" si="35"/>
        <v>656</v>
      </c>
      <c r="Z143" s="4">
        <f t="shared" si="24"/>
        <v>6.3112765970296044E-4</v>
      </c>
      <c r="AA143" s="4">
        <f t="shared" si="25"/>
        <v>1.9670878052721109E-4</v>
      </c>
      <c r="AB143" s="4">
        <f t="shared" si="26"/>
        <v>1.1226706841403078E-4</v>
      </c>
      <c r="AC143" s="4">
        <f t="shared" si="27"/>
        <v>1.4963557737099036E-4</v>
      </c>
      <c r="AD143" s="4">
        <f t="shared" si="28"/>
        <v>1.7364039947052949E-4</v>
      </c>
      <c r="AE143" s="4">
        <f t="shared" si="29"/>
        <v>2.0412799283901802E-4</v>
      </c>
      <c r="AF143" s="4">
        <f t="shared" si="30"/>
        <v>1.7068704721698717E-4</v>
      </c>
      <c r="AG143" s="4">
        <f t="shared" si="31"/>
        <v>3.1412102511968725E-4</v>
      </c>
      <c r="AH143" s="4">
        <f t="shared" si="32"/>
        <v>9.3972836878675854E-4</v>
      </c>
      <c r="AI143" s="4">
        <f t="shared" si="33"/>
        <v>1.5708560284897191E-3</v>
      </c>
    </row>
    <row r="144" spans="1:35" x14ac:dyDescent="0.2">
      <c r="A144" s="1" t="s">
        <v>159</v>
      </c>
      <c r="B144">
        <v>2857370</v>
      </c>
      <c r="C144" s="1">
        <v>1422624</v>
      </c>
      <c r="D144" s="1">
        <v>1434746</v>
      </c>
      <c r="E144" s="1">
        <v>181459.3629999999</v>
      </c>
      <c r="F144" s="1">
        <v>374778.29600000003</v>
      </c>
      <c r="G144" s="1">
        <v>413026.57199999999</v>
      </c>
      <c r="H144" s="1">
        <v>365381.49999999994</v>
      </c>
      <c r="I144" s="1">
        <v>335703.39299999998</v>
      </c>
      <c r="J144" s="1">
        <v>381615.10399999999</v>
      </c>
      <c r="K144" s="1">
        <v>367592.53799999994</v>
      </c>
      <c r="L144" s="1">
        <v>229427.99100000007</v>
      </c>
      <c r="M144" s="1">
        <v>139694.91499999998</v>
      </c>
      <c r="N144" s="1">
        <v>68220.203999999998</v>
      </c>
      <c r="O144" s="1">
        <f>VLOOKUP(A144, '[1]Influenza Deaths Pivot Table'!$A$5:$B$463, 2, FALSE)</f>
        <v>108</v>
      </c>
      <c r="P144" s="1">
        <f>VLOOKUP(A144, '[1]Influenza Deaths Pivot Table'!$A$5:$C$463, 3, FALSE)</f>
        <v>74</v>
      </c>
      <c r="Q144" s="1">
        <f>VLOOKUP(A144, '[1]Influenza Deaths Pivot Table'!$A$5:$D$463, 4, FALSE)</f>
        <v>63</v>
      </c>
      <c r="R144" s="1">
        <f>VLOOKUP(A144, '[1]Influenza Deaths Pivot Table'!$A$5:$E$463, 5, FALSE)</f>
        <v>51</v>
      </c>
      <c r="S144" s="1">
        <f>VLOOKUP(A144, '[1]Influenza Deaths Pivot Table'!$A$5:$F$463, 6, FALSE)</f>
        <v>50</v>
      </c>
      <c r="T144" s="1">
        <f>VLOOKUP(A144, '[1]Influenza Deaths Pivot Table'!$A$5:$G$463, 7, FALSE)</f>
        <v>72</v>
      </c>
      <c r="U144" s="1">
        <f>VLOOKUP(A144, '[1]Influenza Deaths Pivot Table'!$A$5:$H$463, 8, FALSE)</f>
        <v>68</v>
      </c>
      <c r="V144" s="1">
        <f>VLOOKUP(A144, '[1]Influenza Deaths Pivot Table'!$A$5:$I$463, 9, FALSE)</f>
        <v>70</v>
      </c>
      <c r="W144" s="1">
        <f>VLOOKUP(A144, '[1]Influenza Deaths Pivot Table'!$A$5:$J$463, 10, FALSE)</f>
        <v>109</v>
      </c>
      <c r="X144" s="1">
        <f t="shared" si="34"/>
        <v>217</v>
      </c>
      <c r="Y144" s="1">
        <f t="shared" si="35"/>
        <v>665</v>
      </c>
      <c r="Z144" s="4">
        <f t="shared" si="24"/>
        <v>5.9517457911499485E-4</v>
      </c>
      <c r="AA144" s="4">
        <f t="shared" si="25"/>
        <v>1.9745006791962145E-4</v>
      </c>
      <c r="AB144" s="4">
        <f t="shared" si="26"/>
        <v>1.5253255909162183E-4</v>
      </c>
      <c r="AC144" s="4">
        <f t="shared" si="27"/>
        <v>1.3958013747275111E-4</v>
      </c>
      <c r="AD144" s="4">
        <f t="shared" si="28"/>
        <v>1.4894100280958436E-4</v>
      </c>
      <c r="AE144" s="4">
        <f t="shared" si="29"/>
        <v>1.8867177751958161E-4</v>
      </c>
      <c r="AF144" s="4">
        <f t="shared" si="30"/>
        <v>1.8498743301475834E-4</v>
      </c>
      <c r="AG144" s="4">
        <f t="shared" si="31"/>
        <v>3.0510662493662326E-4</v>
      </c>
      <c r="AH144" s="4">
        <f t="shared" si="32"/>
        <v>7.8027178011454471E-4</v>
      </c>
      <c r="AI144" s="4">
        <f t="shared" si="33"/>
        <v>1.3754463592295396E-3</v>
      </c>
    </row>
    <row r="145" spans="1:35" x14ac:dyDescent="0.2">
      <c r="A145" s="1" t="s">
        <v>160</v>
      </c>
      <c r="B145">
        <v>2726652</v>
      </c>
      <c r="C145" s="1">
        <v>1354854</v>
      </c>
      <c r="D145" s="1">
        <v>1371798</v>
      </c>
      <c r="E145" s="1">
        <v>173267.05700000006</v>
      </c>
      <c r="F145" s="1">
        <v>355589.9499999999</v>
      </c>
      <c r="G145" s="1">
        <v>395483.86600000004</v>
      </c>
      <c r="H145" s="1">
        <v>351854.25200000015</v>
      </c>
      <c r="I145" s="1">
        <v>325130.5500000001</v>
      </c>
      <c r="J145" s="1">
        <v>356712.24400000001</v>
      </c>
      <c r="K145" s="1">
        <v>350096.75399999996</v>
      </c>
      <c r="L145" s="1">
        <v>226671.66300000003</v>
      </c>
      <c r="M145" s="1">
        <v>128947.67600000006</v>
      </c>
      <c r="N145" s="1">
        <v>63012.414000000019</v>
      </c>
      <c r="O145" s="1">
        <f>VLOOKUP(A145, '[1]Influenza Deaths Pivot Table'!$A$5:$B$463, 2, FALSE)</f>
        <v>108</v>
      </c>
      <c r="P145" s="1">
        <f>VLOOKUP(A145, '[1]Influenza Deaths Pivot Table'!$A$5:$C$463, 3, FALSE)</f>
        <v>70</v>
      </c>
      <c r="Q145" s="1">
        <f>VLOOKUP(A145, '[1]Influenza Deaths Pivot Table'!$A$5:$D$463, 4, FALSE)</f>
        <v>57</v>
      </c>
      <c r="R145" s="1">
        <f>VLOOKUP(A145, '[1]Influenza Deaths Pivot Table'!$A$5:$E$463, 5, FALSE)</f>
        <v>71</v>
      </c>
      <c r="S145" s="1">
        <f>VLOOKUP(A145, '[1]Influenza Deaths Pivot Table'!$A$5:$F$463, 6, FALSE)</f>
        <v>62</v>
      </c>
      <c r="T145" s="1">
        <f>VLOOKUP(A145, '[1]Influenza Deaths Pivot Table'!$A$5:$G$463, 7, FALSE)</f>
        <v>57</v>
      </c>
      <c r="U145" s="1">
        <f>VLOOKUP(A145, '[1]Influenza Deaths Pivot Table'!$A$5:$H$463, 8, FALSE)</f>
        <v>64</v>
      </c>
      <c r="V145" s="1">
        <f>VLOOKUP(A145, '[1]Influenza Deaths Pivot Table'!$A$5:$I$463, 9, FALSE)</f>
        <v>52</v>
      </c>
      <c r="W145" s="1">
        <f>VLOOKUP(A145, '[1]Influenza Deaths Pivot Table'!$A$5:$J$463, 10, FALSE)</f>
        <v>100</v>
      </c>
      <c r="X145" s="1">
        <f t="shared" si="34"/>
        <v>208</v>
      </c>
      <c r="Y145" s="1">
        <f t="shared" si="35"/>
        <v>641</v>
      </c>
      <c r="Z145" s="4">
        <f t="shared" si="24"/>
        <v>6.2331525605585809E-4</v>
      </c>
      <c r="AA145" s="4">
        <f t="shared" si="25"/>
        <v>1.9685595726200928E-4</v>
      </c>
      <c r="AB145" s="4">
        <f t="shared" si="26"/>
        <v>1.4412724487729165E-4</v>
      </c>
      <c r="AC145" s="4">
        <f t="shared" si="27"/>
        <v>2.0178809719201567E-4</v>
      </c>
      <c r="AD145" s="4">
        <f t="shared" si="28"/>
        <v>1.9069263100622189E-4</v>
      </c>
      <c r="AE145" s="4">
        <f t="shared" si="29"/>
        <v>1.5979266470034597E-4</v>
      </c>
      <c r="AF145" s="4">
        <f t="shared" si="30"/>
        <v>1.8280660779848308E-4</v>
      </c>
      <c r="AG145" s="4">
        <f t="shared" si="31"/>
        <v>2.2940670797478552E-4</v>
      </c>
      <c r="AH145" s="4">
        <f t="shared" si="32"/>
        <v>7.7550835425680689E-4</v>
      </c>
      <c r="AI145" s="4">
        <f t="shared" si="33"/>
        <v>1.398823610312665E-3</v>
      </c>
    </row>
    <row r="146" spans="1:35" x14ac:dyDescent="0.2">
      <c r="A146" s="1" t="s">
        <v>161</v>
      </c>
      <c r="B146">
        <v>2659402</v>
      </c>
      <c r="C146" s="1">
        <v>1317878</v>
      </c>
      <c r="D146" s="1">
        <v>1341524</v>
      </c>
      <c r="E146" s="1">
        <v>168771</v>
      </c>
      <c r="F146" s="1">
        <v>349730</v>
      </c>
      <c r="G146" s="1">
        <v>385662</v>
      </c>
      <c r="H146" s="1">
        <v>341879</v>
      </c>
      <c r="I146" s="1">
        <v>316783</v>
      </c>
      <c r="J146" s="1">
        <v>338970</v>
      </c>
      <c r="K146" s="1">
        <v>343096</v>
      </c>
      <c r="L146" s="1">
        <v>226844</v>
      </c>
      <c r="M146" s="1">
        <v>125533</v>
      </c>
      <c r="N146" s="1">
        <v>62134</v>
      </c>
      <c r="O146" s="1">
        <f>VLOOKUP(A146, '[1]Influenza Deaths Pivot Table'!$A$5:$B$463, 2, FALSE)</f>
        <v>99</v>
      </c>
      <c r="P146" s="1">
        <f>VLOOKUP(A146, '[1]Influenza Deaths Pivot Table'!$A$5:$C$463, 3, FALSE)</f>
        <v>40</v>
      </c>
      <c r="Q146" s="1">
        <f>VLOOKUP(A146, '[1]Influenza Deaths Pivot Table'!$A$5:$D$463, 4, FALSE)</f>
        <v>60</v>
      </c>
      <c r="R146" s="1">
        <f>VLOOKUP(A146, '[1]Influenza Deaths Pivot Table'!$A$5:$E$463, 5, FALSE)</f>
        <v>76</v>
      </c>
      <c r="S146" s="1">
        <f>VLOOKUP(A146, '[1]Influenza Deaths Pivot Table'!$A$5:$F$463, 6, FALSE)</f>
        <v>68</v>
      </c>
      <c r="T146" s="1">
        <f>VLOOKUP(A146, '[1]Influenza Deaths Pivot Table'!$A$5:$G$463, 7, FALSE)</f>
        <v>60</v>
      </c>
      <c r="U146" s="1">
        <f>VLOOKUP(A146, '[1]Influenza Deaths Pivot Table'!$A$5:$H$463, 8, FALSE)</f>
        <v>68</v>
      </c>
      <c r="V146" s="1">
        <f>VLOOKUP(A146, '[1]Influenza Deaths Pivot Table'!$A$5:$I$463, 9, FALSE)</f>
        <v>75</v>
      </c>
      <c r="W146" s="1">
        <f>VLOOKUP(A146, '[1]Influenza Deaths Pivot Table'!$A$5:$J$463, 10, FALSE)</f>
        <v>96</v>
      </c>
      <c r="X146" s="1">
        <f t="shared" si="34"/>
        <v>195</v>
      </c>
      <c r="Y146" s="1">
        <f t="shared" si="35"/>
        <v>642</v>
      </c>
      <c r="Z146" s="4">
        <f t="shared" si="24"/>
        <v>5.8659366834349508E-4</v>
      </c>
      <c r="AA146" s="4">
        <f t="shared" si="25"/>
        <v>1.1437394561518886E-4</v>
      </c>
      <c r="AB146" s="4">
        <f t="shared" si="26"/>
        <v>1.5557664483407751E-4</v>
      </c>
      <c r="AC146" s="4">
        <f t="shared" si="27"/>
        <v>2.2230087253092469E-4</v>
      </c>
      <c r="AD146" s="4">
        <f t="shared" si="28"/>
        <v>2.1465798354078345E-4</v>
      </c>
      <c r="AE146" s="4">
        <f t="shared" si="29"/>
        <v>1.7700681476236836E-4</v>
      </c>
      <c r="AF146" s="4">
        <f t="shared" si="30"/>
        <v>1.9819525730407816E-4</v>
      </c>
      <c r="AG146" s="4">
        <f t="shared" si="31"/>
        <v>3.306236885260355E-4</v>
      </c>
      <c r="AH146" s="4">
        <f t="shared" si="32"/>
        <v>7.6473915225478556E-4</v>
      </c>
      <c r="AI146" s="4">
        <f t="shared" si="33"/>
        <v>1.3513328205982805E-3</v>
      </c>
    </row>
    <row r="147" spans="1:35" x14ac:dyDescent="0.2">
      <c r="A147" s="1" t="s">
        <v>162</v>
      </c>
      <c r="B147">
        <v>2765788</v>
      </c>
      <c r="C147" s="1">
        <v>1370650</v>
      </c>
      <c r="D147" s="1">
        <v>1395138</v>
      </c>
      <c r="E147" s="1">
        <v>198379.46799999996</v>
      </c>
      <c r="F147" s="1">
        <v>379057.00200000009</v>
      </c>
      <c r="G147" s="1">
        <v>421151.44900000008</v>
      </c>
      <c r="H147" s="1">
        <v>354336.20699999999</v>
      </c>
      <c r="I147" s="1">
        <v>361402.05899999995</v>
      </c>
      <c r="J147" s="1">
        <v>400816.24500000017</v>
      </c>
      <c r="K147" s="1">
        <v>292661.38199999998</v>
      </c>
      <c r="L147" s="1">
        <v>174046.21700000012</v>
      </c>
      <c r="M147" s="1">
        <v>125547.88200000004</v>
      </c>
      <c r="N147" s="1">
        <v>57578.03899999999</v>
      </c>
      <c r="O147" s="1">
        <f>VLOOKUP(A147, '[1]Influenza Deaths Pivot Table'!$A$5:$B$463, 2, FALSE)</f>
        <v>128</v>
      </c>
      <c r="P147" s="1">
        <f>VLOOKUP(A147, '[1]Influenza Deaths Pivot Table'!$A$5:$C$463, 3, FALSE)</f>
        <v>74</v>
      </c>
      <c r="Q147" s="1">
        <f>VLOOKUP(A147, '[1]Influenza Deaths Pivot Table'!$A$5:$D$463, 4, FALSE)</f>
        <v>57</v>
      </c>
      <c r="R147" s="1">
        <f>VLOOKUP(A147, '[1]Influenza Deaths Pivot Table'!$A$5:$E$463, 5, FALSE)</f>
        <v>53</v>
      </c>
      <c r="S147" s="1">
        <f>VLOOKUP(A147, '[1]Influenza Deaths Pivot Table'!$A$5:$F$463, 6, FALSE)</f>
        <v>66</v>
      </c>
      <c r="T147" s="1">
        <f>VLOOKUP(A147, '[1]Influenza Deaths Pivot Table'!$A$5:$G$463, 7, FALSE)</f>
        <v>48</v>
      </c>
      <c r="U147" s="1">
        <f>VLOOKUP(A147, '[1]Influenza Deaths Pivot Table'!$A$5:$H$463, 8, FALSE)</f>
        <v>59</v>
      </c>
      <c r="V147" s="1">
        <f>VLOOKUP(A147, '[1]Influenza Deaths Pivot Table'!$A$5:$I$463, 9, FALSE)</f>
        <v>69</v>
      </c>
      <c r="W147" s="1">
        <f>VLOOKUP(A147, '[1]Influenza Deaths Pivot Table'!$A$5:$J$463, 10, FALSE)</f>
        <v>139</v>
      </c>
      <c r="X147" s="1">
        <f t="shared" si="34"/>
        <v>267</v>
      </c>
      <c r="Y147" s="1">
        <f t="shared" si="35"/>
        <v>693</v>
      </c>
      <c r="Z147" s="4">
        <f t="shared" si="24"/>
        <v>6.4522806362198742E-4</v>
      </c>
      <c r="AA147" s="4">
        <f t="shared" si="25"/>
        <v>1.9522129814132804E-4</v>
      </c>
      <c r="AB147" s="4">
        <f t="shared" si="26"/>
        <v>1.353432361098204E-4</v>
      </c>
      <c r="AC147" s="4">
        <f t="shared" si="27"/>
        <v>1.4957545673564203E-4</v>
      </c>
      <c r="AD147" s="4">
        <f t="shared" si="28"/>
        <v>1.8262209181270882E-4</v>
      </c>
      <c r="AE147" s="4">
        <f t="shared" si="29"/>
        <v>1.1975562517432391E-4</v>
      </c>
      <c r="AF147" s="4">
        <f t="shared" si="30"/>
        <v>2.0159817327726555E-4</v>
      </c>
      <c r="AG147" s="4">
        <f t="shared" si="31"/>
        <v>3.9644642204432376E-4</v>
      </c>
      <c r="AH147" s="4">
        <f t="shared" si="32"/>
        <v>1.1071473113341726E-3</v>
      </c>
      <c r="AI147" s="4">
        <f t="shared" si="33"/>
        <v>1.7523753749561599E-3</v>
      </c>
    </row>
    <row r="148" spans="1:35" x14ac:dyDescent="0.2">
      <c r="A148" s="1" t="s">
        <v>163</v>
      </c>
      <c r="B148">
        <v>2728357</v>
      </c>
      <c r="C148" s="1">
        <v>1351103</v>
      </c>
      <c r="D148" s="1">
        <v>1377254</v>
      </c>
      <c r="E148" s="1">
        <v>193022.109</v>
      </c>
      <c r="F148" s="1">
        <v>383204.22600000002</v>
      </c>
      <c r="G148" s="1">
        <v>401128.95899999992</v>
      </c>
      <c r="H148" s="1">
        <v>350982.55999999994</v>
      </c>
      <c r="I148" s="1">
        <v>347684.7030000001</v>
      </c>
      <c r="J148" s="1">
        <v>396199.29300000001</v>
      </c>
      <c r="K148" s="1">
        <v>300936.0039999999</v>
      </c>
      <c r="L148" s="1">
        <v>176151.94500000001</v>
      </c>
      <c r="M148" s="1">
        <v>123322.24799999996</v>
      </c>
      <c r="N148" s="1">
        <v>55950.854000000007</v>
      </c>
      <c r="O148" s="1">
        <f>VLOOKUP(A148, '[1]Influenza Deaths Pivot Table'!$A$5:$B$463, 2, FALSE)</f>
        <v>127</v>
      </c>
      <c r="P148" s="1">
        <f>VLOOKUP(A148, '[1]Influenza Deaths Pivot Table'!$A$5:$C$463, 3, FALSE)</f>
        <v>46</v>
      </c>
      <c r="Q148" s="1">
        <f>VLOOKUP(A148, '[1]Influenza Deaths Pivot Table'!$A$5:$D$463, 4, FALSE)</f>
        <v>59</v>
      </c>
      <c r="R148" s="1">
        <f>VLOOKUP(A148, '[1]Influenza Deaths Pivot Table'!$A$5:$E$463, 5, FALSE)</f>
        <v>58</v>
      </c>
      <c r="S148" s="1">
        <f>VLOOKUP(A148, '[1]Influenza Deaths Pivot Table'!$A$5:$F$463, 6, FALSE)</f>
        <v>47</v>
      </c>
      <c r="T148" s="1">
        <f>VLOOKUP(A148, '[1]Influenza Deaths Pivot Table'!$A$5:$G$463, 7, FALSE)</f>
        <v>67</v>
      </c>
      <c r="U148" s="1">
        <f>VLOOKUP(A148, '[1]Influenza Deaths Pivot Table'!$A$5:$H$463, 8, FALSE)</f>
        <v>51</v>
      </c>
      <c r="V148" s="1">
        <f>VLOOKUP(A148, '[1]Influenza Deaths Pivot Table'!$A$5:$I$463, 9, FALSE)</f>
        <v>49</v>
      </c>
      <c r="W148" s="1">
        <f>VLOOKUP(A148, '[1]Influenza Deaths Pivot Table'!$A$5:$J$463, 10, FALSE)</f>
        <v>123</v>
      </c>
      <c r="X148" s="1">
        <f t="shared" si="34"/>
        <v>250</v>
      </c>
      <c r="Y148" s="1">
        <f t="shared" si="35"/>
        <v>627</v>
      </c>
      <c r="Z148" s="4">
        <f t="shared" si="24"/>
        <v>6.5795571635786029E-4</v>
      </c>
      <c r="AA148" s="4">
        <f t="shared" si="25"/>
        <v>1.200404298255312E-4</v>
      </c>
      <c r="AB148" s="4">
        <f t="shared" si="26"/>
        <v>1.4708486803616692E-4</v>
      </c>
      <c r="AC148" s="4">
        <f t="shared" si="27"/>
        <v>1.6525037597309682E-4</v>
      </c>
      <c r="AD148" s="4">
        <f t="shared" si="28"/>
        <v>1.3517994779310146E-4</v>
      </c>
      <c r="AE148" s="4">
        <f t="shared" si="29"/>
        <v>1.6910681362573759E-4</v>
      </c>
      <c r="AF148" s="4">
        <f t="shared" si="30"/>
        <v>1.6947124744834459E-4</v>
      </c>
      <c r="AG148" s="4">
        <f t="shared" si="31"/>
        <v>2.7816894102418227E-4</v>
      </c>
      <c r="AH148" s="4">
        <f t="shared" si="32"/>
        <v>9.9738694351403671E-4</v>
      </c>
      <c r="AI148" s="4">
        <f t="shared" si="33"/>
        <v>1.6553426598718969E-3</v>
      </c>
    </row>
    <row r="149" spans="1:35" x14ac:dyDescent="0.2">
      <c r="A149" s="1" t="s">
        <v>164</v>
      </c>
      <c r="B149">
        <v>2733165</v>
      </c>
      <c r="C149" s="1">
        <v>1353911</v>
      </c>
      <c r="D149" s="1">
        <v>1379254</v>
      </c>
      <c r="E149" s="1">
        <v>195157.96399999998</v>
      </c>
      <c r="F149" s="1">
        <v>389813.81099999987</v>
      </c>
      <c r="G149" s="1">
        <v>378345.07499999995</v>
      </c>
      <c r="H149" s="1">
        <v>355450.38600000006</v>
      </c>
      <c r="I149" s="1">
        <v>348167.391</v>
      </c>
      <c r="J149" s="1">
        <v>396456.65900000004</v>
      </c>
      <c r="K149" s="1">
        <v>312165.8079999999</v>
      </c>
      <c r="L149" s="1">
        <v>179763.10899999994</v>
      </c>
      <c r="M149" s="1">
        <v>121550.83899999999</v>
      </c>
      <c r="N149" s="1">
        <v>55812.620999999992</v>
      </c>
      <c r="O149" s="1">
        <f>VLOOKUP(A149, '[1]Influenza Deaths Pivot Table'!$A$5:$B$463, 2, FALSE)</f>
        <v>102</v>
      </c>
      <c r="P149" s="1">
        <f>VLOOKUP(A149, '[1]Influenza Deaths Pivot Table'!$A$5:$C$463, 3, FALSE)</f>
        <v>64</v>
      </c>
      <c r="Q149" s="1">
        <f>VLOOKUP(A149, '[1]Influenza Deaths Pivot Table'!$A$5:$D$463, 4, FALSE)</f>
        <v>59</v>
      </c>
      <c r="R149" s="1">
        <f>VLOOKUP(A149, '[1]Influenza Deaths Pivot Table'!$A$5:$E$463, 5, FALSE)</f>
        <v>63</v>
      </c>
      <c r="S149" s="1">
        <f>VLOOKUP(A149, '[1]Influenza Deaths Pivot Table'!$A$5:$F$463, 6, FALSE)</f>
        <v>59</v>
      </c>
      <c r="T149" s="1">
        <f>VLOOKUP(A149, '[1]Influenza Deaths Pivot Table'!$A$5:$G$463, 7, FALSE)</f>
        <v>66</v>
      </c>
      <c r="U149" s="1">
        <f>VLOOKUP(A149, '[1]Influenza Deaths Pivot Table'!$A$5:$H$463, 8, FALSE)</f>
        <v>63</v>
      </c>
      <c r="V149" s="1">
        <f>VLOOKUP(A149, '[1]Influenza Deaths Pivot Table'!$A$5:$I$463, 9, FALSE)</f>
        <v>64</v>
      </c>
      <c r="W149" s="1">
        <f>VLOOKUP(A149, '[1]Influenza Deaths Pivot Table'!$A$5:$J$463, 10, FALSE)</f>
        <v>127</v>
      </c>
      <c r="X149" s="1">
        <f t="shared" si="34"/>
        <v>229</v>
      </c>
      <c r="Y149" s="1">
        <f t="shared" si="35"/>
        <v>667</v>
      </c>
      <c r="Z149" s="4">
        <f t="shared" si="24"/>
        <v>5.2265353618876666E-4</v>
      </c>
      <c r="AA149" s="4">
        <f t="shared" si="25"/>
        <v>1.6418094534880403E-4</v>
      </c>
      <c r="AB149" s="4">
        <f t="shared" si="26"/>
        <v>1.5594229685691034E-4</v>
      </c>
      <c r="AC149" s="4">
        <f t="shared" si="27"/>
        <v>1.7723992568684392E-4</v>
      </c>
      <c r="AD149" s="4">
        <f t="shared" si="28"/>
        <v>1.6945871878047304E-4</v>
      </c>
      <c r="AE149" s="4">
        <f t="shared" si="29"/>
        <v>1.6647469149963249E-4</v>
      </c>
      <c r="AF149" s="4">
        <f t="shared" si="30"/>
        <v>2.0181582474913467E-4</v>
      </c>
      <c r="AG149" s="4">
        <f t="shared" si="31"/>
        <v>3.5602410503481015E-4</v>
      </c>
      <c r="AH149" s="4">
        <f t="shared" si="32"/>
        <v>1.0448303034749106E-3</v>
      </c>
      <c r="AI149" s="4">
        <f t="shared" si="33"/>
        <v>1.5674838396636773E-3</v>
      </c>
    </row>
    <row r="150" spans="1:35" x14ac:dyDescent="0.2">
      <c r="A150" s="1" t="s">
        <v>165</v>
      </c>
      <c r="B150">
        <v>2781671</v>
      </c>
      <c r="C150" s="1">
        <v>1381645</v>
      </c>
      <c r="D150" s="1">
        <v>1400026</v>
      </c>
      <c r="E150" s="1">
        <v>197888.11200000005</v>
      </c>
      <c r="F150" s="1">
        <v>390777.09000000008</v>
      </c>
      <c r="G150" s="1">
        <v>400757.78100000002</v>
      </c>
      <c r="H150" s="1">
        <v>370005.13700000016</v>
      </c>
      <c r="I150" s="1">
        <v>342797.94299999991</v>
      </c>
      <c r="J150" s="1">
        <v>392438.91100000008</v>
      </c>
      <c r="K150" s="1">
        <v>323762.84499999997</v>
      </c>
      <c r="L150" s="1">
        <v>186507.51699999996</v>
      </c>
      <c r="M150" s="1">
        <v>121236.59300000001</v>
      </c>
      <c r="N150" s="1">
        <v>56891.082000000017</v>
      </c>
      <c r="O150" s="1">
        <f>VLOOKUP(A150, '[1]Influenza Deaths Pivot Table'!$A$5:$B$463, 2, FALSE)</f>
        <v>105</v>
      </c>
      <c r="P150" s="1">
        <f>VLOOKUP(A150, '[1]Influenza Deaths Pivot Table'!$A$5:$C$463, 3, FALSE)</f>
        <v>71</v>
      </c>
      <c r="Q150" s="1">
        <f>VLOOKUP(A150, '[1]Influenza Deaths Pivot Table'!$A$5:$D$463, 4, FALSE)</f>
        <v>62</v>
      </c>
      <c r="R150" s="1">
        <f>VLOOKUP(A150, '[1]Influenza Deaths Pivot Table'!$A$5:$E$463, 5, FALSE)</f>
        <v>70</v>
      </c>
      <c r="S150" s="1">
        <f>VLOOKUP(A150, '[1]Influenza Deaths Pivot Table'!$A$5:$F$463, 6, FALSE)</f>
        <v>78</v>
      </c>
      <c r="T150" s="1">
        <f>VLOOKUP(A150, '[1]Influenza Deaths Pivot Table'!$A$5:$G$463, 7, FALSE)</f>
        <v>66</v>
      </c>
      <c r="U150" s="1">
        <f>VLOOKUP(A150, '[1]Influenza Deaths Pivot Table'!$A$5:$H$463, 8, FALSE)</f>
        <v>51</v>
      </c>
      <c r="V150" s="1">
        <f>VLOOKUP(A150, '[1]Influenza Deaths Pivot Table'!$A$5:$I$463, 9, FALSE)</f>
        <v>67</v>
      </c>
      <c r="W150" s="1">
        <f>VLOOKUP(A150, '[1]Influenza Deaths Pivot Table'!$A$5:$J$463, 10, FALSE)</f>
        <v>154</v>
      </c>
      <c r="X150" s="1">
        <f t="shared" si="34"/>
        <v>259</v>
      </c>
      <c r="Y150" s="1">
        <f t="shared" si="35"/>
        <v>724</v>
      </c>
      <c r="Z150" s="4">
        <f t="shared" si="24"/>
        <v>5.3060286916073039E-4</v>
      </c>
      <c r="AA150" s="4">
        <f t="shared" si="25"/>
        <v>1.816892592142492E-4</v>
      </c>
      <c r="AB150" s="4">
        <f t="shared" si="26"/>
        <v>1.5470691509792545E-4</v>
      </c>
      <c r="AC150" s="4">
        <f t="shared" si="27"/>
        <v>1.8918656256385966E-4</v>
      </c>
      <c r="AD150" s="4">
        <f t="shared" si="28"/>
        <v>2.2753928835564811E-4</v>
      </c>
      <c r="AE150" s="4">
        <f t="shared" si="29"/>
        <v>1.6817904175664167E-4</v>
      </c>
      <c r="AF150" s="4">
        <f t="shared" si="30"/>
        <v>1.5752270770909491E-4</v>
      </c>
      <c r="AG150" s="4">
        <f t="shared" si="31"/>
        <v>3.5923485057173332E-4</v>
      </c>
      <c r="AH150" s="4">
        <f t="shared" si="32"/>
        <v>1.2702435476721124E-3</v>
      </c>
      <c r="AI150" s="4">
        <f t="shared" si="33"/>
        <v>1.8008464168328428E-3</v>
      </c>
    </row>
    <row r="151" spans="1:35" x14ac:dyDescent="0.2">
      <c r="A151" s="1" t="s">
        <v>166</v>
      </c>
      <c r="B151">
        <v>2668768</v>
      </c>
      <c r="C151" s="1">
        <v>1324661</v>
      </c>
      <c r="D151" s="1">
        <v>1344107</v>
      </c>
      <c r="E151" s="1">
        <v>185978.51500000001</v>
      </c>
      <c r="F151" s="1">
        <v>372338.43799999991</v>
      </c>
      <c r="G151" s="1">
        <v>381486.85100000002</v>
      </c>
      <c r="H151" s="1">
        <v>352403.48600000009</v>
      </c>
      <c r="I151" s="1">
        <v>324918.0340000001</v>
      </c>
      <c r="J151" s="1">
        <v>369297.11200000002</v>
      </c>
      <c r="K151" s="1">
        <v>322136.38100000005</v>
      </c>
      <c r="L151" s="1">
        <v>187877.02099999998</v>
      </c>
      <c r="M151" s="1">
        <v>115881.41600000003</v>
      </c>
      <c r="N151" s="1">
        <v>55437.275999999998</v>
      </c>
      <c r="O151" s="1">
        <f>VLOOKUP(A151, '[1]Influenza Deaths Pivot Table'!$A$5:$B$463, 2, FALSE)</f>
        <v>130</v>
      </c>
      <c r="P151" s="1">
        <f>VLOOKUP(A151, '[1]Influenza Deaths Pivot Table'!$A$5:$C$463, 3, FALSE)</f>
        <v>73</v>
      </c>
      <c r="Q151" s="1">
        <f>VLOOKUP(A151, '[1]Influenza Deaths Pivot Table'!$A$5:$D$463, 4, FALSE)</f>
        <v>65</v>
      </c>
      <c r="R151" s="1">
        <f>VLOOKUP(A151, '[1]Influenza Deaths Pivot Table'!$A$5:$E$463, 5, FALSE)</f>
        <v>69</v>
      </c>
      <c r="S151" s="1">
        <f>VLOOKUP(A151, '[1]Influenza Deaths Pivot Table'!$A$5:$F$463, 6, FALSE)</f>
        <v>52</v>
      </c>
      <c r="T151" s="1">
        <f>VLOOKUP(A151, '[1]Influenza Deaths Pivot Table'!$A$5:$G$463, 7, FALSE)</f>
        <v>57</v>
      </c>
      <c r="U151" s="1">
        <f>VLOOKUP(A151, '[1]Influenza Deaths Pivot Table'!$A$5:$H$463, 8, FALSE)</f>
        <v>64</v>
      </c>
      <c r="V151" s="1">
        <f>VLOOKUP(A151, '[1]Influenza Deaths Pivot Table'!$A$5:$I$463, 9, FALSE)</f>
        <v>81</v>
      </c>
      <c r="W151" s="1">
        <f>VLOOKUP(A151, '[1]Influenza Deaths Pivot Table'!$A$5:$J$463, 10, FALSE)</f>
        <v>145</v>
      </c>
      <c r="X151" s="1">
        <f t="shared" si="34"/>
        <v>275</v>
      </c>
      <c r="Y151" s="1">
        <f t="shared" si="35"/>
        <v>736</v>
      </c>
      <c r="Z151" s="4">
        <f t="shared" si="24"/>
        <v>6.9900547383121108E-4</v>
      </c>
      <c r="AA151" s="4">
        <f t="shared" si="25"/>
        <v>1.9605818940455463E-4</v>
      </c>
      <c r="AB151" s="4">
        <f t="shared" si="26"/>
        <v>1.7038595125785867E-4</v>
      </c>
      <c r="AC151" s="4">
        <f t="shared" si="27"/>
        <v>1.9579829014517745E-4</v>
      </c>
      <c r="AD151" s="4">
        <f t="shared" si="28"/>
        <v>1.6004036267189769E-4</v>
      </c>
      <c r="AE151" s="4">
        <f t="shared" si="29"/>
        <v>1.5434726714028566E-4</v>
      </c>
      <c r="AF151" s="4">
        <f t="shared" si="30"/>
        <v>1.9867361706034684E-4</v>
      </c>
      <c r="AG151" s="4">
        <f t="shared" si="31"/>
        <v>4.3113308678659543E-4</v>
      </c>
      <c r="AH151" s="4">
        <f t="shared" si="32"/>
        <v>1.2512791524742844E-3</v>
      </c>
      <c r="AI151" s="4">
        <f t="shared" si="33"/>
        <v>1.9502846263054954E-3</v>
      </c>
    </row>
    <row r="152" spans="1:35" x14ac:dyDescent="0.2">
      <c r="A152" s="1" t="s">
        <v>167</v>
      </c>
      <c r="B152">
        <v>2722400</v>
      </c>
      <c r="C152" s="1">
        <v>1352502</v>
      </c>
      <c r="D152" s="1">
        <v>1369898</v>
      </c>
      <c r="E152" s="1">
        <v>190740.63200000001</v>
      </c>
      <c r="F152" s="1">
        <v>379950.19999999995</v>
      </c>
      <c r="G152" s="1">
        <v>393205.7190000001</v>
      </c>
      <c r="H152" s="1">
        <v>366090.74900000024</v>
      </c>
      <c r="I152" s="1">
        <v>328930.55300000001</v>
      </c>
      <c r="J152" s="1">
        <v>364842.49800000002</v>
      </c>
      <c r="K152" s="1">
        <v>330460.30300000001</v>
      </c>
      <c r="L152" s="1">
        <v>194024.89600000007</v>
      </c>
      <c r="M152" s="1">
        <v>117731.72100000001</v>
      </c>
      <c r="N152" s="1">
        <v>56308.017999999989</v>
      </c>
      <c r="O152" s="1">
        <f>VLOOKUP(A152, '[1]Influenza Deaths Pivot Table'!$A$5:$B$463, 2, FALSE)</f>
        <v>92</v>
      </c>
      <c r="P152" s="1">
        <f>VLOOKUP(A152, '[1]Influenza Deaths Pivot Table'!$A$5:$C$463, 3, FALSE)</f>
        <v>50</v>
      </c>
      <c r="Q152" s="1">
        <f>VLOOKUP(A152, '[1]Influenza Deaths Pivot Table'!$A$5:$D$463, 4, FALSE)</f>
        <v>60</v>
      </c>
      <c r="R152" s="1">
        <f>VLOOKUP(A152, '[1]Influenza Deaths Pivot Table'!$A$5:$E$463, 5, FALSE)</f>
        <v>43</v>
      </c>
      <c r="S152" s="1">
        <f>VLOOKUP(A152, '[1]Influenza Deaths Pivot Table'!$A$5:$F$463, 6, FALSE)</f>
        <v>68</v>
      </c>
      <c r="T152" s="1">
        <f>VLOOKUP(A152, '[1]Influenza Deaths Pivot Table'!$A$5:$G$463, 7, FALSE)</f>
        <v>69</v>
      </c>
      <c r="U152" s="1">
        <f>VLOOKUP(A152, '[1]Influenza Deaths Pivot Table'!$A$5:$H$463, 8, FALSE)</f>
        <v>69</v>
      </c>
      <c r="V152" s="1">
        <f>VLOOKUP(A152, '[1]Influenza Deaths Pivot Table'!$A$5:$I$463, 9, FALSE)</f>
        <v>78</v>
      </c>
      <c r="W152" s="1">
        <f>VLOOKUP(A152, '[1]Influenza Deaths Pivot Table'!$A$5:$J$463, 10, FALSE)</f>
        <v>132</v>
      </c>
      <c r="X152" s="1">
        <f t="shared" si="34"/>
        <v>224</v>
      </c>
      <c r="Y152" s="1">
        <f t="shared" si="35"/>
        <v>661</v>
      </c>
      <c r="Z152" s="4">
        <f t="shared" si="24"/>
        <v>4.8233037206251887E-4</v>
      </c>
      <c r="AA152" s="4">
        <f t="shared" si="25"/>
        <v>1.3159619339587136E-4</v>
      </c>
      <c r="AB152" s="4">
        <f t="shared" si="26"/>
        <v>1.525918802823923E-4</v>
      </c>
      <c r="AC152" s="4">
        <f t="shared" si="27"/>
        <v>1.174572155058744E-4</v>
      </c>
      <c r="AD152" s="4">
        <f t="shared" si="28"/>
        <v>2.0673056783508949E-4</v>
      </c>
      <c r="AE152" s="4">
        <f t="shared" si="29"/>
        <v>1.8912270466912547E-4</v>
      </c>
      <c r="AF152" s="4">
        <f t="shared" si="30"/>
        <v>2.087996632987412E-4</v>
      </c>
      <c r="AG152" s="4">
        <f t="shared" si="31"/>
        <v>4.0201026573414563E-4</v>
      </c>
      <c r="AH152" s="4">
        <f t="shared" si="32"/>
        <v>1.121193157449894E-3</v>
      </c>
      <c r="AI152" s="4">
        <f t="shared" si="33"/>
        <v>1.6035235295124128E-3</v>
      </c>
    </row>
    <row r="153" spans="1:35" x14ac:dyDescent="0.2">
      <c r="A153" s="1" t="s">
        <v>168</v>
      </c>
      <c r="B153">
        <v>2766812</v>
      </c>
      <c r="C153" s="1">
        <v>1376486</v>
      </c>
      <c r="D153" s="1">
        <v>1390326</v>
      </c>
      <c r="E153" s="1">
        <v>190444.054</v>
      </c>
      <c r="F153" s="1">
        <v>384222.353</v>
      </c>
      <c r="G153" s="1">
        <v>401724.82100000011</v>
      </c>
      <c r="H153" s="1">
        <v>369323.5120000001</v>
      </c>
      <c r="I153" s="1">
        <v>331119.2310000002</v>
      </c>
      <c r="J153" s="1">
        <v>361902.28500000015</v>
      </c>
      <c r="K153" s="1">
        <v>342745.46799999994</v>
      </c>
      <c r="L153" s="1">
        <v>208672.31699999998</v>
      </c>
      <c r="M153" s="1">
        <v>119880.06300000004</v>
      </c>
      <c r="N153" s="1">
        <v>56970.579000000005</v>
      </c>
      <c r="O153" s="1">
        <f>VLOOKUP(A153, '[1]Influenza Deaths Pivot Table'!$A$5:$B$463, 2, FALSE)</f>
        <v>142</v>
      </c>
      <c r="P153" s="1">
        <f>VLOOKUP(A153, '[1]Influenza Deaths Pivot Table'!$A$5:$C$463, 3, FALSE)</f>
        <v>67</v>
      </c>
      <c r="Q153" s="1">
        <f>VLOOKUP(A153, '[1]Influenza Deaths Pivot Table'!$A$5:$D$463, 4, FALSE)</f>
        <v>54</v>
      </c>
      <c r="R153" s="1">
        <f>VLOOKUP(A153, '[1]Influenza Deaths Pivot Table'!$A$5:$E$463, 5, FALSE)</f>
        <v>74</v>
      </c>
      <c r="S153" s="1">
        <f>VLOOKUP(A153, '[1]Influenza Deaths Pivot Table'!$A$5:$F$463, 6, FALSE)</f>
        <v>58</v>
      </c>
      <c r="T153" s="1">
        <f>VLOOKUP(A153, '[1]Influenza Deaths Pivot Table'!$A$5:$G$463, 7, FALSE)</f>
        <v>56</v>
      </c>
      <c r="U153" s="1">
        <f>VLOOKUP(A153, '[1]Influenza Deaths Pivot Table'!$A$5:$H$463, 8, FALSE)</f>
        <v>58</v>
      </c>
      <c r="V153" s="1">
        <f>VLOOKUP(A153, '[1]Influenza Deaths Pivot Table'!$A$5:$I$463, 9, FALSE)</f>
        <v>89</v>
      </c>
      <c r="W153" s="1">
        <f>VLOOKUP(A153, '[1]Influenza Deaths Pivot Table'!$A$5:$J$463, 10, FALSE)</f>
        <v>136</v>
      </c>
      <c r="X153" s="1">
        <f t="shared" si="34"/>
        <v>278</v>
      </c>
      <c r="Y153" s="1">
        <f t="shared" si="35"/>
        <v>734</v>
      </c>
      <c r="Z153" s="4">
        <f t="shared" si="24"/>
        <v>7.4562579937518028E-4</v>
      </c>
      <c r="AA153" s="4">
        <f t="shared" si="25"/>
        <v>1.7437819397248864E-4</v>
      </c>
      <c r="AB153" s="4">
        <f t="shared" si="26"/>
        <v>1.3442037229758323E-4</v>
      </c>
      <c r="AC153" s="4">
        <f t="shared" si="27"/>
        <v>2.0036633898358461E-4</v>
      </c>
      <c r="AD153" s="4">
        <f t="shared" si="28"/>
        <v>1.751634896736033E-4</v>
      </c>
      <c r="AE153" s="4">
        <f t="shared" si="29"/>
        <v>1.5473790114367466E-4</v>
      </c>
      <c r="AF153" s="4">
        <f t="shared" si="30"/>
        <v>1.6922178530453979E-4</v>
      </c>
      <c r="AG153" s="4">
        <f t="shared" si="31"/>
        <v>4.2650602283771073E-4</v>
      </c>
      <c r="AH153" s="4">
        <f t="shared" si="32"/>
        <v>1.1344672049429935E-3</v>
      </c>
      <c r="AI153" s="4">
        <f t="shared" si="33"/>
        <v>1.8800930043181736E-3</v>
      </c>
    </row>
    <row r="154" spans="1:35" x14ac:dyDescent="0.2">
      <c r="A154" s="1" t="s">
        <v>169</v>
      </c>
      <c r="B154">
        <v>2740312</v>
      </c>
      <c r="C154" s="1">
        <v>1364625</v>
      </c>
      <c r="D154" s="1">
        <v>1375687</v>
      </c>
      <c r="E154" s="1">
        <v>188014.94100000008</v>
      </c>
      <c r="F154" s="1">
        <v>380809.98899999994</v>
      </c>
      <c r="G154" s="1">
        <v>398736.39799999987</v>
      </c>
      <c r="H154" s="1">
        <v>367116.69899999996</v>
      </c>
      <c r="I154" s="1">
        <v>330463.08900000004</v>
      </c>
      <c r="J154" s="1">
        <v>350514.20399999991</v>
      </c>
      <c r="K154" s="1">
        <v>341049.82600000006</v>
      </c>
      <c r="L154" s="1">
        <v>211386.17499999996</v>
      </c>
      <c r="M154" s="1">
        <v>117713.53100000002</v>
      </c>
      <c r="N154" s="1">
        <v>56281.535000000003</v>
      </c>
      <c r="O154" s="1">
        <f>VLOOKUP(A154, '[1]Influenza Deaths Pivot Table'!$A$5:$B$463, 2, FALSE)</f>
        <v>104</v>
      </c>
      <c r="P154" s="1">
        <f>VLOOKUP(A154, '[1]Influenza Deaths Pivot Table'!$A$5:$C$463, 3, FALSE)</f>
        <v>54</v>
      </c>
      <c r="Q154" s="1">
        <f>VLOOKUP(A154, '[1]Influenza Deaths Pivot Table'!$A$5:$D$463, 4, FALSE)</f>
        <v>84</v>
      </c>
      <c r="R154" s="1">
        <f>VLOOKUP(A154, '[1]Influenza Deaths Pivot Table'!$A$5:$E$463, 5, FALSE)</f>
        <v>47</v>
      </c>
      <c r="S154" s="1">
        <f>VLOOKUP(A154, '[1]Influenza Deaths Pivot Table'!$A$5:$F$463, 6, FALSE)</f>
        <v>62</v>
      </c>
      <c r="T154" s="1">
        <f>VLOOKUP(A154, '[1]Influenza Deaths Pivot Table'!$A$5:$G$463, 7, FALSE)</f>
        <v>55</v>
      </c>
      <c r="U154" s="1">
        <f>VLOOKUP(A154, '[1]Influenza Deaths Pivot Table'!$A$5:$H$463, 8, FALSE)</f>
        <v>65</v>
      </c>
      <c r="V154" s="1">
        <f>VLOOKUP(A154, '[1]Influenza Deaths Pivot Table'!$A$5:$I$463, 9, FALSE)</f>
        <v>80</v>
      </c>
      <c r="W154" s="1">
        <f>VLOOKUP(A154, '[1]Influenza Deaths Pivot Table'!$A$5:$J$463, 10, FALSE)</f>
        <v>117</v>
      </c>
      <c r="X154" s="1">
        <f t="shared" si="34"/>
        <v>221</v>
      </c>
      <c r="Y154" s="1">
        <f t="shared" si="35"/>
        <v>668</v>
      </c>
      <c r="Z154" s="4">
        <f t="shared" si="24"/>
        <v>5.5314752884452918E-4</v>
      </c>
      <c r="AA154" s="4">
        <f t="shared" si="25"/>
        <v>1.4180300296692062E-4</v>
      </c>
      <c r="AB154" s="4">
        <f t="shared" si="26"/>
        <v>2.1066549334681012E-4</v>
      </c>
      <c r="AC154" s="4">
        <f t="shared" si="27"/>
        <v>1.2802468568720707E-4</v>
      </c>
      <c r="AD154" s="4">
        <f t="shared" si="28"/>
        <v>1.8761550703776176E-4</v>
      </c>
      <c r="AE154" s="4">
        <f t="shared" si="29"/>
        <v>1.5691232872263293E-4</v>
      </c>
      <c r="AF154" s="4">
        <f t="shared" si="30"/>
        <v>1.9058798757457801E-4</v>
      </c>
      <c r="AG154" s="4">
        <f t="shared" si="31"/>
        <v>3.7845426740892591E-4</v>
      </c>
      <c r="AH154" s="4">
        <f t="shared" si="32"/>
        <v>9.9393841137940188E-4</v>
      </c>
      <c r="AI154" s="4">
        <f t="shared" si="33"/>
        <v>1.547085940223931E-3</v>
      </c>
    </row>
    <row r="155" spans="1:35" x14ac:dyDescent="0.2">
      <c r="A155" s="1" t="s">
        <v>170</v>
      </c>
      <c r="B155">
        <v>2710681</v>
      </c>
      <c r="C155" s="1">
        <v>1346427</v>
      </c>
      <c r="D155" s="1">
        <v>1364254</v>
      </c>
      <c r="E155" s="1">
        <v>182099</v>
      </c>
      <c r="F155" s="1">
        <v>373010</v>
      </c>
      <c r="G155" s="1">
        <v>389666</v>
      </c>
      <c r="H155" s="1">
        <v>360982</v>
      </c>
      <c r="I155" s="1">
        <v>326605</v>
      </c>
      <c r="J155" s="1">
        <v>336322</v>
      </c>
      <c r="K155" s="1">
        <v>343000</v>
      </c>
      <c r="L155" s="1">
        <v>221906</v>
      </c>
      <c r="M155" s="1">
        <v>119720</v>
      </c>
      <c r="N155" s="1">
        <v>57371</v>
      </c>
      <c r="O155" s="1">
        <f>VLOOKUP(A155, '[1]Influenza Deaths Pivot Table'!$A$5:$B$463, 2, FALSE)</f>
        <v>130</v>
      </c>
      <c r="P155" s="1">
        <f>VLOOKUP(A155, '[1]Influenza Deaths Pivot Table'!$A$5:$C$463, 3, FALSE)</f>
        <v>44</v>
      </c>
      <c r="Q155" s="1">
        <f>VLOOKUP(A155, '[1]Influenza Deaths Pivot Table'!$A$5:$D$463, 4, FALSE)</f>
        <v>50</v>
      </c>
      <c r="R155" s="1">
        <f>VLOOKUP(A155, '[1]Influenza Deaths Pivot Table'!$A$5:$E$463, 5, FALSE)</f>
        <v>54</v>
      </c>
      <c r="S155" s="1">
        <f>VLOOKUP(A155, '[1]Influenza Deaths Pivot Table'!$A$5:$F$463, 6, FALSE)</f>
        <v>63</v>
      </c>
      <c r="T155" s="1">
        <f>VLOOKUP(A155, '[1]Influenza Deaths Pivot Table'!$A$5:$G$463, 7, FALSE)</f>
        <v>72</v>
      </c>
      <c r="U155" s="1">
        <f>VLOOKUP(A155, '[1]Influenza Deaths Pivot Table'!$A$5:$H$463, 8, FALSE)</f>
        <v>60</v>
      </c>
      <c r="V155" s="1">
        <f>VLOOKUP(A155, '[1]Influenza Deaths Pivot Table'!$A$5:$I$463, 9, FALSE)</f>
        <v>84</v>
      </c>
      <c r="W155" s="1">
        <f>VLOOKUP(A155, '[1]Influenza Deaths Pivot Table'!$A$5:$J$463, 10, FALSE)</f>
        <v>116</v>
      </c>
      <c r="X155" s="1">
        <f t="shared" si="34"/>
        <v>246</v>
      </c>
      <c r="Y155" s="1">
        <f t="shared" si="35"/>
        <v>673</v>
      </c>
      <c r="Z155" s="4">
        <f t="shared" si="24"/>
        <v>7.1389738548811356E-4</v>
      </c>
      <c r="AA155" s="4">
        <f t="shared" si="25"/>
        <v>1.1795930404010616E-4</v>
      </c>
      <c r="AB155" s="4">
        <f t="shared" si="26"/>
        <v>1.2831501850302566E-4</v>
      </c>
      <c r="AC155" s="4">
        <f t="shared" si="27"/>
        <v>1.4959194641284054E-4</v>
      </c>
      <c r="AD155" s="4">
        <f t="shared" si="28"/>
        <v>1.9289355643667427E-4</v>
      </c>
      <c r="AE155" s="4">
        <f t="shared" si="29"/>
        <v>2.1408055375503237E-4</v>
      </c>
      <c r="AF155" s="4">
        <f t="shared" si="30"/>
        <v>1.7492711370262391E-4</v>
      </c>
      <c r="AG155" s="4">
        <f t="shared" si="31"/>
        <v>3.7853866051391129E-4</v>
      </c>
      <c r="AH155" s="4">
        <f t="shared" si="32"/>
        <v>9.6892749749415304E-4</v>
      </c>
      <c r="AI155" s="4">
        <f t="shared" si="33"/>
        <v>1.6828248829822666E-3</v>
      </c>
    </row>
    <row r="156" spans="1:35" x14ac:dyDescent="0.2">
      <c r="A156" s="1" t="s">
        <v>171</v>
      </c>
      <c r="B156">
        <v>4238868</v>
      </c>
      <c r="C156" s="1">
        <v>2077418</v>
      </c>
      <c r="D156" s="1">
        <v>2161450</v>
      </c>
      <c r="E156" s="1">
        <v>282636.46099999995</v>
      </c>
      <c r="F156" s="1">
        <v>550571.79999999993</v>
      </c>
      <c r="G156" s="1">
        <v>588040.89599999995</v>
      </c>
      <c r="H156" s="1">
        <v>564453.21500000008</v>
      </c>
      <c r="I156" s="1">
        <v>598808.69800000009</v>
      </c>
      <c r="J156" s="1">
        <v>623013.44400000002</v>
      </c>
      <c r="K156" s="1">
        <v>483961.62199999997</v>
      </c>
      <c r="L156" s="1">
        <v>296069.71299999981</v>
      </c>
      <c r="M156" s="1">
        <v>183843.7319999999</v>
      </c>
      <c r="N156" s="1">
        <v>67024.43200000003</v>
      </c>
      <c r="O156" s="1">
        <f>VLOOKUP(A156, '[1]Influenza Deaths Pivot Table'!$A$5:$B$463, 2, FALSE)</f>
        <v>116</v>
      </c>
      <c r="P156" s="1">
        <f>VLOOKUP(A156, '[1]Influenza Deaths Pivot Table'!$A$5:$C$463, 3, FALSE)</f>
        <v>64</v>
      </c>
      <c r="Q156" s="1">
        <f>VLOOKUP(A156, '[1]Influenza Deaths Pivot Table'!$A$5:$D$463, 4, FALSE)</f>
        <v>65</v>
      </c>
      <c r="R156" s="1">
        <f>VLOOKUP(A156, '[1]Influenza Deaths Pivot Table'!$A$5:$E$463, 5, FALSE)</f>
        <v>65</v>
      </c>
      <c r="S156" s="1">
        <f>VLOOKUP(A156, '[1]Influenza Deaths Pivot Table'!$A$5:$F$463, 6, FALSE)</f>
        <v>47</v>
      </c>
      <c r="T156" s="1">
        <f>VLOOKUP(A156, '[1]Influenza Deaths Pivot Table'!$A$5:$G$463, 7, FALSE)</f>
        <v>61</v>
      </c>
      <c r="U156" s="1">
        <f>VLOOKUP(A156, '[1]Influenza Deaths Pivot Table'!$A$5:$H$463, 8, FALSE)</f>
        <v>87</v>
      </c>
      <c r="V156" s="1">
        <f>VLOOKUP(A156, '[1]Influenza Deaths Pivot Table'!$A$5:$I$463, 9, FALSE)</f>
        <v>143</v>
      </c>
      <c r="W156" s="1">
        <f>VLOOKUP(A156, '[1]Influenza Deaths Pivot Table'!$A$5:$J$463, 10, FALSE)</f>
        <v>268</v>
      </c>
      <c r="X156" s="1">
        <f t="shared" si="34"/>
        <v>384</v>
      </c>
      <c r="Y156" s="1">
        <f t="shared" si="35"/>
        <v>916</v>
      </c>
      <c r="Z156" s="4">
        <f t="shared" si="24"/>
        <v>4.1042121596618781E-4</v>
      </c>
      <c r="AA156" s="4">
        <f t="shared" si="25"/>
        <v>1.1624278613615882E-4</v>
      </c>
      <c r="AB156" s="4">
        <f t="shared" si="26"/>
        <v>1.1053652975863775E-4</v>
      </c>
      <c r="AC156" s="4">
        <f t="shared" si="27"/>
        <v>1.1515569098140399E-4</v>
      </c>
      <c r="AD156" s="4">
        <f t="shared" si="28"/>
        <v>7.8489173849642364E-5</v>
      </c>
      <c r="AE156" s="4">
        <f t="shared" si="29"/>
        <v>9.7911209761951778E-5</v>
      </c>
      <c r="AF156" s="4">
        <f t="shared" si="30"/>
        <v>1.7976632039637226E-4</v>
      </c>
      <c r="AG156" s="4">
        <f t="shared" si="31"/>
        <v>4.8299435477886958E-4</v>
      </c>
      <c r="AH156" s="4">
        <f t="shared" si="32"/>
        <v>1.4577597891670309E-3</v>
      </c>
      <c r="AI156" s="4">
        <f t="shared" si="33"/>
        <v>1.8681810051332187E-3</v>
      </c>
    </row>
    <row r="157" spans="1:35" x14ac:dyDescent="0.2">
      <c r="A157" s="1" t="s">
        <v>172</v>
      </c>
      <c r="B157">
        <v>4031352</v>
      </c>
      <c r="C157" s="1">
        <v>1980988</v>
      </c>
      <c r="D157" s="1">
        <v>2050364</v>
      </c>
      <c r="E157" s="1">
        <v>262125.55100000004</v>
      </c>
      <c r="F157" s="1">
        <v>530805.99500000011</v>
      </c>
      <c r="G157" s="1">
        <v>554233.19200000004</v>
      </c>
      <c r="H157" s="1">
        <v>528428.7790000001</v>
      </c>
      <c r="I157" s="1">
        <v>557698.21300000011</v>
      </c>
      <c r="J157" s="1">
        <v>596626.31400000025</v>
      </c>
      <c r="K157" s="1">
        <v>476764.04099999997</v>
      </c>
      <c r="L157" s="1">
        <v>289498.48599999998</v>
      </c>
      <c r="M157" s="1">
        <v>170859.679</v>
      </c>
      <c r="N157" s="1">
        <v>64561.036</v>
      </c>
      <c r="O157" s="1">
        <f>VLOOKUP(A157, '[1]Influenza Deaths Pivot Table'!$A$5:$B$463, 2, FALSE)</f>
        <v>110</v>
      </c>
      <c r="P157" s="1">
        <f>VLOOKUP(A157, '[1]Influenza Deaths Pivot Table'!$A$5:$C$463, 3, FALSE)</f>
        <v>63</v>
      </c>
      <c r="Q157" s="1">
        <f>VLOOKUP(A157, '[1]Influenza Deaths Pivot Table'!$A$5:$D$463, 4, FALSE)</f>
        <v>76</v>
      </c>
      <c r="R157" s="1">
        <f>VLOOKUP(A157, '[1]Influenza Deaths Pivot Table'!$A$5:$E$463, 5, FALSE)</f>
        <v>62</v>
      </c>
      <c r="S157" s="1">
        <f>VLOOKUP(A157, '[1]Influenza Deaths Pivot Table'!$A$5:$F$463, 6, FALSE)</f>
        <v>71</v>
      </c>
      <c r="T157" s="1">
        <f>VLOOKUP(A157, '[1]Influenza Deaths Pivot Table'!$A$5:$G$463, 7, FALSE)</f>
        <v>56</v>
      </c>
      <c r="U157" s="1">
        <f>VLOOKUP(A157, '[1]Influenza Deaths Pivot Table'!$A$5:$H$463, 8, FALSE)</f>
        <v>70</v>
      </c>
      <c r="V157" s="1">
        <f>VLOOKUP(A157, '[1]Influenza Deaths Pivot Table'!$A$5:$I$463, 9, FALSE)</f>
        <v>111</v>
      </c>
      <c r="W157" s="1">
        <f>VLOOKUP(A157, '[1]Influenza Deaths Pivot Table'!$A$5:$J$463, 10, FALSE)</f>
        <v>266</v>
      </c>
      <c r="X157" s="1">
        <f t="shared" si="34"/>
        <v>376</v>
      </c>
      <c r="Y157" s="1">
        <f t="shared" si="35"/>
        <v>885</v>
      </c>
      <c r="Z157" s="4">
        <f t="shared" si="24"/>
        <v>4.1964623280849099E-4</v>
      </c>
      <c r="AA157" s="4">
        <f t="shared" si="25"/>
        <v>1.1868743117718553E-4</v>
      </c>
      <c r="AB157" s="4">
        <f t="shared" si="26"/>
        <v>1.371263957067371E-4</v>
      </c>
      <c r="AC157" s="4">
        <f t="shared" si="27"/>
        <v>1.1732896175210016E-4</v>
      </c>
      <c r="AD157" s="4">
        <f t="shared" si="28"/>
        <v>1.2730899677456916E-4</v>
      </c>
      <c r="AE157" s="4">
        <f t="shared" si="29"/>
        <v>9.3861096445035404E-5</v>
      </c>
      <c r="AF157" s="4">
        <f t="shared" si="30"/>
        <v>1.4682315355238798E-4</v>
      </c>
      <c r="AG157" s="4">
        <f t="shared" si="31"/>
        <v>3.834216943020559E-4</v>
      </c>
      <c r="AH157" s="4">
        <f t="shared" si="32"/>
        <v>1.5568330782126775E-3</v>
      </c>
      <c r="AI157" s="4">
        <f t="shared" si="33"/>
        <v>1.9764793110211686E-3</v>
      </c>
    </row>
    <row r="158" spans="1:35" x14ac:dyDescent="0.2">
      <c r="A158" s="1" t="s">
        <v>173</v>
      </c>
      <c r="B158">
        <v>4077379</v>
      </c>
      <c r="C158" s="1">
        <v>2002515</v>
      </c>
      <c r="D158" s="1">
        <v>2074864</v>
      </c>
      <c r="E158" s="1">
        <v>264456.00000000012</v>
      </c>
      <c r="F158" s="1">
        <v>535310.57099999988</v>
      </c>
      <c r="G158" s="1">
        <v>552202.96199999994</v>
      </c>
      <c r="H158" s="1">
        <v>532092.17599999998</v>
      </c>
      <c r="I158" s="1">
        <v>553117.25900000019</v>
      </c>
      <c r="J158" s="1">
        <v>602136.08599999989</v>
      </c>
      <c r="K158" s="1">
        <v>498014.52099999989</v>
      </c>
      <c r="L158" s="1">
        <v>301628.16700000007</v>
      </c>
      <c r="M158" s="1">
        <v>172073.83000000002</v>
      </c>
      <c r="N158" s="1">
        <v>67668.430000000022</v>
      </c>
      <c r="O158" s="1">
        <f>VLOOKUP(A158, '[1]Influenza Deaths Pivot Table'!$A$5:$B$463, 2, FALSE)</f>
        <v>102</v>
      </c>
      <c r="P158" s="1">
        <f>VLOOKUP(A158, '[1]Influenza Deaths Pivot Table'!$A$5:$C$463, 3, FALSE)</f>
        <v>59</v>
      </c>
      <c r="Q158" s="1">
        <f>VLOOKUP(A158, '[1]Influenza Deaths Pivot Table'!$A$5:$D$463, 4, FALSE)</f>
        <v>55</v>
      </c>
      <c r="R158" s="1">
        <f>VLOOKUP(A158, '[1]Influenza Deaths Pivot Table'!$A$5:$E$463, 5, FALSE)</f>
        <v>56</v>
      </c>
      <c r="S158" s="1">
        <f>VLOOKUP(A158, '[1]Influenza Deaths Pivot Table'!$A$5:$F$463, 6, FALSE)</f>
        <v>64</v>
      </c>
      <c r="T158" s="1">
        <f>VLOOKUP(A158, '[1]Influenza Deaths Pivot Table'!$A$5:$G$463, 7, FALSE)</f>
        <v>62</v>
      </c>
      <c r="U158" s="1">
        <f>VLOOKUP(A158, '[1]Influenza Deaths Pivot Table'!$A$5:$H$463, 8, FALSE)</f>
        <v>76</v>
      </c>
      <c r="V158" s="1">
        <f>VLOOKUP(A158, '[1]Influenza Deaths Pivot Table'!$A$5:$I$463, 9, FALSE)</f>
        <v>123</v>
      </c>
      <c r="W158" s="1">
        <f>VLOOKUP(A158, '[1]Influenza Deaths Pivot Table'!$A$5:$J$463, 10, FALSE)</f>
        <v>256</v>
      </c>
      <c r="X158" s="1">
        <f t="shared" si="34"/>
        <v>358</v>
      </c>
      <c r="Y158" s="1">
        <f t="shared" si="35"/>
        <v>853</v>
      </c>
      <c r="Z158" s="4">
        <f t="shared" si="24"/>
        <v>3.8569743170886636E-4</v>
      </c>
      <c r="AA158" s="4">
        <f t="shared" si="25"/>
        <v>1.1021639249489062E-4</v>
      </c>
      <c r="AB158" s="4">
        <f t="shared" si="26"/>
        <v>9.9601059365559883E-5</v>
      </c>
      <c r="AC158" s="4">
        <f t="shared" si="27"/>
        <v>1.0524492282705544E-4</v>
      </c>
      <c r="AD158" s="4">
        <f t="shared" si="28"/>
        <v>1.1570783402367123E-4</v>
      </c>
      <c r="AE158" s="4">
        <f t="shared" si="29"/>
        <v>1.029667569201292E-4</v>
      </c>
      <c r="AF158" s="4">
        <f t="shared" si="30"/>
        <v>1.526059919847197E-4</v>
      </c>
      <c r="AG158" s="4">
        <f t="shared" si="31"/>
        <v>4.0778684969431246E-4</v>
      </c>
      <c r="AH158" s="4">
        <f t="shared" si="32"/>
        <v>1.4877334920713973E-3</v>
      </c>
      <c r="AI158" s="4">
        <f t="shared" si="33"/>
        <v>1.8734309237802636E-3</v>
      </c>
    </row>
    <row r="159" spans="1:35" x14ac:dyDescent="0.2">
      <c r="A159" s="1" t="s">
        <v>174</v>
      </c>
      <c r="B159">
        <v>4188540</v>
      </c>
      <c r="C159" s="1">
        <v>2058855</v>
      </c>
      <c r="D159" s="1">
        <v>2129685</v>
      </c>
      <c r="E159" s="1">
        <v>270317.42500000005</v>
      </c>
      <c r="F159" s="1">
        <v>547894.9809999998</v>
      </c>
      <c r="G159" s="1">
        <v>569809.52800000017</v>
      </c>
      <c r="H159" s="1">
        <v>544485.76199999999</v>
      </c>
      <c r="I159" s="1">
        <v>558871.49600000004</v>
      </c>
      <c r="J159" s="1">
        <v>613390.52199999976</v>
      </c>
      <c r="K159" s="1">
        <v>519946.28300000017</v>
      </c>
      <c r="L159" s="1">
        <v>318278.31600000017</v>
      </c>
      <c r="M159" s="1">
        <v>176345.30800000008</v>
      </c>
      <c r="N159" s="1">
        <v>68823.537999999971</v>
      </c>
      <c r="O159" s="1">
        <f>VLOOKUP(A159, '[1]Influenza Deaths Pivot Table'!$A$5:$B$463, 2, FALSE)</f>
        <v>118</v>
      </c>
      <c r="P159" s="1">
        <f>VLOOKUP(A159, '[1]Influenza Deaths Pivot Table'!$A$5:$C$463, 3, FALSE)</f>
        <v>47</v>
      </c>
      <c r="Q159" s="1">
        <f>VLOOKUP(A159, '[1]Influenza Deaths Pivot Table'!$A$5:$D$463, 4, FALSE)</f>
        <v>50</v>
      </c>
      <c r="R159" s="1">
        <f>VLOOKUP(A159, '[1]Influenza Deaths Pivot Table'!$A$5:$E$463, 5, FALSE)</f>
        <v>59</v>
      </c>
      <c r="S159" s="1">
        <f>VLOOKUP(A159, '[1]Influenza Deaths Pivot Table'!$A$5:$F$463, 6, FALSE)</f>
        <v>62</v>
      </c>
      <c r="T159" s="1">
        <f>VLOOKUP(A159, '[1]Influenza Deaths Pivot Table'!$A$5:$G$463, 7, FALSE)</f>
        <v>57</v>
      </c>
      <c r="U159" s="1">
        <f>VLOOKUP(A159, '[1]Influenza Deaths Pivot Table'!$A$5:$H$463, 8, FALSE)</f>
        <v>79</v>
      </c>
      <c r="V159" s="1">
        <f>VLOOKUP(A159, '[1]Influenza Deaths Pivot Table'!$A$5:$I$463, 9, FALSE)</f>
        <v>114</v>
      </c>
      <c r="W159" s="1">
        <f>VLOOKUP(A159, '[1]Influenza Deaths Pivot Table'!$A$5:$J$463, 10, FALSE)</f>
        <v>244</v>
      </c>
      <c r="X159" s="1">
        <f t="shared" si="34"/>
        <v>362</v>
      </c>
      <c r="Y159" s="1">
        <f t="shared" si="35"/>
        <v>830</v>
      </c>
      <c r="Z159" s="4">
        <f t="shared" si="24"/>
        <v>4.3652383859457076E-4</v>
      </c>
      <c r="AA159" s="4">
        <f t="shared" si="25"/>
        <v>8.5782862829327544E-5</v>
      </c>
      <c r="AB159" s="4">
        <f t="shared" si="26"/>
        <v>8.7748620447778794E-5</v>
      </c>
      <c r="AC159" s="4">
        <f t="shared" si="27"/>
        <v>1.0835912363122545E-4</v>
      </c>
      <c r="AD159" s="4">
        <f t="shared" si="28"/>
        <v>1.1093784607687345E-4</v>
      </c>
      <c r="AE159" s="4">
        <f t="shared" si="29"/>
        <v>9.2926117955242915E-5</v>
      </c>
      <c r="AF159" s="4">
        <f t="shared" si="30"/>
        <v>1.5193877249046508E-4</v>
      </c>
      <c r="AG159" s="4">
        <f t="shared" si="31"/>
        <v>3.5817708674819033E-4</v>
      </c>
      <c r="AH159" s="4">
        <f t="shared" si="32"/>
        <v>1.3836489485731024E-3</v>
      </c>
      <c r="AI159" s="4">
        <f t="shared" si="33"/>
        <v>1.8201727871676732E-3</v>
      </c>
    </row>
    <row r="160" spans="1:35" x14ac:dyDescent="0.2">
      <c r="A160" s="1" t="s">
        <v>175</v>
      </c>
      <c r="B160">
        <v>4093856</v>
      </c>
      <c r="C160" s="1">
        <v>2012896</v>
      </c>
      <c r="D160" s="1">
        <v>2080960</v>
      </c>
      <c r="E160" s="1">
        <v>262180.58200000005</v>
      </c>
      <c r="F160" s="1">
        <v>535663.75099999981</v>
      </c>
      <c r="G160" s="1">
        <v>559285.60100000026</v>
      </c>
      <c r="H160" s="1">
        <v>534184.65300000005</v>
      </c>
      <c r="I160" s="1">
        <v>535603.94300000009</v>
      </c>
      <c r="J160" s="1">
        <v>591388.78200000012</v>
      </c>
      <c r="K160" s="1">
        <v>517987.50200000009</v>
      </c>
      <c r="L160" s="1">
        <v>318289.97399999993</v>
      </c>
      <c r="M160" s="1">
        <v>172804.20200000002</v>
      </c>
      <c r="N160" s="1">
        <v>68411.544000000038</v>
      </c>
      <c r="O160" s="1">
        <f>VLOOKUP(A160, '[1]Influenza Deaths Pivot Table'!$A$5:$B$463, 2, FALSE)</f>
        <v>130</v>
      </c>
      <c r="P160" s="1">
        <f>VLOOKUP(A160, '[1]Influenza Deaths Pivot Table'!$A$5:$C$463, 3, FALSE)</f>
        <v>70</v>
      </c>
      <c r="Q160" s="1">
        <f>VLOOKUP(A160, '[1]Influenza Deaths Pivot Table'!$A$5:$D$463, 4, FALSE)</f>
        <v>72</v>
      </c>
      <c r="R160" s="1">
        <f>VLOOKUP(A160, '[1]Influenza Deaths Pivot Table'!$A$5:$E$463, 5, FALSE)</f>
        <v>55</v>
      </c>
      <c r="S160" s="1">
        <f>VLOOKUP(A160, '[1]Influenza Deaths Pivot Table'!$A$5:$F$463, 6, FALSE)</f>
        <v>46</v>
      </c>
      <c r="T160" s="1">
        <f>VLOOKUP(A160, '[1]Influenza Deaths Pivot Table'!$A$5:$G$463, 7, FALSE)</f>
        <v>55</v>
      </c>
      <c r="U160" s="1">
        <f>VLOOKUP(A160, '[1]Influenza Deaths Pivot Table'!$A$5:$H$463, 8, FALSE)</f>
        <v>65</v>
      </c>
      <c r="V160" s="1">
        <f>VLOOKUP(A160, '[1]Influenza Deaths Pivot Table'!$A$5:$I$463, 9, FALSE)</f>
        <v>141</v>
      </c>
      <c r="W160" s="1">
        <f>VLOOKUP(A160, '[1]Influenza Deaths Pivot Table'!$A$5:$J$463, 10, FALSE)</f>
        <v>228</v>
      </c>
      <c r="X160" s="1">
        <f t="shared" si="34"/>
        <v>358</v>
      </c>
      <c r="Y160" s="1">
        <f t="shared" si="35"/>
        <v>862</v>
      </c>
      <c r="Z160" s="4">
        <f t="shared" si="24"/>
        <v>4.9584145022608874E-4</v>
      </c>
      <c r="AA160" s="4">
        <f t="shared" si="25"/>
        <v>1.3067899380781513E-4</v>
      </c>
      <c r="AB160" s="4">
        <f t="shared" si="26"/>
        <v>1.2873565825986634E-4</v>
      </c>
      <c r="AC160" s="4">
        <f t="shared" si="27"/>
        <v>1.0296065169809361E-4</v>
      </c>
      <c r="AD160" s="4">
        <f t="shared" si="28"/>
        <v>8.5884356530960021E-5</v>
      </c>
      <c r="AE160" s="4">
        <f t="shared" si="29"/>
        <v>9.3001425921535304E-5</v>
      </c>
      <c r="AF160" s="4">
        <f t="shared" si="30"/>
        <v>1.2548565312682001E-4</v>
      </c>
      <c r="AG160" s="4">
        <f t="shared" si="31"/>
        <v>4.4299227596782559E-4</v>
      </c>
      <c r="AH160" s="4">
        <f t="shared" si="32"/>
        <v>1.3194123601230482E-3</v>
      </c>
      <c r="AI160" s="4">
        <f t="shared" si="33"/>
        <v>1.8152538103491369E-3</v>
      </c>
    </row>
    <row r="161" spans="1:35" x14ac:dyDescent="0.2">
      <c r="A161" s="1" t="s">
        <v>176</v>
      </c>
      <c r="B161">
        <v>4025542</v>
      </c>
      <c r="C161" s="1">
        <v>1975987</v>
      </c>
      <c r="D161" s="1">
        <v>2049555</v>
      </c>
      <c r="E161" s="1">
        <v>256945.07400000005</v>
      </c>
      <c r="F161" s="1">
        <v>522422.39000000013</v>
      </c>
      <c r="G161" s="1">
        <v>550358.99700000021</v>
      </c>
      <c r="H161" s="1">
        <v>525752.36499999987</v>
      </c>
      <c r="I161" s="1">
        <v>518635.14000000013</v>
      </c>
      <c r="J161" s="1">
        <v>570656.1880000002</v>
      </c>
      <c r="K161" s="1">
        <v>516710.51399999997</v>
      </c>
      <c r="L161" s="1">
        <v>322933.06799999991</v>
      </c>
      <c r="M161" s="1">
        <v>171662.99100000001</v>
      </c>
      <c r="N161" s="1">
        <v>69542.458999999988</v>
      </c>
      <c r="O161" s="1">
        <f>VLOOKUP(A161, '[1]Influenza Deaths Pivot Table'!$A$5:$B$463, 2, FALSE)</f>
        <v>102</v>
      </c>
      <c r="P161" s="1">
        <f>VLOOKUP(A161, '[1]Influenza Deaths Pivot Table'!$A$5:$C$463, 3, FALSE)</f>
        <v>50</v>
      </c>
      <c r="Q161" s="1">
        <f>VLOOKUP(A161, '[1]Influenza Deaths Pivot Table'!$A$5:$D$463, 4, FALSE)</f>
        <v>56</v>
      </c>
      <c r="R161" s="1">
        <f>VLOOKUP(A161, '[1]Influenza Deaths Pivot Table'!$A$5:$E$463, 5, FALSE)</f>
        <v>63</v>
      </c>
      <c r="S161" s="1">
        <f>VLOOKUP(A161, '[1]Influenza Deaths Pivot Table'!$A$5:$F$463, 6, FALSE)</f>
        <v>66</v>
      </c>
      <c r="T161" s="1">
        <f>VLOOKUP(A161, '[1]Influenza Deaths Pivot Table'!$A$5:$G$463, 7, FALSE)</f>
        <v>67</v>
      </c>
      <c r="U161" s="1">
        <f>VLOOKUP(A161, '[1]Influenza Deaths Pivot Table'!$A$5:$H$463, 8, FALSE)</f>
        <v>103</v>
      </c>
      <c r="V161" s="1">
        <f>VLOOKUP(A161, '[1]Influenza Deaths Pivot Table'!$A$5:$I$463, 9, FALSE)</f>
        <v>164</v>
      </c>
      <c r="W161" s="1">
        <f>VLOOKUP(A161, '[1]Influenza Deaths Pivot Table'!$A$5:$J$463, 10, FALSE)</f>
        <v>257</v>
      </c>
      <c r="X161" s="1">
        <f t="shared" si="34"/>
        <v>359</v>
      </c>
      <c r="Y161" s="1">
        <f t="shared" si="35"/>
        <v>928</v>
      </c>
      <c r="Z161" s="4">
        <f t="shared" si="24"/>
        <v>3.9697200032719828E-4</v>
      </c>
      <c r="AA161" s="4">
        <f t="shared" si="25"/>
        <v>9.5707995976206128E-5</v>
      </c>
      <c r="AB161" s="4">
        <f t="shared" si="26"/>
        <v>1.0175176622033124E-4</v>
      </c>
      <c r="AC161" s="4">
        <f t="shared" si="27"/>
        <v>1.1982827694935812E-4</v>
      </c>
      <c r="AD161" s="4">
        <f t="shared" si="28"/>
        <v>1.2725709252944177E-4</v>
      </c>
      <c r="AE161" s="4">
        <f t="shared" si="29"/>
        <v>1.1740869793214259E-4</v>
      </c>
      <c r="AF161" s="4">
        <f t="shared" si="30"/>
        <v>1.9933792173619291E-4</v>
      </c>
      <c r="AG161" s="4">
        <f t="shared" si="31"/>
        <v>5.0784517366304536E-4</v>
      </c>
      <c r="AH161" s="4">
        <f t="shared" si="32"/>
        <v>1.4971194344388418E-3</v>
      </c>
      <c r="AI161" s="4">
        <f t="shared" si="33"/>
        <v>1.8940914347660401E-3</v>
      </c>
    </row>
    <row r="162" spans="1:35" x14ac:dyDescent="0.2">
      <c r="A162" s="1" t="s">
        <v>177</v>
      </c>
      <c r="B162">
        <v>4131633</v>
      </c>
      <c r="C162" s="1">
        <v>2032823</v>
      </c>
      <c r="D162" s="1">
        <v>2098810</v>
      </c>
      <c r="E162" s="1">
        <v>261231.11599999998</v>
      </c>
      <c r="F162" s="1">
        <v>535001.66700000013</v>
      </c>
      <c r="G162" s="1">
        <v>563854.55700000003</v>
      </c>
      <c r="H162" s="1">
        <v>530545.35500000021</v>
      </c>
      <c r="I162" s="1">
        <v>526963.75500000012</v>
      </c>
      <c r="J162" s="1">
        <v>579208.06299999997</v>
      </c>
      <c r="K162" s="1">
        <v>537400.88899999985</v>
      </c>
      <c r="L162" s="1">
        <v>347494.54400000017</v>
      </c>
      <c r="M162" s="1">
        <v>178017.39699999997</v>
      </c>
      <c r="N162" s="1">
        <v>71394.195999999996</v>
      </c>
      <c r="O162" s="1">
        <f>VLOOKUP(A162, '[1]Influenza Deaths Pivot Table'!$A$5:$B$463, 2, FALSE)</f>
        <v>120</v>
      </c>
      <c r="P162" s="1">
        <f>VLOOKUP(A162, '[1]Influenza Deaths Pivot Table'!$A$5:$C$463, 3, FALSE)</f>
        <v>55</v>
      </c>
      <c r="Q162" s="1">
        <f>VLOOKUP(A162, '[1]Influenza Deaths Pivot Table'!$A$5:$D$463, 4, FALSE)</f>
        <v>53</v>
      </c>
      <c r="R162" s="1">
        <f>VLOOKUP(A162, '[1]Influenza Deaths Pivot Table'!$A$5:$E$463, 5, FALSE)</f>
        <v>74</v>
      </c>
      <c r="S162" s="1">
        <f>VLOOKUP(A162, '[1]Influenza Deaths Pivot Table'!$A$5:$F$463, 6, FALSE)</f>
        <v>46</v>
      </c>
      <c r="T162" s="1">
        <f>VLOOKUP(A162, '[1]Influenza Deaths Pivot Table'!$A$5:$G$463, 7, FALSE)</f>
        <v>54</v>
      </c>
      <c r="U162" s="1">
        <f>VLOOKUP(A162, '[1]Influenza Deaths Pivot Table'!$A$5:$H$463, 8, FALSE)</f>
        <v>92</v>
      </c>
      <c r="V162" s="1">
        <f>VLOOKUP(A162, '[1]Influenza Deaths Pivot Table'!$A$5:$I$463, 9, FALSE)</f>
        <v>165</v>
      </c>
      <c r="W162" s="1">
        <f>VLOOKUP(A162, '[1]Influenza Deaths Pivot Table'!$A$5:$J$463, 10, FALSE)</f>
        <v>239</v>
      </c>
      <c r="X162" s="1">
        <f t="shared" si="34"/>
        <v>359</v>
      </c>
      <c r="Y162" s="1">
        <f t="shared" si="35"/>
        <v>898</v>
      </c>
      <c r="Z162" s="4">
        <f t="shared" si="24"/>
        <v>4.5936334781802949E-4</v>
      </c>
      <c r="AA162" s="4">
        <f t="shared" si="25"/>
        <v>1.0280341799383587E-4</v>
      </c>
      <c r="AB162" s="4">
        <f t="shared" si="26"/>
        <v>9.3995870640804267E-5</v>
      </c>
      <c r="AC162" s="4">
        <f t="shared" si="27"/>
        <v>1.3947912144099343E-4</v>
      </c>
      <c r="AD162" s="4">
        <f t="shared" si="28"/>
        <v>8.7292531153304828E-5</v>
      </c>
      <c r="AE162" s="4">
        <f t="shared" si="29"/>
        <v>9.3230746340628893E-5</v>
      </c>
      <c r="AF162" s="4">
        <f t="shared" si="30"/>
        <v>1.7119435766322304E-4</v>
      </c>
      <c r="AG162" s="4">
        <f t="shared" si="31"/>
        <v>4.7482759901979908E-4</v>
      </c>
      <c r="AH162" s="4">
        <f t="shared" si="32"/>
        <v>1.3425654123006869E-3</v>
      </c>
      <c r="AI162" s="4">
        <f t="shared" si="33"/>
        <v>1.8019287601187164E-3</v>
      </c>
    </row>
    <row r="163" spans="1:35" x14ac:dyDescent="0.2">
      <c r="A163" s="1" t="s">
        <v>178</v>
      </c>
      <c r="B163">
        <v>4052262</v>
      </c>
      <c r="C163" s="1">
        <v>1998531</v>
      </c>
      <c r="D163" s="1">
        <v>2053731</v>
      </c>
      <c r="E163" s="1">
        <v>251619.62799999991</v>
      </c>
      <c r="F163" s="1">
        <v>519005.84800000006</v>
      </c>
      <c r="G163" s="1">
        <v>551440.27099999983</v>
      </c>
      <c r="H163" s="1">
        <v>524830.93399999989</v>
      </c>
      <c r="I163" s="1">
        <v>514007.75000000023</v>
      </c>
      <c r="J163" s="1">
        <v>558985.19799999986</v>
      </c>
      <c r="K163" s="1">
        <v>530161.19500000007</v>
      </c>
      <c r="L163" s="1">
        <v>353672.86399999994</v>
      </c>
      <c r="M163" s="1">
        <v>178178.37399999998</v>
      </c>
      <c r="N163" s="1">
        <v>70543.092999999993</v>
      </c>
      <c r="O163" s="1">
        <f>VLOOKUP(A163, '[1]Influenza Deaths Pivot Table'!$A$5:$B$463, 2, FALSE)</f>
        <v>116</v>
      </c>
      <c r="P163" s="1">
        <f>VLOOKUP(A163, '[1]Influenza Deaths Pivot Table'!$A$5:$C$463, 3, FALSE)</f>
        <v>61</v>
      </c>
      <c r="Q163" s="1">
        <f>VLOOKUP(A163, '[1]Influenza Deaths Pivot Table'!$A$5:$D$463, 4, FALSE)</f>
        <v>71</v>
      </c>
      <c r="R163" s="1">
        <f>VLOOKUP(A163, '[1]Influenza Deaths Pivot Table'!$A$5:$E$463, 5, FALSE)</f>
        <v>80</v>
      </c>
      <c r="S163" s="1">
        <f>VLOOKUP(A163, '[1]Influenza Deaths Pivot Table'!$A$5:$F$463, 6, FALSE)</f>
        <v>62</v>
      </c>
      <c r="T163" s="1">
        <f>VLOOKUP(A163, '[1]Influenza Deaths Pivot Table'!$A$5:$G$463, 7, FALSE)</f>
        <v>73</v>
      </c>
      <c r="U163" s="1">
        <f>VLOOKUP(A163, '[1]Influenza Deaths Pivot Table'!$A$5:$H$463, 8, FALSE)</f>
        <v>103</v>
      </c>
      <c r="V163" s="1">
        <f>VLOOKUP(A163, '[1]Influenza Deaths Pivot Table'!$A$5:$I$463, 9, FALSE)</f>
        <v>168</v>
      </c>
      <c r="W163" s="1">
        <f>VLOOKUP(A163, '[1]Influenza Deaths Pivot Table'!$A$5:$J$463, 10, FALSE)</f>
        <v>214</v>
      </c>
      <c r="X163" s="1">
        <f t="shared" si="34"/>
        <v>330</v>
      </c>
      <c r="Y163" s="1">
        <f t="shared" si="35"/>
        <v>948</v>
      </c>
      <c r="Z163" s="4">
        <f t="shared" si="24"/>
        <v>4.6101331967631729E-4</v>
      </c>
      <c r="AA163" s="4">
        <f t="shared" si="25"/>
        <v>1.175323943556027E-4</v>
      </c>
      <c r="AB163" s="4">
        <f t="shared" si="26"/>
        <v>1.287537449364122E-4</v>
      </c>
      <c r="AC163" s="4">
        <f t="shared" si="27"/>
        <v>1.5243003949915807E-4</v>
      </c>
      <c r="AD163" s="4">
        <f t="shared" si="28"/>
        <v>1.2062074939531548E-4</v>
      </c>
      <c r="AE163" s="4">
        <f t="shared" si="29"/>
        <v>1.3059379794167647E-4</v>
      </c>
      <c r="AF163" s="4">
        <f t="shared" si="30"/>
        <v>1.9428053386668555E-4</v>
      </c>
      <c r="AG163" s="4">
        <f t="shared" si="31"/>
        <v>4.7501523894126078E-4</v>
      </c>
      <c r="AH163" s="4">
        <f t="shared" si="32"/>
        <v>1.2010436238462925E-3</v>
      </c>
      <c r="AI163" s="4">
        <f t="shared" si="33"/>
        <v>1.6620569435226097E-3</v>
      </c>
    </row>
    <row r="164" spans="1:35" x14ac:dyDescent="0.2">
      <c r="A164" s="1" t="s">
        <v>179</v>
      </c>
      <c r="B164">
        <v>3882320</v>
      </c>
      <c r="C164" s="1">
        <v>1915589</v>
      </c>
      <c r="D164" s="1">
        <v>1966731</v>
      </c>
      <c r="E164" s="1">
        <v>241185</v>
      </c>
      <c r="F164" s="1">
        <v>495590</v>
      </c>
      <c r="G164" s="1">
        <v>527596</v>
      </c>
      <c r="H164" s="1">
        <v>505998</v>
      </c>
      <c r="I164" s="1">
        <v>485964</v>
      </c>
      <c r="J164" s="1">
        <v>522675</v>
      </c>
      <c r="K164" s="1">
        <v>510693</v>
      </c>
      <c r="L164" s="1">
        <v>348130</v>
      </c>
      <c r="M164" s="1">
        <v>174322</v>
      </c>
      <c r="N164" s="1">
        <v>70167</v>
      </c>
      <c r="O164" s="1">
        <f>VLOOKUP(A164, '[1]Influenza Deaths Pivot Table'!$A$5:$B$463, 2, FALSE)</f>
        <v>112</v>
      </c>
      <c r="P164" s="1">
        <f>VLOOKUP(A164, '[1]Influenza Deaths Pivot Table'!$A$5:$C$463, 3, FALSE)</f>
        <v>66</v>
      </c>
      <c r="Q164" s="1">
        <f>VLOOKUP(A164, '[1]Influenza Deaths Pivot Table'!$A$5:$D$463, 4, FALSE)</f>
        <v>67</v>
      </c>
      <c r="R164" s="1">
        <f>VLOOKUP(A164, '[1]Influenza Deaths Pivot Table'!$A$5:$E$463, 5, FALSE)</f>
        <v>48</v>
      </c>
      <c r="S164" s="1">
        <f>VLOOKUP(A164, '[1]Influenza Deaths Pivot Table'!$A$5:$F$463, 6, FALSE)</f>
        <v>62</v>
      </c>
      <c r="T164" s="1">
        <f>VLOOKUP(A164, '[1]Influenza Deaths Pivot Table'!$A$5:$G$463, 7, FALSE)</f>
        <v>61</v>
      </c>
      <c r="U164" s="1">
        <f>VLOOKUP(A164, '[1]Influenza Deaths Pivot Table'!$A$5:$H$463, 8, FALSE)</f>
        <v>82</v>
      </c>
      <c r="V164" s="1">
        <f>VLOOKUP(A164, '[1]Influenza Deaths Pivot Table'!$A$5:$I$463, 9, FALSE)</f>
        <v>143</v>
      </c>
      <c r="W164" s="1">
        <f>VLOOKUP(A164, '[1]Influenza Deaths Pivot Table'!$A$5:$J$463, 10, FALSE)</f>
        <v>270</v>
      </c>
      <c r="X164" s="1">
        <f t="shared" si="34"/>
        <v>382</v>
      </c>
      <c r="Y164" s="1">
        <f t="shared" si="35"/>
        <v>911</v>
      </c>
      <c r="Z164" s="4">
        <f t="shared" si="24"/>
        <v>4.6437382092584528E-4</v>
      </c>
      <c r="AA164" s="4">
        <f t="shared" si="25"/>
        <v>1.3317459997175084E-4</v>
      </c>
      <c r="AB164" s="4">
        <f t="shared" si="26"/>
        <v>1.2699110683174247E-4</v>
      </c>
      <c r="AC164" s="4">
        <f t="shared" si="27"/>
        <v>9.4862035027806435E-5</v>
      </c>
      <c r="AD164" s="4">
        <f t="shared" si="28"/>
        <v>1.2758146693993792E-4</v>
      </c>
      <c r="AE164" s="4">
        <f t="shared" si="29"/>
        <v>1.1670732290620367E-4</v>
      </c>
      <c r="AF164" s="4">
        <f t="shared" si="30"/>
        <v>1.605661326863693E-4</v>
      </c>
      <c r="AG164" s="4">
        <f t="shared" si="31"/>
        <v>4.1076609312613106E-4</v>
      </c>
      <c r="AH164" s="4">
        <f t="shared" si="32"/>
        <v>1.5488578607404688E-3</v>
      </c>
      <c r="AI164" s="4">
        <f t="shared" si="33"/>
        <v>2.013231681666314E-3</v>
      </c>
    </row>
    <row r="165" spans="1:35" x14ac:dyDescent="0.2">
      <c r="A165" s="1" t="s">
        <v>180</v>
      </c>
      <c r="B165">
        <v>4411546</v>
      </c>
      <c r="C165" s="1">
        <v>2144999</v>
      </c>
      <c r="D165" s="1">
        <v>2266547</v>
      </c>
      <c r="E165" s="1">
        <v>310127.76799999992</v>
      </c>
      <c r="F165" s="1">
        <v>609297.69199999992</v>
      </c>
      <c r="G165" s="1">
        <v>677687.76299999992</v>
      </c>
      <c r="H165" s="1">
        <v>583926.93599999999</v>
      </c>
      <c r="I165" s="1">
        <v>587606.02100000007</v>
      </c>
      <c r="J165" s="1">
        <v>634345.1320000001</v>
      </c>
      <c r="K165" s="1">
        <v>474919.62600000011</v>
      </c>
      <c r="L165" s="1">
        <v>286259.62800000008</v>
      </c>
      <c r="M165" s="1">
        <v>183083.84800000003</v>
      </c>
      <c r="N165" s="1">
        <v>65448.53</v>
      </c>
      <c r="O165" s="1">
        <f>VLOOKUP(A165, '[1]Influenza Deaths Pivot Table'!$A$5:$B$463, 2, FALSE)</f>
        <v>110</v>
      </c>
      <c r="P165" s="1">
        <f>VLOOKUP(A165, '[1]Influenza Deaths Pivot Table'!$A$5:$C$463, 3, FALSE)</f>
        <v>53</v>
      </c>
      <c r="Q165" s="1">
        <f>VLOOKUP(A165, '[1]Influenza Deaths Pivot Table'!$A$5:$D$463, 4, FALSE)</f>
        <v>50</v>
      </c>
      <c r="R165" s="1">
        <f>VLOOKUP(A165, '[1]Influenza Deaths Pivot Table'!$A$5:$E$463, 5, FALSE)</f>
        <v>42</v>
      </c>
      <c r="S165" s="1">
        <f>VLOOKUP(A165, '[1]Influenza Deaths Pivot Table'!$A$5:$F$463, 6, FALSE)</f>
        <v>59</v>
      </c>
      <c r="T165" s="1">
        <f>VLOOKUP(A165, '[1]Influenza Deaths Pivot Table'!$A$5:$G$463, 7, FALSE)</f>
        <v>53</v>
      </c>
      <c r="U165" s="1">
        <f>VLOOKUP(A165, '[1]Influenza Deaths Pivot Table'!$A$5:$H$463, 8, FALSE)</f>
        <v>45</v>
      </c>
      <c r="V165" s="1">
        <f>VLOOKUP(A165, '[1]Influenza Deaths Pivot Table'!$A$5:$I$463, 9, FALSE)</f>
        <v>106</v>
      </c>
      <c r="W165" s="1">
        <f>VLOOKUP(A165, '[1]Influenza Deaths Pivot Table'!$A$5:$J$463, 10, FALSE)</f>
        <v>243</v>
      </c>
      <c r="X165" s="1">
        <f t="shared" si="34"/>
        <v>353</v>
      </c>
      <c r="Y165" s="1">
        <f t="shared" si="35"/>
        <v>761</v>
      </c>
      <c r="Z165" s="4">
        <f t="shared" si="24"/>
        <v>3.5469252143845447E-4</v>
      </c>
      <c r="AA165" s="4">
        <f t="shared" si="25"/>
        <v>8.6985394325110957E-5</v>
      </c>
      <c r="AB165" s="4">
        <f t="shared" si="26"/>
        <v>7.3780290466894571E-5</v>
      </c>
      <c r="AC165" s="4">
        <f t="shared" si="27"/>
        <v>7.1926806952436935E-5</v>
      </c>
      <c r="AD165" s="4">
        <f t="shared" si="28"/>
        <v>1.0040741226509658E-4</v>
      </c>
      <c r="AE165" s="4">
        <f t="shared" si="29"/>
        <v>8.3550731812031924E-5</v>
      </c>
      <c r="AF165" s="4">
        <f t="shared" si="30"/>
        <v>9.4752875089647247E-5</v>
      </c>
      <c r="AG165" s="4">
        <f t="shared" si="31"/>
        <v>3.7029322206762584E-4</v>
      </c>
      <c r="AH165" s="4">
        <f t="shared" si="32"/>
        <v>1.3272607204541603E-3</v>
      </c>
      <c r="AI165" s="4">
        <f t="shared" si="33"/>
        <v>1.6819532418926148E-3</v>
      </c>
    </row>
    <row r="166" spans="1:35" x14ac:dyDescent="0.2">
      <c r="A166" s="1" t="s">
        <v>181</v>
      </c>
      <c r="B166">
        <v>4421318</v>
      </c>
      <c r="C166" s="1">
        <v>2161292</v>
      </c>
      <c r="D166" s="1">
        <v>2260026</v>
      </c>
      <c r="E166" s="1">
        <v>304418.304</v>
      </c>
      <c r="F166" s="1">
        <v>605905.22199999995</v>
      </c>
      <c r="G166" s="1">
        <v>660273.3629999999</v>
      </c>
      <c r="H166" s="1">
        <v>589553.32799999986</v>
      </c>
      <c r="I166" s="1">
        <v>581385.93699999969</v>
      </c>
      <c r="J166" s="1">
        <v>645967.60800000001</v>
      </c>
      <c r="K166" s="1">
        <v>499466.83899999998</v>
      </c>
      <c r="L166" s="1">
        <v>294815.85499999986</v>
      </c>
      <c r="M166" s="1">
        <v>176704.43499999991</v>
      </c>
      <c r="N166" s="1">
        <v>63576.682000000001</v>
      </c>
      <c r="O166" s="1">
        <f>VLOOKUP(A166, '[1]Influenza Deaths Pivot Table'!$A$5:$B$463, 2, FALSE)</f>
        <v>118</v>
      </c>
      <c r="P166" s="1">
        <f>VLOOKUP(A166, '[1]Influenza Deaths Pivot Table'!$A$5:$C$463, 3, FALSE)</f>
        <v>60</v>
      </c>
      <c r="Q166" s="1">
        <f>VLOOKUP(A166, '[1]Influenza Deaths Pivot Table'!$A$5:$D$463, 4, FALSE)</f>
        <v>54</v>
      </c>
      <c r="R166" s="1">
        <f>VLOOKUP(A166, '[1]Influenza Deaths Pivot Table'!$A$5:$E$463, 5, FALSE)</f>
        <v>69</v>
      </c>
      <c r="S166" s="1">
        <f>VLOOKUP(A166, '[1]Influenza Deaths Pivot Table'!$A$5:$F$463, 6, FALSE)</f>
        <v>47</v>
      </c>
      <c r="T166" s="1">
        <f>VLOOKUP(A166, '[1]Influenza Deaths Pivot Table'!$A$5:$G$463, 7, FALSE)</f>
        <v>60</v>
      </c>
      <c r="U166" s="1">
        <f>VLOOKUP(A166, '[1]Influenza Deaths Pivot Table'!$A$5:$H$463, 8, FALSE)</f>
        <v>70</v>
      </c>
      <c r="V166" s="1">
        <f>VLOOKUP(A166, '[1]Influenza Deaths Pivot Table'!$A$5:$I$463, 9, FALSE)</f>
        <v>140</v>
      </c>
      <c r="W166" s="1">
        <f>VLOOKUP(A166, '[1]Influenza Deaths Pivot Table'!$A$5:$J$463, 10, FALSE)</f>
        <v>247</v>
      </c>
      <c r="X166" s="1">
        <f t="shared" si="34"/>
        <v>365</v>
      </c>
      <c r="Y166" s="1">
        <f t="shared" si="35"/>
        <v>865</v>
      </c>
      <c r="Z166" s="4">
        <f t="shared" si="24"/>
        <v>3.876245233926538E-4</v>
      </c>
      <c r="AA166" s="4">
        <f t="shared" si="25"/>
        <v>9.9025388495496415E-5</v>
      </c>
      <c r="AB166" s="4">
        <f t="shared" si="26"/>
        <v>8.178430787310135E-5</v>
      </c>
      <c r="AC166" s="4">
        <f t="shared" si="27"/>
        <v>1.1703775845702632E-4</v>
      </c>
      <c r="AD166" s="4">
        <f t="shared" si="28"/>
        <v>8.0841308688207964E-5</v>
      </c>
      <c r="AE166" s="4">
        <f t="shared" si="29"/>
        <v>9.2883914389713481E-5</v>
      </c>
      <c r="AF166" s="4">
        <f t="shared" si="30"/>
        <v>1.4014944443588979E-4</v>
      </c>
      <c r="AG166" s="4">
        <f t="shared" si="31"/>
        <v>4.7487269638195025E-4</v>
      </c>
      <c r="AH166" s="4">
        <f t="shared" si="32"/>
        <v>1.397814378569503E-3</v>
      </c>
      <c r="AI166" s="4">
        <f t="shared" si="33"/>
        <v>1.7854389019621567E-3</v>
      </c>
    </row>
    <row r="167" spans="1:35" x14ac:dyDescent="0.2">
      <c r="A167" s="1" t="s">
        <v>182</v>
      </c>
      <c r="B167">
        <v>4465332</v>
      </c>
      <c r="C167" s="1">
        <v>2183307</v>
      </c>
      <c r="D167" s="1">
        <v>2282025</v>
      </c>
      <c r="E167" s="1">
        <v>309364.402</v>
      </c>
      <c r="F167" s="1">
        <v>607345.45700000005</v>
      </c>
      <c r="G167" s="1">
        <v>662599.36600000004</v>
      </c>
      <c r="H167" s="1">
        <v>604772.47799999977</v>
      </c>
      <c r="I167" s="1">
        <v>570272.44799999997</v>
      </c>
      <c r="J167" s="1">
        <v>647143.67300000007</v>
      </c>
      <c r="K167" s="1">
        <v>517625.33299999998</v>
      </c>
      <c r="L167" s="1">
        <v>302953.02799999993</v>
      </c>
      <c r="M167" s="1">
        <v>178119.12700000009</v>
      </c>
      <c r="N167" s="1">
        <v>65560.430999999997</v>
      </c>
      <c r="O167" s="1">
        <f>VLOOKUP(A167, '[1]Influenza Deaths Pivot Table'!$A$5:$B$463, 2, FALSE)</f>
        <v>105</v>
      </c>
      <c r="P167" s="1">
        <f>VLOOKUP(A167, '[1]Influenza Deaths Pivot Table'!$A$5:$C$463, 3, FALSE)</f>
        <v>55</v>
      </c>
      <c r="Q167" s="1">
        <f>VLOOKUP(A167, '[1]Influenza Deaths Pivot Table'!$A$5:$D$463, 4, FALSE)</f>
        <v>51</v>
      </c>
      <c r="R167" s="1">
        <f>VLOOKUP(A167, '[1]Influenza Deaths Pivot Table'!$A$5:$E$463, 5, FALSE)</f>
        <v>72</v>
      </c>
      <c r="S167" s="1">
        <f>VLOOKUP(A167, '[1]Influenza Deaths Pivot Table'!$A$5:$F$463, 6, FALSE)</f>
        <v>58</v>
      </c>
      <c r="T167" s="1">
        <f>VLOOKUP(A167, '[1]Influenza Deaths Pivot Table'!$A$5:$G$463, 7, FALSE)</f>
        <v>68</v>
      </c>
      <c r="U167" s="1">
        <f>VLOOKUP(A167, '[1]Influenza Deaths Pivot Table'!$A$5:$H$463, 8, FALSE)</f>
        <v>84</v>
      </c>
      <c r="V167" s="1">
        <f>VLOOKUP(A167, '[1]Influenza Deaths Pivot Table'!$A$5:$I$463, 9, FALSE)</f>
        <v>71</v>
      </c>
      <c r="W167" s="1">
        <f>VLOOKUP(A167, '[1]Influenza Deaths Pivot Table'!$A$5:$J$463, 10, FALSE)</f>
        <v>242</v>
      </c>
      <c r="X167" s="1">
        <f t="shared" si="34"/>
        <v>347</v>
      </c>
      <c r="Y167" s="1">
        <f t="shared" si="35"/>
        <v>806</v>
      </c>
      <c r="Z167" s="4">
        <f t="shared" si="24"/>
        <v>3.39405566125866E-4</v>
      </c>
      <c r="AA167" s="4">
        <f t="shared" si="25"/>
        <v>9.055801663796753E-5</v>
      </c>
      <c r="AB167" s="4">
        <f t="shared" si="26"/>
        <v>7.6969587682943841E-5</v>
      </c>
      <c r="AC167" s="4">
        <f t="shared" si="27"/>
        <v>1.1905303666943658E-4</v>
      </c>
      <c r="AD167" s="4">
        <f t="shared" si="28"/>
        <v>1.0170577274671352E-4</v>
      </c>
      <c r="AE167" s="4">
        <f t="shared" si="29"/>
        <v>1.0507713022174597E-4</v>
      </c>
      <c r="AF167" s="4">
        <f t="shared" si="30"/>
        <v>1.6227953820026811E-4</v>
      </c>
      <c r="AG167" s="4">
        <f t="shared" si="31"/>
        <v>2.3435976352083207E-4</v>
      </c>
      <c r="AH167" s="4">
        <f t="shared" si="32"/>
        <v>1.3586412872998185E-3</v>
      </c>
      <c r="AI167" s="4">
        <f t="shared" si="33"/>
        <v>1.6980468534256847E-3</v>
      </c>
    </row>
    <row r="168" spans="1:35" x14ac:dyDescent="0.2">
      <c r="A168" s="1" t="s">
        <v>183</v>
      </c>
      <c r="B168">
        <v>4385141</v>
      </c>
      <c r="C168" s="1">
        <v>2141007</v>
      </c>
      <c r="D168" s="1">
        <v>2244134</v>
      </c>
      <c r="E168" s="1">
        <v>301725.13200000004</v>
      </c>
      <c r="F168" s="1">
        <v>596327.64900000009</v>
      </c>
      <c r="G168" s="1">
        <v>642548.63600000006</v>
      </c>
      <c r="H168" s="1">
        <v>600309.05900000001</v>
      </c>
      <c r="I168" s="1">
        <v>553916.20999999985</v>
      </c>
      <c r="J168" s="1">
        <v>627819.60400000017</v>
      </c>
      <c r="K168" s="1">
        <v>520435.72899999993</v>
      </c>
      <c r="L168" s="1">
        <v>304951.08100000006</v>
      </c>
      <c r="M168" s="1">
        <v>172251.49099999998</v>
      </c>
      <c r="N168" s="1">
        <v>64695.412999999986</v>
      </c>
      <c r="O168" s="1">
        <f>VLOOKUP(A168, '[1]Influenza Deaths Pivot Table'!$A$5:$B$463, 2, FALSE)</f>
        <v>110</v>
      </c>
      <c r="P168" s="1">
        <f>VLOOKUP(A168, '[1]Influenza Deaths Pivot Table'!$A$5:$C$463, 3, FALSE)</f>
        <v>47</v>
      </c>
      <c r="Q168" s="1">
        <f>VLOOKUP(A168, '[1]Influenza Deaths Pivot Table'!$A$5:$D$463, 4, FALSE)</f>
        <v>56</v>
      </c>
      <c r="R168" s="1">
        <f>VLOOKUP(A168, '[1]Influenza Deaths Pivot Table'!$A$5:$E$463, 5, FALSE)</f>
        <v>46</v>
      </c>
      <c r="S168" s="1">
        <f>VLOOKUP(A168, '[1]Influenza Deaths Pivot Table'!$A$5:$F$463, 6, FALSE)</f>
        <v>57</v>
      </c>
      <c r="T168" s="1">
        <f>VLOOKUP(A168, '[1]Influenza Deaths Pivot Table'!$A$5:$G$463, 7, FALSE)</f>
        <v>61</v>
      </c>
      <c r="U168" s="1">
        <f>VLOOKUP(A168, '[1]Influenza Deaths Pivot Table'!$A$5:$H$463, 8, FALSE)</f>
        <v>65</v>
      </c>
      <c r="V168" s="1">
        <f>VLOOKUP(A168, '[1]Influenza Deaths Pivot Table'!$A$5:$I$463, 9, FALSE)</f>
        <v>109</v>
      </c>
      <c r="W168" s="1">
        <f>VLOOKUP(A168, '[1]Influenza Deaths Pivot Table'!$A$5:$J$463, 10, FALSE)</f>
        <v>211</v>
      </c>
      <c r="X168" s="1">
        <f t="shared" si="34"/>
        <v>321</v>
      </c>
      <c r="Y168" s="1">
        <f t="shared" si="35"/>
        <v>762</v>
      </c>
      <c r="Z168" s="4">
        <f t="shared" si="24"/>
        <v>3.6457022744794089E-4</v>
      </c>
      <c r="AA168" s="4">
        <f t="shared" si="25"/>
        <v>7.8815731718654536E-5</v>
      </c>
      <c r="AB168" s="4">
        <f t="shared" si="26"/>
        <v>8.7152935766250683E-5</v>
      </c>
      <c r="AC168" s="4">
        <f t="shared" si="27"/>
        <v>7.6627196125654329E-5</v>
      </c>
      <c r="AD168" s="4">
        <f t="shared" si="28"/>
        <v>1.0290365035534889E-4</v>
      </c>
      <c r="AE168" s="4">
        <f t="shared" si="29"/>
        <v>9.7161668115097575E-5</v>
      </c>
      <c r="AF168" s="4">
        <f t="shared" si="30"/>
        <v>1.2489534514645133E-4</v>
      </c>
      <c r="AG168" s="4">
        <f t="shared" si="31"/>
        <v>3.574343781388333E-4</v>
      </c>
      <c r="AH168" s="4">
        <f t="shared" si="32"/>
        <v>1.2249531123071672E-3</v>
      </c>
      <c r="AI168" s="4">
        <f t="shared" si="33"/>
        <v>1.5895233397551082E-3</v>
      </c>
    </row>
    <row r="169" spans="1:35" x14ac:dyDescent="0.2">
      <c r="A169" s="1" t="s">
        <v>184</v>
      </c>
      <c r="B169">
        <v>4324933</v>
      </c>
      <c r="C169" s="1">
        <v>2112374</v>
      </c>
      <c r="D169" s="1">
        <v>2212559</v>
      </c>
      <c r="E169" s="1">
        <v>295242.51599999995</v>
      </c>
      <c r="F169" s="1">
        <v>582971.73800000001</v>
      </c>
      <c r="G169" s="1">
        <v>627558.06199999992</v>
      </c>
      <c r="H169" s="1">
        <v>607574.78899999987</v>
      </c>
      <c r="I169" s="1">
        <v>535720.27599999972</v>
      </c>
      <c r="J169" s="1">
        <v>606604.34599999979</v>
      </c>
      <c r="K169" s="1">
        <v>524126.60500000016</v>
      </c>
      <c r="L169" s="1">
        <v>309555.75699999993</v>
      </c>
      <c r="M169" s="1">
        <v>171880.33899999998</v>
      </c>
      <c r="N169" s="1">
        <v>64938.582000000002</v>
      </c>
      <c r="O169" s="1">
        <f>VLOOKUP(A169, '[1]Influenza Deaths Pivot Table'!$A$5:$B$463, 2, FALSE)</f>
        <v>138</v>
      </c>
      <c r="P169" s="1">
        <f>VLOOKUP(A169, '[1]Influenza Deaths Pivot Table'!$A$5:$C$463, 3, FALSE)</f>
        <v>69</v>
      </c>
      <c r="Q169" s="1">
        <f>VLOOKUP(A169, '[1]Influenza Deaths Pivot Table'!$A$5:$D$463, 4, FALSE)</f>
        <v>51</v>
      </c>
      <c r="R169" s="1">
        <f>VLOOKUP(A169, '[1]Influenza Deaths Pivot Table'!$A$5:$E$463, 5, FALSE)</f>
        <v>62</v>
      </c>
      <c r="S169" s="1">
        <f>VLOOKUP(A169, '[1]Influenza Deaths Pivot Table'!$A$5:$F$463, 6, FALSE)</f>
        <v>66</v>
      </c>
      <c r="T169" s="1">
        <f>VLOOKUP(A169, '[1]Influenza Deaths Pivot Table'!$A$5:$G$463, 7, FALSE)</f>
        <v>46</v>
      </c>
      <c r="U169" s="1">
        <f>VLOOKUP(A169, '[1]Influenza Deaths Pivot Table'!$A$5:$H$463, 8, FALSE)</f>
        <v>114</v>
      </c>
      <c r="V169" s="1">
        <f>VLOOKUP(A169, '[1]Influenza Deaths Pivot Table'!$A$5:$I$463, 9, FALSE)</f>
        <v>126</v>
      </c>
      <c r="W169" s="1">
        <f>VLOOKUP(A169, '[1]Influenza Deaths Pivot Table'!$A$5:$J$463, 10, FALSE)</f>
        <v>188</v>
      </c>
      <c r="X169" s="1">
        <f t="shared" si="34"/>
        <v>326</v>
      </c>
      <c r="Y169" s="1">
        <f t="shared" si="35"/>
        <v>860</v>
      </c>
      <c r="Z169" s="4">
        <f t="shared" si="24"/>
        <v>4.674123560171802E-4</v>
      </c>
      <c r="AA169" s="4">
        <f t="shared" si="25"/>
        <v>1.1835908244320413E-4</v>
      </c>
      <c r="AB169" s="4">
        <f t="shared" si="26"/>
        <v>8.1267380802128877E-5</v>
      </c>
      <c r="AC169" s="4">
        <f t="shared" si="27"/>
        <v>1.0204505045715452E-4</v>
      </c>
      <c r="AD169" s="4">
        <f t="shared" si="28"/>
        <v>1.2319862240943075E-4</v>
      </c>
      <c r="AE169" s="4">
        <f t="shared" si="29"/>
        <v>7.5831965767024051E-5</v>
      </c>
      <c r="AF169" s="4">
        <f t="shared" si="30"/>
        <v>2.1750470003330583E-4</v>
      </c>
      <c r="AG169" s="4">
        <f t="shared" si="31"/>
        <v>4.0703491099989468E-4</v>
      </c>
      <c r="AH169" s="4">
        <f t="shared" si="32"/>
        <v>1.0937842053011079E-3</v>
      </c>
      <c r="AI169" s="4">
        <f t="shared" si="33"/>
        <v>1.5611965613182882E-3</v>
      </c>
    </row>
    <row r="170" spans="1:35" x14ac:dyDescent="0.2">
      <c r="A170" s="1" t="s">
        <v>185</v>
      </c>
      <c r="B170">
        <v>4459450</v>
      </c>
      <c r="C170" s="1">
        <v>2175363</v>
      </c>
      <c r="D170" s="1">
        <v>2284087</v>
      </c>
      <c r="E170" s="1">
        <v>297689.652</v>
      </c>
      <c r="F170" s="1">
        <v>596220.46</v>
      </c>
      <c r="G170" s="1">
        <v>636996.57300000021</v>
      </c>
      <c r="H170" s="1">
        <v>626559.33799999987</v>
      </c>
      <c r="I170" s="1">
        <v>549863.29200000002</v>
      </c>
      <c r="J170" s="1">
        <v>613156.98399999982</v>
      </c>
      <c r="K170" s="1">
        <v>553966.5419999999</v>
      </c>
      <c r="L170" s="1">
        <v>334480.46999999997</v>
      </c>
      <c r="M170" s="1">
        <v>181556.95400000006</v>
      </c>
      <c r="N170" s="1">
        <v>69650.364000000016</v>
      </c>
      <c r="O170" s="1">
        <f>VLOOKUP(A170, '[1]Influenza Deaths Pivot Table'!$A$5:$B$463, 2, FALSE)</f>
        <v>127</v>
      </c>
      <c r="P170" s="1">
        <f>VLOOKUP(A170, '[1]Influenza Deaths Pivot Table'!$A$5:$C$463, 3, FALSE)</f>
        <v>49</v>
      </c>
      <c r="Q170" s="1">
        <f>VLOOKUP(A170, '[1]Influenza Deaths Pivot Table'!$A$5:$D$463, 4, FALSE)</f>
        <v>51</v>
      </c>
      <c r="R170" s="1">
        <f>VLOOKUP(A170, '[1]Influenza Deaths Pivot Table'!$A$5:$E$463, 5, FALSE)</f>
        <v>63</v>
      </c>
      <c r="S170" s="1">
        <f>VLOOKUP(A170, '[1]Influenza Deaths Pivot Table'!$A$5:$F$463, 6, FALSE)</f>
        <v>82</v>
      </c>
      <c r="T170" s="1">
        <f>VLOOKUP(A170, '[1]Influenza Deaths Pivot Table'!$A$5:$G$463, 7, FALSE)</f>
        <v>54</v>
      </c>
      <c r="U170" s="1">
        <f>VLOOKUP(A170, '[1]Influenza Deaths Pivot Table'!$A$5:$H$463, 8, FALSE)</f>
        <v>100</v>
      </c>
      <c r="V170" s="1">
        <f>VLOOKUP(A170, '[1]Influenza Deaths Pivot Table'!$A$5:$I$463, 9, FALSE)</f>
        <v>128</v>
      </c>
      <c r="W170" s="1">
        <f>VLOOKUP(A170, '[1]Influenza Deaths Pivot Table'!$A$5:$J$463, 10, FALSE)</f>
        <v>178</v>
      </c>
      <c r="X170" s="1">
        <f t="shared" si="34"/>
        <v>305</v>
      </c>
      <c r="Y170" s="1">
        <f t="shared" si="35"/>
        <v>832</v>
      </c>
      <c r="Z170" s="4">
        <f t="shared" si="24"/>
        <v>4.2661879291659087E-4</v>
      </c>
      <c r="AA170" s="4">
        <f t="shared" si="25"/>
        <v>8.2184365159156071E-5</v>
      </c>
      <c r="AB170" s="4">
        <f t="shared" si="26"/>
        <v>8.0063225081118263E-5</v>
      </c>
      <c r="AC170" s="4">
        <f t="shared" si="27"/>
        <v>1.005491358585418E-4</v>
      </c>
      <c r="AD170" s="4">
        <f t="shared" si="28"/>
        <v>1.4912797634070832E-4</v>
      </c>
      <c r="AE170" s="4">
        <f t="shared" si="29"/>
        <v>8.8068800338413853E-5</v>
      </c>
      <c r="AF170" s="4">
        <f t="shared" si="30"/>
        <v>1.8051631717498206E-4</v>
      </c>
      <c r="AG170" s="4">
        <f t="shared" si="31"/>
        <v>3.8268303079100558E-4</v>
      </c>
      <c r="AH170" s="4">
        <f t="shared" si="32"/>
        <v>9.8040860500446568E-4</v>
      </c>
      <c r="AI170" s="4">
        <f t="shared" si="33"/>
        <v>1.4070273979210565E-3</v>
      </c>
    </row>
    <row r="171" spans="1:35" x14ac:dyDescent="0.2">
      <c r="A171" s="1" t="s">
        <v>186</v>
      </c>
      <c r="B171">
        <v>4387762</v>
      </c>
      <c r="C171" s="1">
        <v>2141586</v>
      </c>
      <c r="D171" s="1">
        <v>2246176</v>
      </c>
      <c r="E171" s="1">
        <v>294162.66799999989</v>
      </c>
      <c r="F171" s="1">
        <v>585729.50199999986</v>
      </c>
      <c r="G171" s="1">
        <v>619304.8979999997</v>
      </c>
      <c r="H171" s="1">
        <v>623092.20499999984</v>
      </c>
      <c r="I171" s="1">
        <v>534897.91399999999</v>
      </c>
      <c r="J171" s="1">
        <v>590686.049</v>
      </c>
      <c r="K171" s="1">
        <v>553458.88800000004</v>
      </c>
      <c r="L171" s="1">
        <v>337856.78600000002</v>
      </c>
      <c r="M171" s="1">
        <v>177593.58900000001</v>
      </c>
      <c r="N171" s="1">
        <v>68661.747999999992</v>
      </c>
      <c r="O171" s="1">
        <f>VLOOKUP(A171, '[1]Influenza Deaths Pivot Table'!$A$5:$B$463, 2, FALSE)</f>
        <v>111</v>
      </c>
      <c r="P171" s="1">
        <f>VLOOKUP(A171, '[1]Influenza Deaths Pivot Table'!$A$5:$C$463, 3, FALSE)</f>
        <v>49</v>
      </c>
      <c r="Q171" s="1">
        <f>VLOOKUP(A171, '[1]Influenza Deaths Pivot Table'!$A$5:$D$463, 4, FALSE)</f>
        <v>54</v>
      </c>
      <c r="R171" s="1">
        <f>VLOOKUP(A171, '[1]Influenza Deaths Pivot Table'!$A$5:$E$463, 5, FALSE)</f>
        <v>73</v>
      </c>
      <c r="S171" s="1">
        <f>VLOOKUP(A171, '[1]Influenza Deaths Pivot Table'!$A$5:$F$463, 6, FALSE)</f>
        <v>52</v>
      </c>
      <c r="T171" s="1">
        <f>VLOOKUP(A171, '[1]Influenza Deaths Pivot Table'!$A$5:$G$463, 7, FALSE)</f>
        <v>58</v>
      </c>
      <c r="U171" s="1">
        <f>VLOOKUP(A171, '[1]Influenza Deaths Pivot Table'!$A$5:$H$463, 8, FALSE)</f>
        <v>71</v>
      </c>
      <c r="V171" s="1">
        <f>VLOOKUP(A171, '[1]Influenza Deaths Pivot Table'!$A$5:$I$463, 9, FALSE)</f>
        <v>110</v>
      </c>
      <c r="W171" s="1">
        <f>VLOOKUP(A171, '[1]Influenza Deaths Pivot Table'!$A$5:$J$463, 10, FALSE)</f>
        <v>192</v>
      </c>
      <c r="X171" s="1">
        <f t="shared" si="34"/>
        <v>303</v>
      </c>
      <c r="Y171" s="1">
        <f t="shared" si="35"/>
        <v>770</v>
      </c>
      <c r="Z171" s="4">
        <f t="shared" si="24"/>
        <v>3.7734223977054778E-4</v>
      </c>
      <c r="AA171" s="4">
        <f t="shared" si="25"/>
        <v>8.3656363274663958E-5</v>
      </c>
      <c r="AB171" s="4">
        <f t="shared" si="26"/>
        <v>8.7194530794749224E-5</v>
      </c>
      <c r="AC171" s="4">
        <f t="shared" si="27"/>
        <v>1.171576203557225E-4</v>
      </c>
      <c r="AD171" s="4">
        <f t="shared" si="28"/>
        <v>9.7214811721998978E-5</v>
      </c>
      <c r="AE171" s="4">
        <f t="shared" si="29"/>
        <v>9.8190908856220501E-5</v>
      </c>
      <c r="AF171" s="4">
        <f t="shared" si="30"/>
        <v>1.2828414456684991E-4</v>
      </c>
      <c r="AG171" s="4">
        <f t="shared" si="31"/>
        <v>3.2558173924024717E-4</v>
      </c>
      <c r="AH171" s="4">
        <f t="shared" si="32"/>
        <v>1.0811201073254958E-3</v>
      </c>
      <c r="AI171" s="4">
        <f t="shared" si="33"/>
        <v>1.4584623470960435E-3</v>
      </c>
    </row>
    <row r="172" spans="1:35" x14ac:dyDescent="0.2">
      <c r="A172" s="1" t="s">
        <v>187</v>
      </c>
      <c r="B172">
        <v>4470714</v>
      </c>
      <c r="C172" s="1">
        <v>2180749</v>
      </c>
      <c r="D172" s="1">
        <v>2289965</v>
      </c>
      <c r="E172" s="1">
        <v>291021.30200000008</v>
      </c>
      <c r="F172" s="1">
        <v>588102.42500000028</v>
      </c>
      <c r="G172" s="1">
        <v>615325.05399999989</v>
      </c>
      <c r="H172" s="1">
        <v>623051.78899999999</v>
      </c>
      <c r="I172" s="1">
        <v>538766.3879999998</v>
      </c>
      <c r="J172" s="1">
        <v>585224.2309999998</v>
      </c>
      <c r="K172" s="1">
        <v>577561.14399999974</v>
      </c>
      <c r="L172" s="1">
        <v>381719.56099999993</v>
      </c>
      <c r="M172" s="1">
        <v>193035.66199999998</v>
      </c>
      <c r="N172" s="1">
        <v>75352.874000000011</v>
      </c>
      <c r="O172" s="1">
        <f>VLOOKUP(A172, '[1]Influenza Deaths Pivot Table'!$A$5:$B$463, 2, FALSE)</f>
        <v>133</v>
      </c>
      <c r="P172" s="1">
        <f>VLOOKUP(A172, '[1]Influenza Deaths Pivot Table'!$A$5:$C$463, 3, FALSE)</f>
        <v>68</v>
      </c>
      <c r="Q172" s="1">
        <f>VLOOKUP(A172, '[1]Influenza Deaths Pivot Table'!$A$5:$D$463, 4, FALSE)</f>
        <v>68</v>
      </c>
      <c r="R172" s="1">
        <f>VLOOKUP(A172, '[1]Influenza Deaths Pivot Table'!$A$5:$E$463, 5, FALSE)</f>
        <v>59</v>
      </c>
      <c r="S172" s="1">
        <f>VLOOKUP(A172, '[1]Influenza Deaths Pivot Table'!$A$5:$F$463, 6, FALSE)</f>
        <v>64</v>
      </c>
      <c r="T172" s="1">
        <f>VLOOKUP(A172, '[1]Influenza Deaths Pivot Table'!$A$5:$G$463, 7, FALSE)</f>
        <v>69</v>
      </c>
      <c r="U172" s="1">
        <f>VLOOKUP(A172, '[1]Influenza Deaths Pivot Table'!$A$5:$H$463, 8, FALSE)</f>
        <v>69</v>
      </c>
      <c r="V172" s="1">
        <f>VLOOKUP(A172, '[1]Influenza Deaths Pivot Table'!$A$5:$I$463, 9, FALSE)</f>
        <v>106</v>
      </c>
      <c r="W172" s="1">
        <f>VLOOKUP(A172, '[1]Influenza Deaths Pivot Table'!$A$5:$J$463, 10, FALSE)</f>
        <v>178</v>
      </c>
      <c r="X172" s="1">
        <f t="shared" si="34"/>
        <v>311</v>
      </c>
      <c r="Y172" s="1">
        <f t="shared" si="35"/>
        <v>814</v>
      </c>
      <c r="Z172" s="4">
        <f t="shared" si="24"/>
        <v>4.570112190618952E-4</v>
      </c>
      <c r="AA172" s="4">
        <f t="shared" si="25"/>
        <v>1.1562611733831903E-4</v>
      </c>
      <c r="AB172" s="4">
        <f t="shared" si="26"/>
        <v>1.10510696026364E-4</v>
      </c>
      <c r="AC172" s="4">
        <f t="shared" si="27"/>
        <v>9.4695177899569439E-5</v>
      </c>
      <c r="AD172" s="4">
        <f t="shared" si="28"/>
        <v>1.187898900627038E-4</v>
      </c>
      <c r="AE172" s="4">
        <f t="shared" si="29"/>
        <v>1.1790352542664971E-4</v>
      </c>
      <c r="AF172" s="4">
        <f t="shared" si="30"/>
        <v>1.1946787057406347E-4</v>
      </c>
      <c r="AG172" s="4">
        <f t="shared" si="31"/>
        <v>2.7769077309611602E-4</v>
      </c>
      <c r="AH172" s="4">
        <f t="shared" si="32"/>
        <v>9.2210940794970836E-4</v>
      </c>
      <c r="AI172" s="4">
        <f t="shared" si="33"/>
        <v>1.3791206270116036E-3</v>
      </c>
    </row>
    <row r="173" spans="1:35" x14ac:dyDescent="0.2">
      <c r="A173" s="1" t="s">
        <v>188</v>
      </c>
      <c r="B173">
        <v>4332996</v>
      </c>
      <c r="C173" s="1">
        <v>2117807</v>
      </c>
      <c r="D173" s="1">
        <v>2215189</v>
      </c>
      <c r="E173" s="1">
        <v>289816</v>
      </c>
      <c r="F173" s="1">
        <v>572628</v>
      </c>
      <c r="G173" s="1">
        <v>606222</v>
      </c>
      <c r="H173" s="1">
        <v>627517</v>
      </c>
      <c r="I173" s="1">
        <v>530602</v>
      </c>
      <c r="J173" s="1">
        <v>555232</v>
      </c>
      <c r="K173" s="1">
        <v>548072</v>
      </c>
      <c r="L173" s="1">
        <v>356898</v>
      </c>
      <c r="M173" s="1">
        <v>176640</v>
      </c>
      <c r="N173" s="1">
        <v>69369</v>
      </c>
      <c r="O173" s="1">
        <f>VLOOKUP(A173, '[1]Influenza Deaths Pivot Table'!$A$5:$B$463, 2, FALSE)</f>
        <v>121</v>
      </c>
      <c r="P173" s="1">
        <f>VLOOKUP(A173, '[1]Influenza Deaths Pivot Table'!$A$5:$C$463, 3, FALSE)</f>
        <v>81</v>
      </c>
      <c r="Q173" s="1">
        <f>VLOOKUP(A173, '[1]Influenza Deaths Pivot Table'!$A$5:$D$463, 4, FALSE)</f>
        <v>55</v>
      </c>
      <c r="R173" s="1">
        <f>VLOOKUP(A173, '[1]Influenza Deaths Pivot Table'!$A$5:$E$463, 5, FALSE)</f>
        <v>68</v>
      </c>
      <c r="S173" s="1">
        <f>VLOOKUP(A173, '[1]Influenza Deaths Pivot Table'!$A$5:$F$463, 6, FALSE)</f>
        <v>58</v>
      </c>
      <c r="T173" s="1">
        <f>VLOOKUP(A173, '[1]Influenza Deaths Pivot Table'!$A$5:$G$463, 7, FALSE)</f>
        <v>49</v>
      </c>
      <c r="U173" s="1">
        <f>VLOOKUP(A173, '[1]Influenza Deaths Pivot Table'!$A$5:$H$463, 8, FALSE)</f>
        <v>99</v>
      </c>
      <c r="V173" s="1">
        <f>VLOOKUP(A173, '[1]Influenza Deaths Pivot Table'!$A$5:$I$463, 9, FALSE)</f>
        <v>139</v>
      </c>
      <c r="W173" s="1">
        <f>VLOOKUP(A173, '[1]Influenza Deaths Pivot Table'!$A$5:$J$463, 10, FALSE)</f>
        <v>195</v>
      </c>
      <c r="X173" s="1">
        <f t="shared" si="34"/>
        <v>316</v>
      </c>
      <c r="Y173" s="1">
        <f t="shared" si="35"/>
        <v>865</v>
      </c>
      <c r="Z173" s="4">
        <f t="shared" si="24"/>
        <v>4.1750627984652328E-4</v>
      </c>
      <c r="AA173" s="4">
        <f t="shared" si="25"/>
        <v>1.4145308996416523E-4</v>
      </c>
      <c r="AB173" s="4">
        <f t="shared" si="26"/>
        <v>9.0725839708885524E-5</v>
      </c>
      <c r="AC173" s="4">
        <f t="shared" si="27"/>
        <v>1.0836359811766056E-4</v>
      </c>
      <c r="AD173" s="4">
        <f t="shared" si="28"/>
        <v>1.0930980282773152E-4</v>
      </c>
      <c r="AE173" s="4">
        <f t="shared" si="29"/>
        <v>8.8251397613970373E-5</v>
      </c>
      <c r="AF173" s="4">
        <f t="shared" si="30"/>
        <v>1.8063320147717818E-4</v>
      </c>
      <c r="AG173" s="4">
        <f t="shared" si="31"/>
        <v>3.894670185879439E-4</v>
      </c>
      <c r="AH173" s="4">
        <f t="shared" si="32"/>
        <v>1.1039402173913043E-3</v>
      </c>
      <c r="AI173" s="4">
        <f t="shared" si="33"/>
        <v>1.5214464972378276E-3</v>
      </c>
    </row>
    <row r="174" spans="1:35" x14ac:dyDescent="0.2">
      <c r="A174" s="1" t="s">
        <v>189</v>
      </c>
      <c r="B174">
        <v>1316380</v>
      </c>
      <c r="C174" s="1">
        <v>642611</v>
      </c>
      <c r="D174" s="1">
        <v>673769</v>
      </c>
      <c r="E174" s="1">
        <v>70908.907999999996</v>
      </c>
      <c r="F174" s="1">
        <v>154170.177</v>
      </c>
      <c r="G174" s="1">
        <v>173479.87500000003</v>
      </c>
      <c r="H174" s="1">
        <v>147387.47699999998</v>
      </c>
      <c r="I174" s="1">
        <v>184908.92799999996</v>
      </c>
      <c r="J174" s="1">
        <v>216653.70199999999</v>
      </c>
      <c r="K174" s="1">
        <v>171821.56100000002</v>
      </c>
      <c r="L174" s="1">
        <v>101939.62000000001</v>
      </c>
      <c r="M174" s="1">
        <v>68907.930999999997</v>
      </c>
      <c r="N174" s="1">
        <v>26937.315999999992</v>
      </c>
      <c r="O174" s="1">
        <f>VLOOKUP(A174, '[1]Influenza Deaths Pivot Table'!$A$5:$B$463, 2, FALSE)</f>
        <v>116</v>
      </c>
      <c r="P174" s="1">
        <f>VLOOKUP(A174, '[1]Influenza Deaths Pivot Table'!$A$5:$C$463, 3, FALSE)</f>
        <v>76</v>
      </c>
      <c r="Q174" s="1">
        <f>VLOOKUP(A174, '[1]Influenza Deaths Pivot Table'!$A$5:$D$463, 4, FALSE)</f>
        <v>61</v>
      </c>
      <c r="R174" s="1">
        <f>VLOOKUP(A174, '[1]Influenza Deaths Pivot Table'!$A$5:$E$463, 5, FALSE)</f>
        <v>51</v>
      </c>
      <c r="S174" s="1">
        <f>VLOOKUP(A174, '[1]Influenza Deaths Pivot Table'!$A$5:$F$463, 6, FALSE)</f>
        <v>60</v>
      </c>
      <c r="T174" s="1">
        <f>VLOOKUP(A174, '[1]Influenza Deaths Pivot Table'!$A$5:$G$463, 7, FALSE)</f>
        <v>58</v>
      </c>
      <c r="U174" s="1">
        <f>VLOOKUP(A174, '[1]Influenza Deaths Pivot Table'!$A$5:$H$463, 8, FALSE)</f>
        <v>68</v>
      </c>
      <c r="V174" s="1">
        <f>VLOOKUP(A174, '[1]Influenza Deaths Pivot Table'!$A$5:$I$463, 9, FALSE)</f>
        <v>62</v>
      </c>
      <c r="W174" s="1">
        <f>VLOOKUP(A174, '[1]Influenza Deaths Pivot Table'!$A$5:$J$463, 10, FALSE)</f>
        <v>58</v>
      </c>
      <c r="X174" s="1">
        <f t="shared" si="34"/>
        <v>174</v>
      </c>
      <c r="Y174" s="1">
        <f t="shared" si="35"/>
        <v>610</v>
      </c>
      <c r="Z174" s="4">
        <f t="shared" si="24"/>
        <v>1.6359016556847837E-3</v>
      </c>
      <c r="AA174" s="4">
        <f t="shared" si="25"/>
        <v>4.9296174836719556E-4</v>
      </c>
      <c r="AB174" s="4">
        <f t="shared" si="26"/>
        <v>3.5162580097547333E-4</v>
      </c>
      <c r="AC174" s="4">
        <f t="shared" si="27"/>
        <v>3.4602668447876347E-4</v>
      </c>
      <c r="AD174" s="4">
        <f t="shared" si="28"/>
        <v>3.2448406168900627E-4</v>
      </c>
      <c r="AE174" s="4">
        <f t="shared" si="29"/>
        <v>2.6770832653484963E-4</v>
      </c>
      <c r="AF174" s="4">
        <f t="shared" si="30"/>
        <v>3.9575941228935752E-4</v>
      </c>
      <c r="AG174" s="4">
        <f t="shared" si="31"/>
        <v>6.0820316968024791E-4</v>
      </c>
      <c r="AH174" s="4">
        <f t="shared" si="32"/>
        <v>8.417028222774531E-4</v>
      </c>
      <c r="AI174" s="4">
        <f t="shared" si="33"/>
        <v>2.4776044779622371E-3</v>
      </c>
    </row>
    <row r="175" spans="1:35" x14ac:dyDescent="0.2">
      <c r="A175" s="1" t="s">
        <v>190</v>
      </c>
      <c r="B175">
        <v>1327665</v>
      </c>
      <c r="C175" s="1">
        <v>649666</v>
      </c>
      <c r="D175" s="1">
        <v>677999</v>
      </c>
      <c r="E175" s="1">
        <v>69854.609000000011</v>
      </c>
      <c r="F175" s="1">
        <v>156391.02499999999</v>
      </c>
      <c r="G175" s="1">
        <v>171735.96099999998</v>
      </c>
      <c r="H175" s="1">
        <v>144232.56400000001</v>
      </c>
      <c r="I175" s="1">
        <v>182626.19399999999</v>
      </c>
      <c r="J175" s="1">
        <v>218987.40700000001</v>
      </c>
      <c r="K175" s="1">
        <v>180791.66800000001</v>
      </c>
      <c r="L175" s="1">
        <v>106281.59299999999</v>
      </c>
      <c r="M175" s="1">
        <v>69812.343999999997</v>
      </c>
      <c r="N175" s="1">
        <v>27321.834999999999</v>
      </c>
      <c r="O175" s="1">
        <f>VLOOKUP(A175, '[1]Influenza Deaths Pivot Table'!$A$5:$B$463, 2, FALSE)</f>
        <v>133</v>
      </c>
      <c r="P175" s="1">
        <f>VLOOKUP(A175, '[1]Influenza Deaths Pivot Table'!$A$5:$C$463, 3, FALSE)</f>
        <v>58</v>
      </c>
      <c r="Q175" s="1">
        <f>VLOOKUP(A175, '[1]Influenza Deaths Pivot Table'!$A$5:$D$463, 4, FALSE)</f>
        <v>50</v>
      </c>
      <c r="R175" s="1">
        <f>VLOOKUP(A175, '[1]Influenza Deaths Pivot Table'!$A$5:$E$463, 5, FALSE)</f>
        <v>74</v>
      </c>
      <c r="S175" s="1">
        <f>VLOOKUP(A175, '[1]Influenza Deaths Pivot Table'!$A$5:$F$463, 6, FALSE)</f>
        <v>71</v>
      </c>
      <c r="T175" s="1">
        <f>VLOOKUP(A175, '[1]Influenza Deaths Pivot Table'!$A$5:$G$463, 7, FALSE)</f>
        <v>68</v>
      </c>
      <c r="U175" s="1">
        <f>VLOOKUP(A175, '[1]Influenza Deaths Pivot Table'!$A$5:$H$463, 8, FALSE)</f>
        <v>46</v>
      </c>
      <c r="V175" s="1">
        <f>VLOOKUP(A175, '[1]Influenza Deaths Pivot Table'!$A$5:$I$463, 9, FALSE)</f>
        <v>54</v>
      </c>
      <c r="W175" s="1">
        <f>VLOOKUP(A175, '[1]Influenza Deaths Pivot Table'!$A$5:$J$463, 10, FALSE)</f>
        <v>51</v>
      </c>
      <c r="X175" s="1">
        <f t="shared" si="34"/>
        <v>184</v>
      </c>
      <c r="Y175" s="1">
        <f t="shared" si="35"/>
        <v>605</v>
      </c>
      <c r="Z175" s="4">
        <f t="shared" si="24"/>
        <v>1.9039545407805514E-3</v>
      </c>
      <c r="AA175" s="4">
        <f t="shared" si="25"/>
        <v>3.7086527184024786E-4</v>
      </c>
      <c r="AB175" s="4">
        <f t="shared" si="26"/>
        <v>2.9114461356174554E-4</v>
      </c>
      <c r="AC175" s="4">
        <f t="shared" si="27"/>
        <v>5.1306028228133001E-4</v>
      </c>
      <c r="AD175" s="4">
        <f t="shared" si="28"/>
        <v>3.8877226998444703E-4</v>
      </c>
      <c r="AE175" s="4">
        <f t="shared" si="29"/>
        <v>3.105201387219494E-4</v>
      </c>
      <c r="AF175" s="4">
        <f t="shared" si="30"/>
        <v>2.5443650423093611E-4</v>
      </c>
      <c r="AG175" s="4">
        <f t="shared" si="31"/>
        <v>5.0808421736772431E-4</v>
      </c>
      <c r="AH175" s="4">
        <f t="shared" si="32"/>
        <v>7.3052983294759452E-4</v>
      </c>
      <c r="AI175" s="4">
        <f t="shared" si="33"/>
        <v>2.634484373728146E-3</v>
      </c>
    </row>
    <row r="176" spans="1:35" x14ac:dyDescent="0.2">
      <c r="A176" s="1" t="s">
        <v>191</v>
      </c>
      <c r="B176">
        <v>1328570</v>
      </c>
      <c r="C176" s="1">
        <v>651750</v>
      </c>
      <c r="D176" s="1">
        <v>676820</v>
      </c>
      <c r="E176" s="1">
        <v>70423.584999999992</v>
      </c>
      <c r="F176" s="1">
        <v>156813.193</v>
      </c>
      <c r="G176" s="1">
        <v>170339.36399999997</v>
      </c>
      <c r="H176" s="1">
        <v>146727.079</v>
      </c>
      <c r="I176" s="1">
        <v>177433.42499999999</v>
      </c>
      <c r="J176" s="1">
        <v>217765.52800000005</v>
      </c>
      <c r="K176" s="1">
        <v>184669.15100000001</v>
      </c>
      <c r="L176" s="1">
        <v>108867.29499999998</v>
      </c>
      <c r="M176" s="1">
        <v>68881.164999999994</v>
      </c>
      <c r="N176" s="1">
        <v>27006.370000000003</v>
      </c>
      <c r="O176" s="1">
        <f>VLOOKUP(A176, '[1]Influenza Deaths Pivot Table'!$A$5:$B$463, 2, FALSE)</f>
        <v>116</v>
      </c>
      <c r="P176" s="1">
        <f>VLOOKUP(A176, '[1]Influenza Deaths Pivot Table'!$A$5:$C$463, 3, FALSE)</f>
        <v>65</v>
      </c>
      <c r="Q176" s="1">
        <f>VLOOKUP(A176, '[1]Influenza Deaths Pivot Table'!$A$5:$D$463, 4, FALSE)</f>
        <v>59</v>
      </c>
      <c r="R176" s="1">
        <f>VLOOKUP(A176, '[1]Influenza Deaths Pivot Table'!$A$5:$E$463, 5, FALSE)</f>
        <v>50</v>
      </c>
      <c r="S176" s="1">
        <f>VLOOKUP(A176, '[1]Influenza Deaths Pivot Table'!$A$5:$F$463, 6, FALSE)</f>
        <v>53</v>
      </c>
      <c r="T176" s="1">
        <f>VLOOKUP(A176, '[1]Influenza Deaths Pivot Table'!$A$5:$G$463, 7, FALSE)</f>
        <v>62</v>
      </c>
      <c r="U176" s="1">
        <f>VLOOKUP(A176, '[1]Influenza Deaths Pivot Table'!$A$5:$H$463, 8, FALSE)</f>
        <v>61</v>
      </c>
      <c r="V176" s="1">
        <f>VLOOKUP(A176, '[1]Influenza Deaths Pivot Table'!$A$5:$I$463, 9, FALSE)</f>
        <v>47</v>
      </c>
      <c r="W176" s="1">
        <f>VLOOKUP(A176, '[1]Influenza Deaths Pivot Table'!$A$5:$J$463, 10, FALSE)</f>
        <v>74</v>
      </c>
      <c r="X176" s="1">
        <f t="shared" si="34"/>
        <v>190</v>
      </c>
      <c r="Y176" s="1">
        <f t="shared" si="35"/>
        <v>587</v>
      </c>
      <c r="Z176" s="4">
        <f t="shared" si="24"/>
        <v>1.6471754455556333E-3</v>
      </c>
      <c r="AA176" s="4">
        <f t="shared" si="25"/>
        <v>4.1450594019853927E-4</v>
      </c>
      <c r="AB176" s="4">
        <f t="shared" si="26"/>
        <v>3.463673845817577E-4</v>
      </c>
      <c r="AC176" s="4">
        <f t="shared" si="27"/>
        <v>3.4076872749576103E-4</v>
      </c>
      <c r="AD176" s="4">
        <f t="shared" si="28"/>
        <v>2.9870358417530409E-4</v>
      </c>
      <c r="AE176" s="4">
        <f t="shared" si="29"/>
        <v>2.8470989219193585E-4</v>
      </c>
      <c r="AF176" s="4">
        <f t="shared" si="30"/>
        <v>3.3032046592340695E-4</v>
      </c>
      <c r="AG176" s="4">
        <f t="shared" si="31"/>
        <v>4.3171826763951476E-4</v>
      </c>
      <c r="AH176" s="4">
        <f t="shared" si="32"/>
        <v>1.0743140015126052E-3</v>
      </c>
      <c r="AI176" s="4">
        <f t="shared" si="33"/>
        <v>2.7214894470682384E-3</v>
      </c>
    </row>
    <row r="177" spans="1:35" x14ac:dyDescent="0.2">
      <c r="A177" s="1" t="s">
        <v>192</v>
      </c>
      <c r="B177">
        <v>1311652</v>
      </c>
      <c r="C177" s="1">
        <v>641608</v>
      </c>
      <c r="D177" s="1">
        <v>670044</v>
      </c>
      <c r="E177" s="1">
        <v>67997.368999999992</v>
      </c>
      <c r="F177" s="1">
        <v>151752.61799999999</v>
      </c>
      <c r="G177" s="1">
        <v>166605.57200000001</v>
      </c>
      <c r="H177" s="1">
        <v>143640.47100000002</v>
      </c>
      <c r="I177" s="1">
        <v>169248.83500000002</v>
      </c>
      <c r="J177" s="1">
        <v>213957.14499999999</v>
      </c>
      <c r="K177" s="1">
        <v>189178.64600000001</v>
      </c>
      <c r="L177" s="1">
        <v>112263.77100000001</v>
      </c>
      <c r="M177" s="1">
        <v>69188.300000000017</v>
      </c>
      <c r="N177" s="1">
        <v>28274.793000000005</v>
      </c>
      <c r="O177" s="1">
        <f>VLOOKUP(A177, '[1]Influenza Deaths Pivot Table'!$A$5:$B$463, 2, FALSE)</f>
        <v>110</v>
      </c>
      <c r="P177" s="1">
        <f>VLOOKUP(A177, '[1]Influenza Deaths Pivot Table'!$A$5:$C$463, 3, FALSE)</f>
        <v>56</v>
      </c>
      <c r="Q177" s="1">
        <f>VLOOKUP(A177, '[1]Influenza Deaths Pivot Table'!$A$5:$D$463, 4, FALSE)</f>
        <v>54</v>
      </c>
      <c r="R177" s="1">
        <f>VLOOKUP(A177, '[1]Influenza Deaths Pivot Table'!$A$5:$E$463, 5, FALSE)</f>
        <v>61</v>
      </c>
      <c r="S177" s="1">
        <f>VLOOKUP(A177, '[1]Influenza Deaths Pivot Table'!$A$5:$F$463, 6, FALSE)</f>
        <v>66</v>
      </c>
      <c r="T177" s="1">
        <f>VLOOKUP(A177, '[1]Influenza Deaths Pivot Table'!$A$5:$G$463, 7, FALSE)</f>
        <v>63</v>
      </c>
      <c r="U177" s="1">
        <f>VLOOKUP(A177, '[1]Influenza Deaths Pivot Table'!$A$5:$H$463, 8, FALSE)</f>
        <v>56</v>
      </c>
      <c r="V177" s="1">
        <f>VLOOKUP(A177, '[1]Influenza Deaths Pivot Table'!$A$5:$I$463, 9, FALSE)</f>
        <v>61</v>
      </c>
      <c r="W177" s="1">
        <f>VLOOKUP(A177, '[1]Influenza Deaths Pivot Table'!$A$5:$J$463, 10, FALSE)</f>
        <v>71</v>
      </c>
      <c r="X177" s="1">
        <f t="shared" si="34"/>
        <v>181</v>
      </c>
      <c r="Y177" s="1">
        <f t="shared" si="35"/>
        <v>598</v>
      </c>
      <c r="Z177" s="4">
        <f t="shared" si="24"/>
        <v>1.6177096499130725E-3</v>
      </c>
      <c r="AA177" s="4">
        <f t="shared" si="25"/>
        <v>3.6902164020656303E-4</v>
      </c>
      <c r="AB177" s="4">
        <f t="shared" si="26"/>
        <v>3.2411881158452487E-4</v>
      </c>
      <c r="AC177" s="4">
        <f t="shared" si="27"/>
        <v>4.2467140058319628E-4</v>
      </c>
      <c r="AD177" s="4">
        <f t="shared" si="28"/>
        <v>3.8995837105762054E-4</v>
      </c>
      <c r="AE177" s="4">
        <f t="shared" si="29"/>
        <v>2.9445148933913848E-4</v>
      </c>
      <c r="AF177" s="4">
        <f t="shared" si="30"/>
        <v>2.9601649649189265E-4</v>
      </c>
      <c r="AG177" s="4">
        <f t="shared" si="31"/>
        <v>5.4336318347973536E-4</v>
      </c>
      <c r="AH177" s="4">
        <f t="shared" si="32"/>
        <v>1.0261850630814745E-3</v>
      </c>
      <c r="AI177" s="4">
        <f t="shared" si="33"/>
        <v>2.643894712994547E-3</v>
      </c>
    </row>
    <row r="178" spans="1:35" x14ac:dyDescent="0.2">
      <c r="A178" s="1" t="s">
        <v>193</v>
      </c>
      <c r="B178">
        <v>1328320</v>
      </c>
      <c r="C178" s="1">
        <v>649600</v>
      </c>
      <c r="D178" s="1">
        <v>678720</v>
      </c>
      <c r="E178" s="1">
        <v>67206.489000000001</v>
      </c>
      <c r="F178" s="1">
        <v>151387.834</v>
      </c>
      <c r="G178" s="1">
        <v>166279.99900000001</v>
      </c>
      <c r="H178" s="1">
        <v>146565.72199999998</v>
      </c>
      <c r="I178" s="1">
        <v>166515.97600000002</v>
      </c>
      <c r="J178" s="1">
        <v>214111.89799999999</v>
      </c>
      <c r="K178" s="1">
        <v>197092.21400000001</v>
      </c>
      <c r="L178" s="1">
        <v>120085.683</v>
      </c>
      <c r="M178" s="1">
        <v>70659.911000000007</v>
      </c>
      <c r="N178" s="1">
        <v>29655.079000000002</v>
      </c>
      <c r="O178" s="1">
        <f>VLOOKUP(A178, '[1]Influenza Deaths Pivot Table'!$A$5:$B$463, 2, FALSE)</f>
        <v>123</v>
      </c>
      <c r="P178" s="1">
        <f>VLOOKUP(A178, '[1]Influenza Deaths Pivot Table'!$A$5:$C$463, 3, FALSE)</f>
        <v>77</v>
      </c>
      <c r="Q178" s="1">
        <f>VLOOKUP(A178, '[1]Influenza Deaths Pivot Table'!$A$5:$D$463, 4, FALSE)</f>
        <v>53</v>
      </c>
      <c r="R178" s="1">
        <f>VLOOKUP(A178, '[1]Influenza Deaths Pivot Table'!$A$5:$E$463, 5, FALSE)</f>
        <v>39</v>
      </c>
      <c r="S178" s="1">
        <f>VLOOKUP(A178, '[1]Influenza Deaths Pivot Table'!$A$5:$F$463, 6, FALSE)</f>
        <v>64</v>
      </c>
      <c r="T178" s="1">
        <f>VLOOKUP(A178, '[1]Influenza Deaths Pivot Table'!$A$5:$G$463, 7, FALSE)</f>
        <v>52</v>
      </c>
      <c r="U178" s="1">
        <f>VLOOKUP(A178, '[1]Influenza Deaths Pivot Table'!$A$5:$H$463, 8, FALSE)</f>
        <v>58</v>
      </c>
      <c r="V178" s="1">
        <f>VLOOKUP(A178, '[1]Influenza Deaths Pivot Table'!$A$5:$I$463, 9, FALSE)</f>
        <v>47</v>
      </c>
      <c r="W178" s="1">
        <f>VLOOKUP(A178, '[1]Influenza Deaths Pivot Table'!$A$5:$J$463, 10, FALSE)</f>
        <v>83</v>
      </c>
      <c r="X178" s="1">
        <f t="shared" si="34"/>
        <v>206</v>
      </c>
      <c r="Y178" s="1">
        <f t="shared" si="35"/>
        <v>596</v>
      </c>
      <c r="Z178" s="4">
        <f t="shared" si="24"/>
        <v>1.830180416060717E-3</v>
      </c>
      <c r="AA178" s="4">
        <f t="shared" si="25"/>
        <v>5.0862739736404444E-4</v>
      </c>
      <c r="AB178" s="4">
        <f t="shared" si="26"/>
        <v>3.1873947750023739E-4</v>
      </c>
      <c r="AC178" s="4">
        <f t="shared" si="27"/>
        <v>2.6609223130630782E-4</v>
      </c>
      <c r="AD178" s="4">
        <f t="shared" si="28"/>
        <v>3.8434750549100463E-4</v>
      </c>
      <c r="AE178" s="4">
        <f t="shared" si="29"/>
        <v>2.4286366374651447E-4</v>
      </c>
      <c r="AF178" s="4">
        <f t="shared" si="30"/>
        <v>2.9427849443103824E-4</v>
      </c>
      <c r="AG178" s="4">
        <f t="shared" si="31"/>
        <v>3.9138720641660504E-4</v>
      </c>
      <c r="AH178" s="4">
        <f t="shared" si="32"/>
        <v>1.1746405964196585E-3</v>
      </c>
      <c r="AI178" s="4">
        <f t="shared" si="33"/>
        <v>3.0048210124803756E-3</v>
      </c>
    </row>
    <row r="179" spans="1:35" x14ac:dyDescent="0.2">
      <c r="A179" s="1" t="s">
        <v>194</v>
      </c>
      <c r="B179">
        <v>1328535</v>
      </c>
      <c r="C179" s="1">
        <v>649601</v>
      </c>
      <c r="D179" s="1">
        <v>678934</v>
      </c>
      <c r="E179" s="1">
        <v>65956.34199999999</v>
      </c>
      <c r="F179" s="1">
        <v>149855.83599999995</v>
      </c>
      <c r="G179" s="1">
        <v>164211.20499999999</v>
      </c>
      <c r="H179" s="1">
        <v>148913.19700000004</v>
      </c>
      <c r="I179" s="1">
        <v>162545.875</v>
      </c>
      <c r="J179" s="1">
        <v>209736.07199999999</v>
      </c>
      <c r="K179" s="1">
        <v>200903.60599999997</v>
      </c>
      <c r="L179" s="1">
        <v>125861.024</v>
      </c>
      <c r="M179" s="1">
        <v>70951.416999999987</v>
      </c>
      <c r="N179" s="1">
        <v>29861.784999999996</v>
      </c>
      <c r="O179" s="1">
        <f>VLOOKUP(A179, '[1]Influenza Deaths Pivot Table'!$A$5:$B$463, 2, FALSE)</f>
        <v>124</v>
      </c>
      <c r="P179" s="1">
        <f>VLOOKUP(A179, '[1]Influenza Deaths Pivot Table'!$A$5:$C$463, 3, FALSE)</f>
        <v>51</v>
      </c>
      <c r="Q179" s="1">
        <f>VLOOKUP(A179, '[1]Influenza Deaths Pivot Table'!$A$5:$D$463, 4, FALSE)</f>
        <v>63</v>
      </c>
      <c r="R179" s="1">
        <f>VLOOKUP(A179, '[1]Influenza Deaths Pivot Table'!$A$5:$E$463, 5, FALSE)</f>
        <v>43</v>
      </c>
      <c r="S179" s="1">
        <f>VLOOKUP(A179, '[1]Influenza Deaths Pivot Table'!$A$5:$F$463, 6, FALSE)</f>
        <v>51</v>
      </c>
      <c r="T179" s="1">
        <f>VLOOKUP(A179, '[1]Influenza Deaths Pivot Table'!$A$5:$G$463, 7, FALSE)</f>
        <v>78</v>
      </c>
      <c r="U179" s="1">
        <f>VLOOKUP(A179, '[1]Influenza Deaths Pivot Table'!$A$5:$H$463, 8, FALSE)</f>
        <v>49</v>
      </c>
      <c r="V179" s="1">
        <f>VLOOKUP(A179, '[1]Influenza Deaths Pivot Table'!$A$5:$I$463, 9, FALSE)</f>
        <v>58</v>
      </c>
      <c r="W179" s="1">
        <f>VLOOKUP(A179, '[1]Influenza Deaths Pivot Table'!$A$5:$J$463, 10, FALSE)</f>
        <v>66</v>
      </c>
      <c r="X179" s="1">
        <f t="shared" si="34"/>
        <v>190</v>
      </c>
      <c r="Y179" s="1">
        <f t="shared" si="35"/>
        <v>583</v>
      </c>
      <c r="Z179" s="4">
        <f t="shared" si="24"/>
        <v>1.8800314911339385E-3</v>
      </c>
      <c r="AA179" s="4">
        <f t="shared" si="25"/>
        <v>3.4032708609359744E-4</v>
      </c>
      <c r="AB179" s="4">
        <f t="shared" si="26"/>
        <v>3.8365226051413485E-4</v>
      </c>
      <c r="AC179" s="4">
        <f t="shared" si="27"/>
        <v>2.8875882639199527E-4</v>
      </c>
      <c r="AD179" s="4">
        <f t="shared" si="28"/>
        <v>3.1375757766845822E-4</v>
      </c>
      <c r="AE179" s="4">
        <f t="shared" si="29"/>
        <v>3.7189597028402442E-4</v>
      </c>
      <c r="AF179" s="4">
        <f t="shared" si="30"/>
        <v>2.438980612423652E-4</v>
      </c>
      <c r="AG179" s="4">
        <f t="shared" si="31"/>
        <v>4.6082574379817533E-4</v>
      </c>
      <c r="AH179" s="4">
        <f t="shared" si="32"/>
        <v>9.302139800816101E-4</v>
      </c>
      <c r="AI179" s="4">
        <f t="shared" si="33"/>
        <v>2.8102454712155486E-3</v>
      </c>
    </row>
    <row r="180" spans="1:35" x14ac:dyDescent="0.2">
      <c r="A180" s="1" t="s">
        <v>195</v>
      </c>
      <c r="B180">
        <v>1293764</v>
      </c>
      <c r="C180" s="1">
        <v>633037</v>
      </c>
      <c r="D180" s="1">
        <v>660727</v>
      </c>
      <c r="E180" s="1">
        <v>64944.401000000005</v>
      </c>
      <c r="F180" s="1">
        <v>145959.08900000001</v>
      </c>
      <c r="G180" s="1">
        <v>160379.671</v>
      </c>
      <c r="H180" s="1">
        <v>147529.31200000001</v>
      </c>
      <c r="I180" s="1">
        <v>154234.05900000001</v>
      </c>
      <c r="J180" s="1">
        <v>198602.57199999996</v>
      </c>
      <c r="K180" s="1">
        <v>196171.67199999999</v>
      </c>
      <c r="L180" s="1">
        <v>127684.69499999999</v>
      </c>
      <c r="M180" s="1">
        <v>69236.835999999996</v>
      </c>
      <c r="N180" s="1">
        <v>29402.300999999999</v>
      </c>
      <c r="O180" s="1">
        <f>VLOOKUP(A180, '[1]Influenza Deaths Pivot Table'!$A$5:$B$463, 2, FALSE)</f>
        <v>107</v>
      </c>
      <c r="P180" s="1">
        <f>VLOOKUP(A180, '[1]Influenza Deaths Pivot Table'!$A$5:$C$463, 3, FALSE)</f>
        <v>52</v>
      </c>
      <c r="Q180" s="1">
        <f>VLOOKUP(A180, '[1]Influenza Deaths Pivot Table'!$A$5:$D$463, 4, FALSE)</f>
        <v>62</v>
      </c>
      <c r="R180" s="1">
        <f>VLOOKUP(A180, '[1]Influenza Deaths Pivot Table'!$A$5:$E$463, 5, FALSE)</f>
        <v>51</v>
      </c>
      <c r="S180" s="1">
        <f>VLOOKUP(A180, '[1]Influenza Deaths Pivot Table'!$A$5:$F$463, 6, FALSE)</f>
        <v>52</v>
      </c>
      <c r="T180" s="1">
        <f>VLOOKUP(A180, '[1]Influenza Deaths Pivot Table'!$A$5:$G$463, 7, FALSE)</f>
        <v>71</v>
      </c>
      <c r="U180" s="1">
        <f>VLOOKUP(A180, '[1]Influenza Deaths Pivot Table'!$A$5:$H$463, 8, FALSE)</f>
        <v>73</v>
      </c>
      <c r="V180" s="1">
        <f>VLOOKUP(A180, '[1]Influenza Deaths Pivot Table'!$A$5:$I$463, 9, FALSE)</f>
        <v>58</v>
      </c>
      <c r="W180" s="1">
        <f>VLOOKUP(A180, '[1]Influenza Deaths Pivot Table'!$A$5:$J$463, 10, FALSE)</f>
        <v>96</v>
      </c>
      <c r="X180" s="1">
        <f t="shared" si="34"/>
        <v>203</v>
      </c>
      <c r="Y180" s="1">
        <f t="shared" si="35"/>
        <v>622</v>
      </c>
      <c r="Z180" s="4">
        <f t="shared" si="24"/>
        <v>1.6475631209532597E-3</v>
      </c>
      <c r="AA180" s="4">
        <f t="shared" si="25"/>
        <v>3.5626421318647717E-4</v>
      </c>
      <c r="AB180" s="4">
        <f t="shared" si="26"/>
        <v>3.8658266109050689E-4</v>
      </c>
      <c r="AC180" s="4">
        <f t="shared" si="27"/>
        <v>3.4569401367505866E-4</v>
      </c>
      <c r="AD180" s="4">
        <f t="shared" si="28"/>
        <v>3.3714991576536281E-4</v>
      </c>
      <c r="AE180" s="4">
        <f t="shared" si="29"/>
        <v>3.5749788779170503E-4</v>
      </c>
      <c r="AF180" s="4">
        <f t="shared" si="30"/>
        <v>3.7212304537017965E-4</v>
      </c>
      <c r="AG180" s="4">
        <f t="shared" si="31"/>
        <v>4.5424394834478796E-4</v>
      </c>
      <c r="AH180" s="4">
        <f t="shared" si="32"/>
        <v>1.3865451621734998E-3</v>
      </c>
      <c r="AI180" s="4">
        <f t="shared" si="33"/>
        <v>3.0341082831267597E-3</v>
      </c>
    </row>
    <row r="181" spans="1:35" x14ac:dyDescent="0.2">
      <c r="A181" s="1" t="s">
        <v>196</v>
      </c>
      <c r="B181">
        <v>1262864</v>
      </c>
      <c r="C181" s="1">
        <v>618513</v>
      </c>
      <c r="D181" s="1">
        <v>644351</v>
      </c>
      <c r="E181" s="1">
        <v>61962.506999999998</v>
      </c>
      <c r="F181" s="1">
        <v>139004.45199999999</v>
      </c>
      <c r="G181" s="1">
        <v>154073.13199999998</v>
      </c>
      <c r="H181" s="1">
        <v>145286.79599999997</v>
      </c>
      <c r="I181" s="1">
        <v>147911.33999999997</v>
      </c>
      <c r="J181" s="1">
        <v>190401.63200000001</v>
      </c>
      <c r="K181" s="1">
        <v>194861.277</v>
      </c>
      <c r="L181" s="1">
        <v>131577.86499999999</v>
      </c>
      <c r="M181" s="1">
        <v>67546.743000000002</v>
      </c>
      <c r="N181" s="1">
        <v>29568.532999999996</v>
      </c>
      <c r="O181" s="1">
        <f>VLOOKUP(A181, '[1]Influenza Deaths Pivot Table'!$A$5:$B$463, 2, FALSE)</f>
        <v>131</v>
      </c>
      <c r="P181" s="1">
        <f>VLOOKUP(A181, '[1]Influenza Deaths Pivot Table'!$A$5:$C$463, 3, FALSE)</f>
        <v>68</v>
      </c>
      <c r="Q181" s="1">
        <f>VLOOKUP(A181, '[1]Influenza Deaths Pivot Table'!$A$5:$D$463, 4, FALSE)</f>
        <v>55</v>
      </c>
      <c r="R181" s="1">
        <f>VLOOKUP(A181, '[1]Influenza Deaths Pivot Table'!$A$5:$E$463, 5, FALSE)</f>
        <v>68</v>
      </c>
      <c r="S181" s="1">
        <f>VLOOKUP(A181, '[1]Influenza Deaths Pivot Table'!$A$5:$F$463, 6, FALSE)</f>
        <v>53</v>
      </c>
      <c r="T181" s="1">
        <f>VLOOKUP(A181, '[1]Influenza Deaths Pivot Table'!$A$5:$G$463, 7, FALSE)</f>
        <v>53</v>
      </c>
      <c r="U181" s="1">
        <f>VLOOKUP(A181, '[1]Influenza Deaths Pivot Table'!$A$5:$H$463, 8, FALSE)</f>
        <v>66</v>
      </c>
      <c r="V181" s="1">
        <f>VLOOKUP(A181, '[1]Influenza Deaths Pivot Table'!$A$5:$I$463, 9, FALSE)</f>
        <v>61</v>
      </c>
      <c r="W181" s="1">
        <f>VLOOKUP(A181, '[1]Influenza Deaths Pivot Table'!$A$5:$J$463, 10, FALSE)</f>
        <v>58</v>
      </c>
      <c r="X181" s="1">
        <f t="shared" si="34"/>
        <v>189</v>
      </c>
      <c r="Y181" s="1">
        <f t="shared" si="35"/>
        <v>613</v>
      </c>
      <c r="Z181" s="4">
        <f t="shared" si="24"/>
        <v>2.1141817260557261E-3</v>
      </c>
      <c r="AA181" s="4">
        <f t="shared" si="25"/>
        <v>4.8919296484115494E-4</v>
      </c>
      <c r="AB181" s="4">
        <f t="shared" si="26"/>
        <v>3.569733365321606E-4</v>
      </c>
      <c r="AC181" s="4">
        <f t="shared" si="27"/>
        <v>4.6803977974708738E-4</v>
      </c>
      <c r="AD181" s="4">
        <f t="shared" si="28"/>
        <v>3.5832276281183047E-4</v>
      </c>
      <c r="AE181" s="4">
        <f t="shared" si="29"/>
        <v>2.7835895860388424E-4</v>
      </c>
      <c r="AF181" s="4">
        <f t="shared" si="30"/>
        <v>3.3870249141393035E-4</v>
      </c>
      <c r="AG181" s="4">
        <f t="shared" si="31"/>
        <v>4.6360381360497076E-4</v>
      </c>
      <c r="AH181" s="4">
        <f t="shared" si="32"/>
        <v>8.5866464353432997E-4</v>
      </c>
      <c r="AI181" s="4">
        <f t="shared" si="33"/>
        <v>2.972846369590056E-3</v>
      </c>
    </row>
    <row r="182" spans="1:35" x14ac:dyDescent="0.2">
      <c r="A182" s="1" t="s">
        <v>197</v>
      </c>
      <c r="B182">
        <v>1241582</v>
      </c>
      <c r="C182" s="1">
        <v>607622</v>
      </c>
      <c r="D182" s="1">
        <v>633960</v>
      </c>
      <c r="E182" s="1">
        <v>61230</v>
      </c>
      <c r="F182" s="1">
        <v>136821</v>
      </c>
      <c r="G182" s="1">
        <v>151730</v>
      </c>
      <c r="H182" s="1">
        <v>144673</v>
      </c>
      <c r="I182" s="1">
        <v>144392</v>
      </c>
      <c r="J182" s="1">
        <v>181782</v>
      </c>
      <c r="K182" s="1">
        <v>190992</v>
      </c>
      <c r="L182" s="1">
        <v>133514</v>
      </c>
      <c r="M182" s="1">
        <v>67368</v>
      </c>
      <c r="N182" s="1">
        <v>29080</v>
      </c>
      <c r="O182" s="1">
        <f>VLOOKUP(A182, '[1]Influenza Deaths Pivot Table'!$A$5:$B$463, 2, FALSE)</f>
        <v>111</v>
      </c>
      <c r="P182" s="1">
        <f>VLOOKUP(A182, '[1]Influenza Deaths Pivot Table'!$A$5:$C$463, 3, FALSE)</f>
        <v>63</v>
      </c>
      <c r="Q182" s="1">
        <f>VLOOKUP(A182, '[1]Influenza Deaths Pivot Table'!$A$5:$D$463, 4, FALSE)</f>
        <v>61</v>
      </c>
      <c r="R182" s="1">
        <f>VLOOKUP(A182, '[1]Influenza Deaths Pivot Table'!$A$5:$E$463, 5, FALSE)</f>
        <v>50</v>
      </c>
      <c r="S182" s="1">
        <f>VLOOKUP(A182, '[1]Influenza Deaths Pivot Table'!$A$5:$F$463, 6, FALSE)</f>
        <v>67</v>
      </c>
      <c r="T182" s="1">
        <f>VLOOKUP(A182, '[1]Influenza Deaths Pivot Table'!$A$5:$G$463, 7, FALSE)</f>
        <v>64</v>
      </c>
      <c r="U182" s="1">
        <f>VLOOKUP(A182, '[1]Influenza Deaths Pivot Table'!$A$5:$H$463, 8, FALSE)</f>
        <v>60</v>
      </c>
      <c r="V182" s="1">
        <f>VLOOKUP(A182, '[1]Influenza Deaths Pivot Table'!$A$5:$I$463, 9, FALSE)</f>
        <v>51</v>
      </c>
      <c r="W182" s="1">
        <f>VLOOKUP(A182, '[1]Influenza Deaths Pivot Table'!$A$5:$J$463, 10, FALSE)</f>
        <v>76</v>
      </c>
      <c r="X182" s="1">
        <f t="shared" si="34"/>
        <v>187</v>
      </c>
      <c r="Y182" s="1">
        <f t="shared" si="35"/>
        <v>603</v>
      </c>
      <c r="Z182" s="4">
        <f t="shared" si="24"/>
        <v>1.8128368446839785E-3</v>
      </c>
      <c r="AA182" s="4">
        <f t="shared" si="25"/>
        <v>4.6045563181090624E-4</v>
      </c>
      <c r="AB182" s="4">
        <f t="shared" si="26"/>
        <v>4.0202992157121201E-4</v>
      </c>
      <c r="AC182" s="4">
        <f t="shared" si="27"/>
        <v>3.4560698955575676E-4</v>
      </c>
      <c r="AD182" s="4">
        <f t="shared" si="28"/>
        <v>4.6401462684913294E-4</v>
      </c>
      <c r="AE182" s="4">
        <f t="shared" si="29"/>
        <v>3.5207006194232655E-4</v>
      </c>
      <c r="AF182" s="4">
        <f t="shared" si="30"/>
        <v>3.1414928373963308E-4</v>
      </c>
      <c r="AG182" s="4">
        <f t="shared" si="31"/>
        <v>3.8198241382926133E-4</v>
      </c>
      <c r="AH182" s="4">
        <f t="shared" si="32"/>
        <v>1.1281320508253177E-3</v>
      </c>
      <c r="AI182" s="4">
        <f t="shared" si="33"/>
        <v>2.9409688955092965E-3</v>
      </c>
    </row>
    <row r="183" spans="1:35" x14ac:dyDescent="0.2">
      <c r="A183" s="1" t="s">
        <v>198</v>
      </c>
      <c r="B183">
        <v>5637418</v>
      </c>
      <c r="C183" s="1">
        <v>2730367</v>
      </c>
      <c r="D183" s="1">
        <v>2907051</v>
      </c>
      <c r="E183" s="1">
        <v>376457.23900000006</v>
      </c>
      <c r="F183" s="1">
        <v>744541.28700000001</v>
      </c>
      <c r="G183" s="1">
        <v>777087.99100000015</v>
      </c>
      <c r="H183" s="1">
        <v>737196.44500000007</v>
      </c>
      <c r="I183" s="1">
        <v>845033.71900000004</v>
      </c>
      <c r="J183" s="1">
        <v>866535.84200000006</v>
      </c>
      <c r="K183" s="1">
        <v>626576.63299999991</v>
      </c>
      <c r="L183" s="1">
        <v>353991.511</v>
      </c>
      <c r="M183" s="1">
        <v>224763.68699999998</v>
      </c>
      <c r="N183" s="1">
        <v>84359.324999999997</v>
      </c>
      <c r="O183" s="1">
        <f>VLOOKUP(A183, '[1]Influenza Deaths Pivot Table'!$A$5:$B$463, 2, FALSE)</f>
        <v>111</v>
      </c>
      <c r="P183" s="1">
        <f>VLOOKUP(A183, '[1]Influenza Deaths Pivot Table'!$A$5:$C$463, 3, FALSE)</f>
        <v>67</v>
      </c>
      <c r="Q183" s="1">
        <f>VLOOKUP(A183, '[1]Influenza Deaths Pivot Table'!$A$5:$D$463, 4, FALSE)</f>
        <v>58</v>
      </c>
      <c r="R183" s="1">
        <f>VLOOKUP(A183, '[1]Influenza Deaths Pivot Table'!$A$5:$E$463, 5, FALSE)</f>
        <v>71</v>
      </c>
      <c r="S183" s="1">
        <f>VLOOKUP(A183, '[1]Influenza Deaths Pivot Table'!$A$5:$F$463, 6, FALSE)</f>
        <v>71</v>
      </c>
      <c r="T183" s="1">
        <f>VLOOKUP(A183, '[1]Influenza Deaths Pivot Table'!$A$5:$G$463, 7, FALSE)</f>
        <v>72</v>
      </c>
      <c r="U183" s="1">
        <f>VLOOKUP(A183, '[1]Influenza Deaths Pivot Table'!$A$5:$H$463, 8, FALSE)</f>
        <v>61</v>
      </c>
      <c r="V183" s="1">
        <f>VLOOKUP(A183, '[1]Influenza Deaths Pivot Table'!$A$5:$I$463, 9, FALSE)</f>
        <v>79</v>
      </c>
      <c r="W183" s="1">
        <f>VLOOKUP(A183, '[1]Influenza Deaths Pivot Table'!$A$5:$J$463, 10, FALSE)</f>
        <v>284</v>
      </c>
      <c r="X183" s="1">
        <f t="shared" si="34"/>
        <v>395</v>
      </c>
      <c r="Y183" s="1">
        <f t="shared" si="35"/>
        <v>874</v>
      </c>
      <c r="Z183" s="4">
        <f t="shared" si="24"/>
        <v>2.9485420520761982E-4</v>
      </c>
      <c r="AA183" s="4">
        <f t="shared" si="25"/>
        <v>8.9988293691495446E-5</v>
      </c>
      <c r="AB183" s="4">
        <f t="shared" si="26"/>
        <v>7.4637622343593757E-5</v>
      </c>
      <c r="AC183" s="4">
        <f t="shared" si="27"/>
        <v>9.631082797747348E-5</v>
      </c>
      <c r="AD183" s="4">
        <f t="shared" si="28"/>
        <v>8.4020315880436485E-5</v>
      </c>
      <c r="AE183" s="4">
        <f t="shared" si="29"/>
        <v>8.3089465559579241E-5</v>
      </c>
      <c r="AF183" s="4">
        <f t="shared" si="30"/>
        <v>9.7354412512858592E-5</v>
      </c>
      <c r="AG183" s="4">
        <f t="shared" si="31"/>
        <v>2.231691934556024E-4</v>
      </c>
      <c r="AH183" s="4">
        <f t="shared" si="32"/>
        <v>1.2635493027839504E-3</v>
      </c>
      <c r="AI183" s="4">
        <f t="shared" si="33"/>
        <v>1.5584035079915701E-3</v>
      </c>
    </row>
    <row r="184" spans="1:35" x14ac:dyDescent="0.2">
      <c r="A184" s="1" t="s">
        <v>199</v>
      </c>
      <c r="B184">
        <v>5696345</v>
      </c>
      <c r="C184" s="1">
        <v>2754852</v>
      </c>
      <c r="D184" s="1">
        <v>2941493</v>
      </c>
      <c r="E184" s="1">
        <v>365794.34299999994</v>
      </c>
      <c r="F184" s="1">
        <v>748715.91799999995</v>
      </c>
      <c r="G184" s="1">
        <v>794226.75800000015</v>
      </c>
      <c r="H184" s="1">
        <v>742006.57700000005</v>
      </c>
      <c r="I184" s="1">
        <v>832315.12</v>
      </c>
      <c r="J184" s="1">
        <v>880994.43099999998</v>
      </c>
      <c r="K184" s="1">
        <v>655731.91899999999</v>
      </c>
      <c r="L184" s="1">
        <v>362631.32800000004</v>
      </c>
      <c r="M184" s="1">
        <v>224595.25400000002</v>
      </c>
      <c r="N184" s="1">
        <v>89221.076000000001</v>
      </c>
      <c r="O184" s="1">
        <f>VLOOKUP(A184, '[1]Influenza Deaths Pivot Table'!$A$5:$B$463, 2, FALSE)</f>
        <v>134</v>
      </c>
      <c r="P184" s="1">
        <f>VLOOKUP(A184, '[1]Influenza Deaths Pivot Table'!$A$5:$C$463, 3, FALSE)</f>
        <v>60</v>
      </c>
      <c r="Q184" s="1">
        <f>VLOOKUP(A184, '[1]Influenza Deaths Pivot Table'!$A$5:$D$463, 4, FALSE)</f>
        <v>73</v>
      </c>
      <c r="R184" s="1">
        <f>VLOOKUP(A184, '[1]Influenza Deaths Pivot Table'!$A$5:$E$463, 5, FALSE)</f>
        <v>59</v>
      </c>
      <c r="S184" s="1">
        <f>VLOOKUP(A184, '[1]Influenza Deaths Pivot Table'!$A$5:$F$463, 6, FALSE)</f>
        <v>69</v>
      </c>
      <c r="T184" s="1">
        <f>VLOOKUP(A184, '[1]Influenza Deaths Pivot Table'!$A$5:$G$463, 7, FALSE)</f>
        <v>73</v>
      </c>
      <c r="U184" s="1">
        <f>VLOOKUP(A184, '[1]Influenza Deaths Pivot Table'!$A$5:$H$463, 8, FALSE)</f>
        <v>69</v>
      </c>
      <c r="V184" s="1">
        <f>VLOOKUP(A184, '[1]Influenza Deaths Pivot Table'!$A$5:$I$463, 9, FALSE)</f>
        <v>111</v>
      </c>
      <c r="W184" s="1">
        <f>VLOOKUP(A184, '[1]Influenza Deaths Pivot Table'!$A$5:$J$463, 10, FALSE)</f>
        <v>252</v>
      </c>
      <c r="X184" s="1">
        <f t="shared" si="34"/>
        <v>386</v>
      </c>
      <c r="Y184" s="1">
        <f t="shared" si="35"/>
        <v>900</v>
      </c>
      <c r="Z184" s="4">
        <f t="shared" si="24"/>
        <v>3.6632605879309625E-4</v>
      </c>
      <c r="AA184" s="4">
        <f t="shared" si="25"/>
        <v>8.0137203654323801E-5</v>
      </c>
      <c r="AB184" s="4">
        <f t="shared" si="26"/>
        <v>9.1913297134217159E-5</v>
      </c>
      <c r="AC184" s="4">
        <f t="shared" si="27"/>
        <v>7.9514119994114279E-5</v>
      </c>
      <c r="AD184" s="4">
        <f t="shared" si="28"/>
        <v>8.2901293442800845E-5</v>
      </c>
      <c r="AE184" s="4">
        <f t="shared" si="29"/>
        <v>8.2860909707611991E-5</v>
      </c>
      <c r="AF184" s="4">
        <f t="shared" si="30"/>
        <v>1.0522592846361045E-4</v>
      </c>
      <c r="AG184" s="4">
        <f t="shared" si="31"/>
        <v>3.0609600282521641E-4</v>
      </c>
      <c r="AH184" s="4">
        <f t="shared" si="32"/>
        <v>1.1220183664254989E-3</v>
      </c>
      <c r="AI184" s="4">
        <f t="shared" si="33"/>
        <v>1.4883444252185951E-3</v>
      </c>
    </row>
    <row r="185" spans="1:35" x14ac:dyDescent="0.2">
      <c r="A185" s="1" t="s">
        <v>200</v>
      </c>
      <c r="B185">
        <v>5703250</v>
      </c>
      <c r="C185" s="1">
        <v>2758657</v>
      </c>
      <c r="D185" s="1">
        <v>2944593</v>
      </c>
      <c r="E185" s="1">
        <v>363169.77099999995</v>
      </c>
      <c r="F185" s="1">
        <v>739835.24199999997</v>
      </c>
      <c r="G185" s="1">
        <v>795965.18099999998</v>
      </c>
      <c r="H185" s="1">
        <v>747628.42400000023</v>
      </c>
      <c r="I185" s="1">
        <v>810304.35700000008</v>
      </c>
      <c r="J185" s="1">
        <v>882871.28500000015</v>
      </c>
      <c r="K185" s="1">
        <v>671693.57</v>
      </c>
      <c r="L185" s="1">
        <v>373372.92199999996</v>
      </c>
      <c r="M185" s="1">
        <v>225212.41500000001</v>
      </c>
      <c r="N185" s="1">
        <v>92621.773000000016</v>
      </c>
      <c r="O185" s="1">
        <f>VLOOKUP(A185, '[1]Influenza Deaths Pivot Table'!$A$5:$B$463, 2, FALSE)</f>
        <v>126</v>
      </c>
      <c r="P185" s="1">
        <f>VLOOKUP(A185, '[1]Influenza Deaths Pivot Table'!$A$5:$C$463, 3, FALSE)</f>
        <v>66</v>
      </c>
      <c r="Q185" s="1">
        <f>VLOOKUP(A185, '[1]Influenza Deaths Pivot Table'!$A$5:$D$463, 4, FALSE)</f>
        <v>57</v>
      </c>
      <c r="R185" s="1">
        <f>VLOOKUP(A185, '[1]Influenza Deaths Pivot Table'!$A$5:$E$463, 5, FALSE)</f>
        <v>56</v>
      </c>
      <c r="S185" s="1">
        <f>VLOOKUP(A185, '[1]Influenza Deaths Pivot Table'!$A$5:$F$463, 6, FALSE)</f>
        <v>62</v>
      </c>
      <c r="T185" s="1">
        <f>VLOOKUP(A185, '[1]Influenza Deaths Pivot Table'!$A$5:$G$463, 7, FALSE)</f>
        <v>53</v>
      </c>
      <c r="U185" s="1">
        <f>VLOOKUP(A185, '[1]Influenza Deaths Pivot Table'!$A$5:$H$463, 8, FALSE)</f>
        <v>81</v>
      </c>
      <c r="V185" s="1">
        <f>VLOOKUP(A185, '[1]Influenza Deaths Pivot Table'!$A$5:$I$463, 9, FALSE)</f>
        <v>133</v>
      </c>
      <c r="W185" s="1">
        <f>VLOOKUP(A185, '[1]Influenza Deaths Pivot Table'!$A$5:$J$463, 10, FALSE)</f>
        <v>279</v>
      </c>
      <c r="X185" s="1">
        <f t="shared" si="34"/>
        <v>405</v>
      </c>
      <c r="Y185" s="1">
        <f t="shared" si="35"/>
        <v>913</v>
      </c>
      <c r="Z185" s="4">
        <f t="shared" si="24"/>
        <v>3.4694517567652956E-4</v>
      </c>
      <c r="AA185" s="4">
        <f t="shared" si="25"/>
        <v>8.9209051222785635E-5</v>
      </c>
      <c r="AB185" s="4">
        <f t="shared" si="26"/>
        <v>7.1611172650025762E-5</v>
      </c>
      <c r="AC185" s="4">
        <f t="shared" si="27"/>
        <v>7.4903519184551468E-5</v>
      </c>
      <c r="AD185" s="4">
        <f t="shared" si="28"/>
        <v>7.6514459615573797E-5</v>
      </c>
      <c r="AE185" s="4">
        <f t="shared" si="29"/>
        <v>6.0031400840044298E-5</v>
      </c>
      <c r="AF185" s="4">
        <f t="shared" si="30"/>
        <v>1.2059070328751249E-4</v>
      </c>
      <c r="AG185" s="4">
        <f t="shared" si="31"/>
        <v>3.5621222687380637E-4</v>
      </c>
      <c r="AH185" s="4">
        <f t="shared" si="32"/>
        <v>1.2388304614556883E-3</v>
      </c>
      <c r="AI185" s="4">
        <f t="shared" si="33"/>
        <v>1.5857756371322178E-3</v>
      </c>
    </row>
    <row r="186" spans="1:35" x14ac:dyDescent="0.2">
      <c r="A186" s="1" t="s">
        <v>201</v>
      </c>
      <c r="B186">
        <v>5785496</v>
      </c>
      <c r="C186" s="1">
        <v>2798875</v>
      </c>
      <c r="D186" s="1">
        <v>2986621</v>
      </c>
      <c r="E186" s="1">
        <v>365907.95699999994</v>
      </c>
      <c r="F186" s="1">
        <v>743555.66899999999</v>
      </c>
      <c r="G186" s="1">
        <v>800618.59400000016</v>
      </c>
      <c r="H186" s="1">
        <v>765833.20299999986</v>
      </c>
      <c r="I186" s="1">
        <v>799053.04899999988</v>
      </c>
      <c r="J186" s="1">
        <v>894068.85800000024</v>
      </c>
      <c r="K186" s="1">
        <v>698046.43099999987</v>
      </c>
      <c r="L186" s="1">
        <v>392613.01400000002</v>
      </c>
      <c r="M186" s="1">
        <v>225661.41000000006</v>
      </c>
      <c r="N186" s="1">
        <v>98018.225000000006</v>
      </c>
      <c r="O186" s="1">
        <f>VLOOKUP(A186, '[1]Influenza Deaths Pivot Table'!$A$5:$B$463, 2, FALSE)</f>
        <v>130</v>
      </c>
      <c r="P186" s="1">
        <f>VLOOKUP(A186, '[1]Influenza Deaths Pivot Table'!$A$5:$C$463, 3, FALSE)</f>
        <v>53</v>
      </c>
      <c r="Q186" s="1">
        <f>VLOOKUP(A186, '[1]Influenza Deaths Pivot Table'!$A$5:$D$463, 4, FALSE)</f>
        <v>59</v>
      </c>
      <c r="R186" s="1">
        <f>VLOOKUP(A186, '[1]Influenza Deaths Pivot Table'!$A$5:$E$463, 5, FALSE)</f>
        <v>60</v>
      </c>
      <c r="S186" s="1">
        <f>VLOOKUP(A186, '[1]Influenza Deaths Pivot Table'!$A$5:$F$463, 6, FALSE)</f>
        <v>51</v>
      </c>
      <c r="T186" s="1">
        <f>VLOOKUP(A186, '[1]Influenza Deaths Pivot Table'!$A$5:$G$463, 7, FALSE)</f>
        <v>72</v>
      </c>
      <c r="U186" s="1">
        <f>VLOOKUP(A186, '[1]Influenza Deaths Pivot Table'!$A$5:$H$463, 8, FALSE)</f>
        <v>72</v>
      </c>
      <c r="V186" s="1">
        <f>VLOOKUP(A186, '[1]Influenza Deaths Pivot Table'!$A$5:$I$463, 9, FALSE)</f>
        <v>92</v>
      </c>
      <c r="W186" s="1">
        <f>VLOOKUP(A186, '[1]Influenza Deaths Pivot Table'!$A$5:$J$463, 10, FALSE)</f>
        <v>250</v>
      </c>
      <c r="X186" s="1">
        <f t="shared" si="34"/>
        <v>380</v>
      </c>
      <c r="Y186" s="1">
        <f t="shared" si="35"/>
        <v>839</v>
      </c>
      <c r="Z186" s="4">
        <f t="shared" si="24"/>
        <v>3.5528060407825462E-4</v>
      </c>
      <c r="AA186" s="4">
        <f t="shared" si="25"/>
        <v>7.1279128395697835E-5</v>
      </c>
      <c r="AB186" s="4">
        <f t="shared" si="26"/>
        <v>7.3693017426972206E-5</v>
      </c>
      <c r="AC186" s="4">
        <f t="shared" si="27"/>
        <v>7.8346041624941163E-5</v>
      </c>
      <c r="AD186" s="4">
        <f t="shared" si="28"/>
        <v>6.3825549585006349E-5</v>
      </c>
      <c r="AE186" s="4">
        <f t="shared" si="29"/>
        <v>8.0530710085419368E-5</v>
      </c>
      <c r="AF186" s="4">
        <f t="shared" si="30"/>
        <v>1.0314500125278918E-4</v>
      </c>
      <c r="AG186" s="4">
        <f t="shared" si="31"/>
        <v>2.3432743368002567E-4</v>
      </c>
      <c r="AH186" s="4">
        <f t="shared" si="32"/>
        <v>1.107854462134221E-3</v>
      </c>
      <c r="AI186" s="4">
        <f t="shared" si="33"/>
        <v>1.4631350662124756E-3</v>
      </c>
    </row>
    <row r="187" spans="1:35" x14ac:dyDescent="0.2">
      <c r="A187" s="1" t="s">
        <v>202</v>
      </c>
      <c r="B187">
        <v>5801682</v>
      </c>
      <c r="C187" s="1">
        <v>2808879</v>
      </c>
      <c r="D187" s="1">
        <v>2992803</v>
      </c>
      <c r="E187" s="1">
        <v>364820.08800000005</v>
      </c>
      <c r="F187" s="1">
        <v>741738.6320000001</v>
      </c>
      <c r="G187" s="1">
        <v>796374.05200000003</v>
      </c>
      <c r="H187" s="1">
        <v>780147.39100000006</v>
      </c>
      <c r="I187" s="1">
        <v>781572.67099999997</v>
      </c>
      <c r="J187" s="1">
        <v>891723.80900000001</v>
      </c>
      <c r="K187" s="1">
        <v>714193.32599999988</v>
      </c>
      <c r="L187" s="1">
        <v>408910.84399999998</v>
      </c>
      <c r="M187" s="1">
        <v>224541.05300000004</v>
      </c>
      <c r="N187" s="1">
        <v>100625.353</v>
      </c>
      <c r="O187" s="1">
        <f>VLOOKUP(A187, '[1]Influenza Deaths Pivot Table'!$A$5:$B$463, 2, FALSE)</f>
        <v>121</v>
      </c>
      <c r="P187" s="1">
        <f>VLOOKUP(A187, '[1]Influenza Deaths Pivot Table'!$A$5:$C$463, 3, FALSE)</f>
        <v>67</v>
      </c>
      <c r="Q187" s="1">
        <f>VLOOKUP(A187, '[1]Influenza Deaths Pivot Table'!$A$5:$D$463, 4, FALSE)</f>
        <v>74</v>
      </c>
      <c r="R187" s="1">
        <f>VLOOKUP(A187, '[1]Influenza Deaths Pivot Table'!$A$5:$E$463, 5, FALSE)</f>
        <v>77</v>
      </c>
      <c r="S187" s="1">
        <f>VLOOKUP(A187, '[1]Influenza Deaths Pivot Table'!$A$5:$F$463, 6, FALSE)</f>
        <v>62</v>
      </c>
      <c r="T187" s="1">
        <f>VLOOKUP(A187, '[1]Influenza Deaths Pivot Table'!$A$5:$G$463, 7, FALSE)</f>
        <v>61</v>
      </c>
      <c r="U187" s="1">
        <f>VLOOKUP(A187, '[1]Influenza Deaths Pivot Table'!$A$5:$H$463, 8, FALSE)</f>
        <v>86</v>
      </c>
      <c r="V187" s="1">
        <f>VLOOKUP(A187, '[1]Influenza Deaths Pivot Table'!$A$5:$I$463, 9, FALSE)</f>
        <v>126</v>
      </c>
      <c r="W187" s="1">
        <f>VLOOKUP(A187, '[1]Influenza Deaths Pivot Table'!$A$5:$J$463, 10, FALSE)</f>
        <v>275</v>
      </c>
      <c r="X187" s="1">
        <f t="shared" si="34"/>
        <v>396</v>
      </c>
      <c r="Y187" s="1">
        <f t="shared" si="35"/>
        <v>949</v>
      </c>
      <c r="Z187" s="4">
        <f t="shared" si="24"/>
        <v>3.3167033280250723E-4</v>
      </c>
      <c r="AA187" s="4">
        <f t="shared" si="25"/>
        <v>9.0328313922848213E-5</v>
      </c>
      <c r="AB187" s="4">
        <f t="shared" si="26"/>
        <v>9.2921159113807986E-5</v>
      </c>
      <c r="AC187" s="4">
        <f t="shared" si="27"/>
        <v>9.8699298220174383E-5</v>
      </c>
      <c r="AD187" s="4">
        <f t="shared" si="28"/>
        <v>7.9327236353687701E-5</v>
      </c>
      <c r="AE187" s="4">
        <f t="shared" si="29"/>
        <v>6.8406831111089017E-5</v>
      </c>
      <c r="AF187" s="4">
        <f t="shared" si="30"/>
        <v>1.2041557498396451E-4</v>
      </c>
      <c r="AG187" s="4">
        <f t="shared" si="31"/>
        <v>3.0813562870443223E-4</v>
      </c>
      <c r="AH187" s="4">
        <f t="shared" si="32"/>
        <v>1.2247203632736146E-3</v>
      </c>
      <c r="AI187" s="4">
        <f t="shared" si="33"/>
        <v>1.5563906960761218E-3</v>
      </c>
    </row>
    <row r="188" spans="1:35" x14ac:dyDescent="0.2">
      <c r="A188" s="1" t="s">
        <v>203</v>
      </c>
      <c r="B188">
        <v>5885916</v>
      </c>
      <c r="C188" s="1">
        <v>2850879</v>
      </c>
      <c r="D188" s="1">
        <v>3035037</v>
      </c>
      <c r="E188" s="1">
        <v>366845.91800000012</v>
      </c>
      <c r="F188" s="1">
        <v>749956.99600000004</v>
      </c>
      <c r="G188" s="1">
        <v>800493.54500000004</v>
      </c>
      <c r="H188" s="1">
        <v>801138.55399999989</v>
      </c>
      <c r="I188" s="1">
        <v>778124.80099999998</v>
      </c>
      <c r="J188" s="1">
        <v>891440.80199999979</v>
      </c>
      <c r="K188" s="1">
        <v>734968.47100000002</v>
      </c>
      <c r="L188" s="1">
        <v>428991.5309999999</v>
      </c>
      <c r="M188" s="1">
        <v>227735.13600000003</v>
      </c>
      <c r="N188" s="1">
        <v>102899.34299999999</v>
      </c>
      <c r="O188" s="1">
        <f>VLOOKUP(A188, '[1]Influenza Deaths Pivot Table'!$A$5:$B$463, 2, FALSE)</f>
        <v>119</v>
      </c>
      <c r="P188" s="1">
        <f>VLOOKUP(A188, '[1]Influenza Deaths Pivot Table'!$A$5:$C$463, 3, FALSE)</f>
        <v>74</v>
      </c>
      <c r="Q188" s="1">
        <f>VLOOKUP(A188, '[1]Influenza Deaths Pivot Table'!$A$5:$D$463, 4, FALSE)</f>
        <v>53</v>
      </c>
      <c r="R188" s="1">
        <f>VLOOKUP(A188, '[1]Influenza Deaths Pivot Table'!$A$5:$E$463, 5, FALSE)</f>
        <v>48</v>
      </c>
      <c r="S188" s="1">
        <f>VLOOKUP(A188, '[1]Influenza Deaths Pivot Table'!$A$5:$F$463, 6, FALSE)</f>
        <v>79</v>
      </c>
      <c r="T188" s="1">
        <f>VLOOKUP(A188, '[1]Influenza Deaths Pivot Table'!$A$5:$G$463, 7, FALSE)</f>
        <v>56</v>
      </c>
      <c r="U188" s="1">
        <f>VLOOKUP(A188, '[1]Influenza Deaths Pivot Table'!$A$5:$H$463, 8, FALSE)</f>
        <v>75</v>
      </c>
      <c r="V188" s="1">
        <f>VLOOKUP(A188, '[1]Influenza Deaths Pivot Table'!$A$5:$I$463, 9, FALSE)</f>
        <v>156</v>
      </c>
      <c r="W188" s="1">
        <f>VLOOKUP(A188, '[1]Influenza Deaths Pivot Table'!$A$5:$J$463, 10, FALSE)</f>
        <v>242</v>
      </c>
      <c r="X188" s="1">
        <f t="shared" si="34"/>
        <v>361</v>
      </c>
      <c r="Y188" s="1">
        <f t="shared" si="35"/>
        <v>902</v>
      </c>
      <c r="Z188" s="4">
        <f t="shared" si="24"/>
        <v>3.2438687241982602E-4</v>
      </c>
      <c r="AA188" s="4">
        <f t="shared" si="25"/>
        <v>9.8672324406185014E-5</v>
      </c>
      <c r="AB188" s="4">
        <f t="shared" si="26"/>
        <v>6.6209153504167225E-5</v>
      </c>
      <c r="AC188" s="4">
        <f t="shared" si="27"/>
        <v>5.9914729805900726E-5</v>
      </c>
      <c r="AD188" s="4">
        <f t="shared" si="28"/>
        <v>1.0152613038226499E-4</v>
      </c>
      <c r="AE188" s="4">
        <f t="shared" si="29"/>
        <v>6.2819650922821472E-5</v>
      </c>
      <c r="AF188" s="4">
        <f t="shared" si="30"/>
        <v>1.0204519371824863E-4</v>
      </c>
      <c r="AG188" s="4">
        <f t="shared" si="31"/>
        <v>3.6364354241762419E-4</v>
      </c>
      <c r="AH188" s="4">
        <f t="shared" si="32"/>
        <v>1.0626379585098366E-3</v>
      </c>
      <c r="AI188" s="4">
        <f t="shared" si="33"/>
        <v>1.3870248309296625E-3</v>
      </c>
    </row>
    <row r="189" spans="1:35" x14ac:dyDescent="0.2">
      <c r="A189" s="1" t="s">
        <v>204</v>
      </c>
      <c r="B189">
        <v>5930100</v>
      </c>
      <c r="C189" s="1">
        <v>2872783</v>
      </c>
      <c r="D189" s="1">
        <v>3057317</v>
      </c>
      <c r="E189" s="1">
        <v>367732.45199999999</v>
      </c>
      <c r="F189" s="1">
        <v>750653.31099999999</v>
      </c>
      <c r="G189" s="1">
        <v>797252.93500000017</v>
      </c>
      <c r="H189" s="1">
        <v>812909.54600000009</v>
      </c>
      <c r="I189" s="1">
        <v>774597.49300000002</v>
      </c>
      <c r="J189" s="1">
        <v>889446.85800000001</v>
      </c>
      <c r="K189" s="1">
        <v>753095.99799999979</v>
      </c>
      <c r="L189" s="1">
        <v>451601.03999999992</v>
      </c>
      <c r="M189" s="1">
        <v>230357.40399999998</v>
      </c>
      <c r="N189" s="1">
        <v>105771.22300000001</v>
      </c>
      <c r="O189" s="1">
        <f>VLOOKUP(A189, '[1]Influenza Deaths Pivot Table'!$A$5:$B$463, 2, FALSE)</f>
        <v>129</v>
      </c>
      <c r="P189" s="1">
        <f>VLOOKUP(A189, '[1]Influenza Deaths Pivot Table'!$A$5:$C$463, 3, FALSE)</f>
        <v>60</v>
      </c>
      <c r="Q189" s="1">
        <f>VLOOKUP(A189, '[1]Influenza Deaths Pivot Table'!$A$5:$D$463, 4, FALSE)</f>
        <v>62</v>
      </c>
      <c r="R189" s="1">
        <f>VLOOKUP(A189, '[1]Influenza Deaths Pivot Table'!$A$5:$E$463, 5, FALSE)</f>
        <v>62</v>
      </c>
      <c r="S189" s="1">
        <f>VLOOKUP(A189, '[1]Influenza Deaths Pivot Table'!$A$5:$F$463, 6, FALSE)</f>
        <v>61</v>
      </c>
      <c r="T189" s="1">
        <f>VLOOKUP(A189, '[1]Influenza Deaths Pivot Table'!$A$5:$G$463, 7, FALSE)</f>
        <v>66</v>
      </c>
      <c r="U189" s="1">
        <f>VLOOKUP(A189, '[1]Influenza Deaths Pivot Table'!$A$5:$H$463, 8, FALSE)</f>
        <v>77</v>
      </c>
      <c r="V189" s="1">
        <f>VLOOKUP(A189, '[1]Influenza Deaths Pivot Table'!$A$5:$I$463, 9, FALSE)</f>
        <v>173</v>
      </c>
      <c r="W189" s="1">
        <f>VLOOKUP(A189, '[1]Influenza Deaths Pivot Table'!$A$5:$J$463, 10, FALSE)</f>
        <v>305</v>
      </c>
      <c r="X189" s="1">
        <f t="shared" si="34"/>
        <v>434</v>
      </c>
      <c r="Y189" s="1">
        <f t="shared" si="35"/>
        <v>995</v>
      </c>
      <c r="Z189" s="4">
        <f t="shared" si="24"/>
        <v>3.507985202241547E-4</v>
      </c>
      <c r="AA189" s="4">
        <f t="shared" si="25"/>
        <v>7.9930374143117585E-5</v>
      </c>
      <c r="AB189" s="4">
        <f t="shared" si="26"/>
        <v>7.7767038888354779E-5</v>
      </c>
      <c r="AC189" s="4">
        <f t="shared" si="27"/>
        <v>7.6269248288542054E-5</v>
      </c>
      <c r="AD189" s="4">
        <f t="shared" si="28"/>
        <v>7.8750577624190683E-5</v>
      </c>
      <c r="AE189" s="4">
        <f t="shared" si="29"/>
        <v>7.4203421380797098E-5</v>
      </c>
      <c r="AF189" s="4">
        <f t="shared" si="30"/>
        <v>1.0224460122546026E-4</v>
      </c>
      <c r="AG189" s="4">
        <f t="shared" si="31"/>
        <v>3.8308149157495301E-4</v>
      </c>
      <c r="AH189" s="4">
        <f t="shared" si="32"/>
        <v>1.3240295067746119E-3</v>
      </c>
      <c r="AI189" s="4">
        <f t="shared" si="33"/>
        <v>1.6748280269987667E-3</v>
      </c>
    </row>
    <row r="190" spans="1:35" x14ac:dyDescent="0.2">
      <c r="A190" s="1" t="s">
        <v>205</v>
      </c>
      <c r="B190">
        <v>5878403</v>
      </c>
      <c r="C190" s="1">
        <v>2849028</v>
      </c>
      <c r="D190" s="1">
        <v>3029375</v>
      </c>
      <c r="E190" s="1">
        <v>362723.29100000003</v>
      </c>
      <c r="F190" s="1">
        <v>738008.76</v>
      </c>
      <c r="G190" s="1">
        <v>782095.92099999997</v>
      </c>
      <c r="H190" s="1">
        <v>812001.06599999999</v>
      </c>
      <c r="I190" s="1">
        <v>759761.2919999999</v>
      </c>
      <c r="J190" s="1">
        <v>865160.12399999995</v>
      </c>
      <c r="K190" s="1">
        <v>755267.43299999996</v>
      </c>
      <c r="L190" s="1">
        <v>467808.54499999998</v>
      </c>
      <c r="M190" s="1">
        <v>230865.83000000002</v>
      </c>
      <c r="N190" s="1">
        <v>105646.70300000001</v>
      </c>
      <c r="O190" s="1">
        <f>VLOOKUP(A190, '[1]Influenza Deaths Pivot Table'!$A$5:$B$463, 2, FALSE)</f>
        <v>119</v>
      </c>
      <c r="P190" s="1">
        <f>VLOOKUP(A190, '[1]Influenza Deaths Pivot Table'!$A$5:$C$463, 3, FALSE)</f>
        <v>57</v>
      </c>
      <c r="Q190" s="1">
        <f>VLOOKUP(A190, '[1]Influenza Deaths Pivot Table'!$A$5:$D$463, 4, FALSE)</f>
        <v>51</v>
      </c>
      <c r="R190" s="1">
        <f>VLOOKUP(A190, '[1]Influenza Deaths Pivot Table'!$A$5:$E$463, 5, FALSE)</f>
        <v>58</v>
      </c>
      <c r="S190" s="1">
        <f>VLOOKUP(A190, '[1]Influenza Deaths Pivot Table'!$A$5:$F$463, 6, FALSE)</f>
        <v>62</v>
      </c>
      <c r="T190" s="1">
        <f>VLOOKUP(A190, '[1]Influenza Deaths Pivot Table'!$A$5:$G$463, 7, FALSE)</f>
        <v>57</v>
      </c>
      <c r="U190" s="1">
        <f>VLOOKUP(A190, '[1]Influenza Deaths Pivot Table'!$A$5:$H$463, 8, FALSE)</f>
        <v>81</v>
      </c>
      <c r="V190" s="1">
        <f>VLOOKUP(A190, '[1]Influenza Deaths Pivot Table'!$A$5:$I$463, 9, FALSE)</f>
        <v>155</v>
      </c>
      <c r="W190" s="1">
        <f>VLOOKUP(A190, '[1]Influenza Deaths Pivot Table'!$A$5:$J$463, 10, FALSE)</f>
        <v>254</v>
      </c>
      <c r="X190" s="1">
        <f t="shared" si="34"/>
        <v>373</v>
      </c>
      <c r="Y190" s="1">
        <f t="shared" si="35"/>
        <v>894</v>
      </c>
      <c r="Z190" s="4">
        <f t="shared" si="24"/>
        <v>3.2807377676775652E-4</v>
      </c>
      <c r="AA190" s="4">
        <f t="shared" si="25"/>
        <v>7.7234855586267022E-5</v>
      </c>
      <c r="AB190" s="4">
        <f t="shared" si="26"/>
        <v>6.5209392646864355E-5</v>
      </c>
      <c r="AC190" s="4">
        <f t="shared" si="27"/>
        <v>7.1428477656702976E-5</v>
      </c>
      <c r="AD190" s="4">
        <f t="shared" si="28"/>
        <v>8.1604578507534723E-5</v>
      </c>
      <c r="AE190" s="4">
        <f t="shared" si="29"/>
        <v>6.5883757721593741E-5</v>
      </c>
      <c r="AF190" s="4">
        <f t="shared" si="30"/>
        <v>1.0724677969796694E-4</v>
      </c>
      <c r="AG190" s="4">
        <f t="shared" si="31"/>
        <v>3.3133212647922026E-4</v>
      </c>
      <c r="AH190" s="4">
        <f t="shared" si="32"/>
        <v>1.1002061240504928E-3</v>
      </c>
      <c r="AI190" s="4">
        <f t="shared" si="33"/>
        <v>1.4282799008182494E-3</v>
      </c>
    </row>
    <row r="191" spans="1:35" x14ac:dyDescent="0.2">
      <c r="A191" s="1" t="s">
        <v>206</v>
      </c>
      <c r="B191">
        <v>5921207</v>
      </c>
      <c r="C191" s="1">
        <v>2868226</v>
      </c>
      <c r="D191" s="1">
        <v>3052981</v>
      </c>
      <c r="E191" s="1">
        <v>363031</v>
      </c>
      <c r="F191" s="1">
        <v>741392</v>
      </c>
      <c r="G191" s="1">
        <v>772879</v>
      </c>
      <c r="H191" s="1">
        <v>818802</v>
      </c>
      <c r="I191" s="1">
        <v>759833</v>
      </c>
      <c r="J191" s="1">
        <v>857032</v>
      </c>
      <c r="K191" s="1">
        <v>771764</v>
      </c>
      <c r="L191" s="1">
        <v>489182</v>
      </c>
      <c r="M191" s="1">
        <v>240311</v>
      </c>
      <c r="N191" s="1">
        <v>106981</v>
      </c>
      <c r="O191" s="1">
        <f>VLOOKUP(A191, '[1]Influenza Deaths Pivot Table'!$A$5:$B$463, 2, FALSE)</f>
        <v>118</v>
      </c>
      <c r="P191" s="1">
        <f>VLOOKUP(A191, '[1]Influenza Deaths Pivot Table'!$A$5:$C$463, 3, FALSE)</f>
        <v>72</v>
      </c>
      <c r="Q191" s="1">
        <f>VLOOKUP(A191, '[1]Influenza Deaths Pivot Table'!$A$5:$D$463, 4, FALSE)</f>
        <v>53</v>
      </c>
      <c r="R191" s="1">
        <f>VLOOKUP(A191, '[1]Influenza Deaths Pivot Table'!$A$5:$E$463, 5, FALSE)</f>
        <v>41</v>
      </c>
      <c r="S191" s="1">
        <f>VLOOKUP(A191, '[1]Influenza Deaths Pivot Table'!$A$5:$F$463, 6, FALSE)</f>
        <v>49</v>
      </c>
      <c r="T191" s="1">
        <f>VLOOKUP(A191, '[1]Influenza Deaths Pivot Table'!$A$5:$G$463, 7, FALSE)</f>
        <v>68</v>
      </c>
      <c r="U191" s="1">
        <f>VLOOKUP(A191, '[1]Influenza Deaths Pivot Table'!$A$5:$H$463, 8, FALSE)</f>
        <v>80</v>
      </c>
      <c r="V191" s="1">
        <f>VLOOKUP(A191, '[1]Influenza Deaths Pivot Table'!$A$5:$I$463, 9, FALSE)</f>
        <v>170</v>
      </c>
      <c r="W191" s="1">
        <f>VLOOKUP(A191, '[1]Influenza Deaths Pivot Table'!$A$5:$J$463, 10, FALSE)</f>
        <v>235</v>
      </c>
      <c r="X191" s="1">
        <f t="shared" si="34"/>
        <v>353</v>
      </c>
      <c r="Y191" s="1">
        <f t="shared" si="35"/>
        <v>886</v>
      </c>
      <c r="Z191" s="4">
        <f t="shared" si="24"/>
        <v>3.2504111219152081E-4</v>
      </c>
      <c r="AA191" s="4">
        <f t="shared" si="25"/>
        <v>9.7114616828884051E-5</v>
      </c>
      <c r="AB191" s="4">
        <f t="shared" si="26"/>
        <v>6.8574770436251984E-5</v>
      </c>
      <c r="AC191" s="4">
        <f t="shared" si="27"/>
        <v>5.0073155659121497E-5</v>
      </c>
      <c r="AD191" s="4">
        <f t="shared" si="28"/>
        <v>6.4487854568043236E-5</v>
      </c>
      <c r="AE191" s="4">
        <f t="shared" si="29"/>
        <v>7.9343595104966908E-5</v>
      </c>
      <c r="AF191" s="4">
        <f t="shared" si="30"/>
        <v>1.0365863139508968E-4</v>
      </c>
      <c r="AG191" s="4">
        <f t="shared" si="31"/>
        <v>3.475189193388146E-4</v>
      </c>
      <c r="AH191" s="4">
        <f t="shared" si="32"/>
        <v>9.7789947193428523E-4</v>
      </c>
      <c r="AI191" s="4">
        <f t="shared" si="33"/>
        <v>1.3029405841258061E-3</v>
      </c>
    </row>
    <row r="192" spans="1:35" x14ac:dyDescent="0.2">
      <c r="A192" s="1" t="s">
        <v>207</v>
      </c>
      <c r="B192">
        <v>6511176</v>
      </c>
      <c r="C192" s="1">
        <v>3159175</v>
      </c>
      <c r="D192" s="1">
        <v>3352001</v>
      </c>
      <c r="E192" s="1">
        <v>384502.80899999995</v>
      </c>
      <c r="F192" s="1">
        <v>800466.30099999998</v>
      </c>
      <c r="G192" s="1">
        <v>909982.86399999983</v>
      </c>
      <c r="H192" s="1">
        <v>839232.3339999998</v>
      </c>
      <c r="I192" s="1">
        <v>975467.11399999971</v>
      </c>
      <c r="J192" s="1">
        <v>998066.1379999998</v>
      </c>
      <c r="K192" s="1">
        <v>732768.84299999999</v>
      </c>
      <c r="L192" s="1">
        <v>426481.35700000008</v>
      </c>
      <c r="M192" s="1">
        <v>305548.37599999999</v>
      </c>
      <c r="N192" s="1">
        <v>136968.65</v>
      </c>
      <c r="O192" s="1">
        <f>VLOOKUP(A192, '[1]Influenza Deaths Pivot Table'!$A$5:$B$463, 2, FALSE)</f>
        <v>111</v>
      </c>
      <c r="P192" s="1">
        <f>VLOOKUP(A192, '[1]Influenza Deaths Pivot Table'!$A$5:$C$463, 3, FALSE)</f>
        <v>70</v>
      </c>
      <c r="Q192" s="1">
        <f>VLOOKUP(A192, '[1]Influenza Deaths Pivot Table'!$A$5:$D$463, 4, FALSE)</f>
        <v>53</v>
      </c>
      <c r="R192" s="1">
        <f>VLOOKUP(A192, '[1]Influenza Deaths Pivot Table'!$A$5:$E$463, 5, FALSE)</f>
        <v>59</v>
      </c>
      <c r="S192" s="1">
        <f>VLOOKUP(A192, '[1]Influenza Deaths Pivot Table'!$A$5:$F$463, 6, FALSE)</f>
        <v>55</v>
      </c>
      <c r="T192" s="1">
        <f>VLOOKUP(A192, '[1]Influenza Deaths Pivot Table'!$A$5:$G$463, 7, FALSE)</f>
        <v>60</v>
      </c>
      <c r="U192" s="1">
        <f>VLOOKUP(A192, '[1]Influenza Deaths Pivot Table'!$A$5:$H$463, 8, FALSE)</f>
        <v>66</v>
      </c>
      <c r="V192" s="1">
        <f>VLOOKUP(A192, '[1]Influenza Deaths Pivot Table'!$A$5:$I$463, 9, FALSE)</f>
        <v>110</v>
      </c>
      <c r="W192" s="1">
        <f>VLOOKUP(A192, '[1]Influenza Deaths Pivot Table'!$A$5:$J$463, 10, FALSE)</f>
        <v>362</v>
      </c>
      <c r="X192" s="1">
        <f t="shared" si="34"/>
        <v>473</v>
      </c>
      <c r="Y192" s="1">
        <f t="shared" si="35"/>
        <v>946</v>
      </c>
      <c r="Z192" s="4">
        <f t="shared" si="24"/>
        <v>2.8868449697073609E-4</v>
      </c>
      <c r="AA192" s="4">
        <f t="shared" si="25"/>
        <v>8.7449028038470792E-5</v>
      </c>
      <c r="AB192" s="4">
        <f t="shared" si="26"/>
        <v>5.8242854999520093E-5</v>
      </c>
      <c r="AC192" s="4">
        <f t="shared" si="27"/>
        <v>7.0302343713081982E-5</v>
      </c>
      <c r="AD192" s="4">
        <f t="shared" si="28"/>
        <v>5.6383243689750893E-5</v>
      </c>
      <c r="AE192" s="4">
        <f t="shared" si="29"/>
        <v>6.0116256544112924E-5</v>
      </c>
      <c r="AF192" s="4">
        <f t="shared" si="30"/>
        <v>9.0069331727850221E-5</v>
      </c>
      <c r="AG192" s="4">
        <f t="shared" si="31"/>
        <v>2.5792452165734404E-4</v>
      </c>
      <c r="AH192" s="4">
        <f t="shared" si="32"/>
        <v>1.1847551105949913E-3</v>
      </c>
      <c r="AI192" s="4">
        <f t="shared" si="33"/>
        <v>1.4734396075657273E-3</v>
      </c>
    </row>
    <row r="193" spans="1:35" x14ac:dyDescent="0.2">
      <c r="A193" s="1" t="s">
        <v>208</v>
      </c>
      <c r="B193">
        <v>6476616</v>
      </c>
      <c r="C193" s="1">
        <v>3132168</v>
      </c>
      <c r="D193" s="1">
        <v>3344448</v>
      </c>
      <c r="E193" s="1">
        <v>367201.01999999996</v>
      </c>
      <c r="F193" s="1">
        <v>796736.58400000003</v>
      </c>
      <c r="G193" s="1">
        <v>928069.52399999998</v>
      </c>
      <c r="H193" s="1">
        <v>827723.375</v>
      </c>
      <c r="I193" s="1">
        <v>931406.21899999992</v>
      </c>
      <c r="J193" s="1">
        <v>990184.18700000015</v>
      </c>
      <c r="K193" s="1">
        <v>755561.76800000004</v>
      </c>
      <c r="L193" s="1">
        <v>430182.69400000002</v>
      </c>
      <c r="M193" s="1">
        <v>306678.924</v>
      </c>
      <c r="N193" s="1">
        <v>137755.10800000001</v>
      </c>
      <c r="O193" s="1">
        <f>VLOOKUP(A193, '[1]Influenza Deaths Pivot Table'!$A$5:$B$463, 2, FALSE)</f>
        <v>113</v>
      </c>
      <c r="P193" s="1">
        <f>VLOOKUP(A193, '[1]Influenza Deaths Pivot Table'!$A$5:$C$463, 3, FALSE)</f>
        <v>50</v>
      </c>
      <c r="Q193" s="1">
        <f>VLOOKUP(A193, '[1]Influenza Deaths Pivot Table'!$A$5:$D$463, 4, FALSE)</f>
        <v>62</v>
      </c>
      <c r="R193" s="1">
        <f>VLOOKUP(A193, '[1]Influenza Deaths Pivot Table'!$A$5:$E$463, 5, FALSE)</f>
        <v>61</v>
      </c>
      <c r="S193" s="1">
        <f>VLOOKUP(A193, '[1]Influenza Deaths Pivot Table'!$A$5:$F$463, 6, FALSE)</f>
        <v>53</v>
      </c>
      <c r="T193" s="1">
        <f>VLOOKUP(A193, '[1]Influenza Deaths Pivot Table'!$A$5:$G$463, 7, FALSE)</f>
        <v>41</v>
      </c>
      <c r="U193" s="1">
        <f>VLOOKUP(A193, '[1]Influenza Deaths Pivot Table'!$A$5:$H$463, 8, FALSE)</f>
        <v>67</v>
      </c>
      <c r="V193" s="1">
        <f>VLOOKUP(A193, '[1]Influenza Deaths Pivot Table'!$A$5:$I$463, 9, FALSE)</f>
        <v>103</v>
      </c>
      <c r="W193" s="1">
        <f>VLOOKUP(A193, '[1]Influenza Deaths Pivot Table'!$A$5:$J$463, 10, FALSE)</f>
        <v>340</v>
      </c>
      <c r="X193" s="1">
        <f t="shared" si="34"/>
        <v>453</v>
      </c>
      <c r="Y193" s="1">
        <f t="shared" si="35"/>
        <v>890</v>
      </c>
      <c r="Z193" s="4">
        <f t="shared" si="24"/>
        <v>3.077333499781673E-4</v>
      </c>
      <c r="AA193" s="4">
        <f t="shared" si="25"/>
        <v>6.275599866266464E-5</v>
      </c>
      <c r="AB193" s="4">
        <f t="shared" si="26"/>
        <v>6.6805339898220811E-5</v>
      </c>
      <c r="AC193" s="4">
        <f t="shared" si="27"/>
        <v>7.3696118585511738E-5</v>
      </c>
      <c r="AD193" s="4">
        <f t="shared" si="28"/>
        <v>5.6903206054285539E-5</v>
      </c>
      <c r="AE193" s="4">
        <f t="shared" si="29"/>
        <v>4.1406437850940952E-5</v>
      </c>
      <c r="AF193" s="4">
        <f t="shared" si="30"/>
        <v>8.8675741464991646E-5</v>
      </c>
      <c r="AG193" s="4">
        <f t="shared" si="31"/>
        <v>2.3943315581170262E-4</v>
      </c>
      <c r="AH193" s="4">
        <f t="shared" si="32"/>
        <v>1.108651339861881E-3</v>
      </c>
      <c r="AI193" s="4">
        <f t="shared" si="33"/>
        <v>1.4163846898400483E-3</v>
      </c>
    </row>
    <row r="194" spans="1:35" x14ac:dyDescent="0.2">
      <c r="A194" s="1" t="s">
        <v>209</v>
      </c>
      <c r="B194">
        <v>6511549</v>
      </c>
      <c r="C194" s="1">
        <v>3149852</v>
      </c>
      <c r="D194" s="1">
        <v>3361697</v>
      </c>
      <c r="E194" s="1">
        <v>366558.07400000002</v>
      </c>
      <c r="F194" s="1">
        <v>792131.49</v>
      </c>
      <c r="G194" s="1">
        <v>933865.69000000018</v>
      </c>
      <c r="H194" s="1">
        <v>836786.98200000008</v>
      </c>
      <c r="I194" s="1">
        <v>909779.67800000007</v>
      </c>
      <c r="J194" s="1">
        <v>998227.6889999999</v>
      </c>
      <c r="K194" s="1">
        <v>780760.66099999996</v>
      </c>
      <c r="L194" s="1">
        <v>445905.19899999996</v>
      </c>
      <c r="M194" s="1">
        <v>307181.51</v>
      </c>
      <c r="N194" s="1">
        <v>141603.038</v>
      </c>
      <c r="O194" s="1">
        <f>VLOOKUP(A194, '[1]Influenza Deaths Pivot Table'!$A$5:$B$463, 2, FALSE)</f>
        <v>144</v>
      </c>
      <c r="P194" s="1">
        <f>VLOOKUP(A194, '[1]Influenza Deaths Pivot Table'!$A$5:$C$463, 3, FALSE)</f>
        <v>65</v>
      </c>
      <c r="Q194" s="1">
        <f>VLOOKUP(A194, '[1]Influenza Deaths Pivot Table'!$A$5:$D$463, 4, FALSE)</f>
        <v>57</v>
      </c>
      <c r="R194" s="1">
        <f>VLOOKUP(A194, '[1]Influenza Deaths Pivot Table'!$A$5:$E$463, 5, FALSE)</f>
        <v>53</v>
      </c>
      <c r="S194" s="1">
        <f>VLOOKUP(A194, '[1]Influenza Deaths Pivot Table'!$A$5:$F$463, 6, FALSE)</f>
        <v>49</v>
      </c>
      <c r="T194" s="1">
        <f>VLOOKUP(A194, '[1]Influenza Deaths Pivot Table'!$A$5:$G$463, 7, FALSE)</f>
        <v>73</v>
      </c>
      <c r="U194" s="1">
        <f>VLOOKUP(A194, '[1]Influenza Deaths Pivot Table'!$A$5:$H$463, 8, FALSE)</f>
        <v>59</v>
      </c>
      <c r="V194" s="1">
        <f>VLOOKUP(A194, '[1]Influenza Deaths Pivot Table'!$A$5:$I$463, 9, FALSE)</f>
        <v>108</v>
      </c>
      <c r="W194" s="1">
        <f>VLOOKUP(A194, '[1]Influenza Deaths Pivot Table'!$A$5:$J$463, 10, FALSE)</f>
        <v>318</v>
      </c>
      <c r="X194" s="1">
        <f t="shared" si="34"/>
        <v>462</v>
      </c>
      <c r="Y194" s="1">
        <f t="shared" si="35"/>
        <v>926</v>
      </c>
      <c r="Z194" s="4">
        <f t="shared" si="24"/>
        <v>3.9284361800744289E-4</v>
      </c>
      <c r="AA194" s="4">
        <f t="shared" si="25"/>
        <v>8.2057083729874194E-5</v>
      </c>
      <c r="AB194" s="4">
        <f t="shared" si="26"/>
        <v>6.1036614376527737E-5</v>
      </c>
      <c r="AC194" s="4">
        <f t="shared" si="27"/>
        <v>6.3337505410666152E-5</v>
      </c>
      <c r="AD194" s="4">
        <f t="shared" si="28"/>
        <v>5.385919380801996E-5</v>
      </c>
      <c r="AE194" s="4">
        <f t="shared" si="29"/>
        <v>7.3129608409409696E-5</v>
      </c>
      <c r="AF194" s="4">
        <f t="shared" si="30"/>
        <v>7.5567331894556099E-5</v>
      </c>
      <c r="AG194" s="4">
        <f t="shared" si="31"/>
        <v>2.4220394882635134E-4</v>
      </c>
      <c r="AH194" s="4">
        <f t="shared" si="32"/>
        <v>1.0352185585649344E-3</v>
      </c>
      <c r="AI194" s="4">
        <f t="shared" si="33"/>
        <v>1.4280621765723773E-3</v>
      </c>
    </row>
    <row r="195" spans="1:35" x14ac:dyDescent="0.2">
      <c r="A195" s="1" t="s">
        <v>210</v>
      </c>
      <c r="B195">
        <v>6544014</v>
      </c>
      <c r="C195" s="1">
        <v>3166779</v>
      </c>
      <c r="D195" s="1">
        <v>3377235</v>
      </c>
      <c r="E195" s="1">
        <v>366924.87400000007</v>
      </c>
      <c r="F195" s="1">
        <v>788154.40099999995</v>
      </c>
      <c r="G195" s="1">
        <v>935330.125</v>
      </c>
      <c r="H195" s="1">
        <v>851799.02499999991</v>
      </c>
      <c r="I195" s="1">
        <v>887334.43500000006</v>
      </c>
      <c r="J195" s="1">
        <v>1003879.643</v>
      </c>
      <c r="K195" s="1">
        <v>804376.93599999999</v>
      </c>
      <c r="L195" s="1">
        <v>463308.01299999998</v>
      </c>
      <c r="M195" s="1">
        <v>301728.52</v>
      </c>
      <c r="N195" s="1">
        <v>144422.84900000002</v>
      </c>
      <c r="O195" s="1">
        <f>VLOOKUP(A195, '[1]Influenza Deaths Pivot Table'!$A$5:$B$463, 2, FALSE)</f>
        <v>116</v>
      </c>
      <c r="P195" s="1">
        <f>VLOOKUP(A195, '[1]Influenza Deaths Pivot Table'!$A$5:$C$463, 3, FALSE)</f>
        <v>66</v>
      </c>
      <c r="Q195" s="1">
        <f>VLOOKUP(A195, '[1]Influenza Deaths Pivot Table'!$A$5:$D$463, 4, FALSE)</f>
        <v>74</v>
      </c>
      <c r="R195" s="1">
        <f>VLOOKUP(A195, '[1]Influenza Deaths Pivot Table'!$A$5:$E$463, 5, FALSE)</f>
        <v>56</v>
      </c>
      <c r="S195" s="1">
        <f>VLOOKUP(A195, '[1]Influenza Deaths Pivot Table'!$A$5:$F$463, 6, FALSE)</f>
        <v>56</v>
      </c>
      <c r="T195" s="1">
        <f>VLOOKUP(A195, '[1]Influenza Deaths Pivot Table'!$A$5:$G$463, 7, FALSE)</f>
        <v>51</v>
      </c>
      <c r="U195" s="1">
        <f>VLOOKUP(A195, '[1]Influenza Deaths Pivot Table'!$A$5:$H$463, 8, FALSE)</f>
        <v>62</v>
      </c>
      <c r="V195" s="1">
        <f>VLOOKUP(A195, '[1]Influenza Deaths Pivot Table'!$A$5:$I$463, 9, FALSE)</f>
        <v>135</v>
      </c>
      <c r="W195" s="1">
        <f>VLOOKUP(A195, '[1]Influenza Deaths Pivot Table'!$A$5:$J$463, 10, FALSE)</f>
        <v>329</v>
      </c>
      <c r="X195" s="1">
        <f t="shared" si="34"/>
        <v>445</v>
      </c>
      <c r="Y195" s="1">
        <f t="shared" si="35"/>
        <v>945</v>
      </c>
      <c r="Z195" s="4">
        <f t="shared" ref="Z195:Z258" si="36">O195/E195</f>
        <v>3.1614100929009238E-4</v>
      </c>
      <c r="AA195" s="4">
        <f t="shared" ref="AA195:AA258" si="37">P195/F195</f>
        <v>8.3739937144625552E-5</v>
      </c>
      <c r="AB195" s="4">
        <f t="shared" ref="AB195:AB258" si="38">Q195/G195</f>
        <v>7.911645099637949E-5</v>
      </c>
      <c r="AC195" s="4">
        <f t="shared" ref="AC195:AC258" si="39">R195/H195</f>
        <v>6.5743207442624165E-5</v>
      </c>
      <c r="AD195" s="4">
        <f t="shared" ref="AD195:AD258" si="40">S195/I195</f>
        <v>6.3110364921203577E-5</v>
      </c>
      <c r="AE195" s="4">
        <f t="shared" ref="AE195:AE258" si="41">T195/J195</f>
        <v>5.0802902873487196E-5</v>
      </c>
      <c r="AF195" s="4">
        <f t="shared" ref="AF195:AF258" si="42">U195/K195</f>
        <v>7.7078291563546279E-5</v>
      </c>
      <c r="AG195" s="4">
        <f t="shared" ref="AG195:AG258" si="43">V195/L195</f>
        <v>2.9138283002241107E-4</v>
      </c>
      <c r="AH195" s="4">
        <f t="shared" ref="AH195:AH258" si="44">W195/M195</f>
        <v>1.0903841638834804E-3</v>
      </c>
      <c r="AI195" s="4">
        <f t="shared" ref="AI195:AI258" si="45">Z195+AH195</f>
        <v>1.4065251731735728E-3</v>
      </c>
    </row>
    <row r="196" spans="1:35" x14ac:dyDescent="0.2">
      <c r="A196" s="1" t="s">
        <v>211</v>
      </c>
      <c r="B196">
        <v>6605028</v>
      </c>
      <c r="C196" s="1">
        <v>3197306</v>
      </c>
      <c r="D196" s="1">
        <v>3407722</v>
      </c>
      <c r="E196" s="1">
        <v>365642.701</v>
      </c>
      <c r="F196" s="1">
        <v>786550.01900000009</v>
      </c>
      <c r="G196" s="1">
        <v>943030.772</v>
      </c>
      <c r="H196" s="1">
        <v>872990.95099999988</v>
      </c>
      <c r="I196" s="1">
        <v>870486.68499999994</v>
      </c>
      <c r="J196" s="1">
        <v>1005747.6549999999</v>
      </c>
      <c r="K196" s="1">
        <v>829783.47400000005</v>
      </c>
      <c r="L196" s="1">
        <v>486699.73300000001</v>
      </c>
      <c r="M196" s="1">
        <v>300954.78199999995</v>
      </c>
      <c r="N196" s="1">
        <v>148539.245</v>
      </c>
      <c r="O196" s="1">
        <f>VLOOKUP(A196, '[1]Influenza Deaths Pivot Table'!$A$5:$B$463, 2, FALSE)</f>
        <v>119</v>
      </c>
      <c r="P196" s="1">
        <f>VLOOKUP(A196, '[1]Influenza Deaths Pivot Table'!$A$5:$C$463, 3, FALSE)</f>
        <v>57</v>
      </c>
      <c r="Q196" s="1">
        <f>VLOOKUP(A196, '[1]Influenza Deaths Pivot Table'!$A$5:$D$463, 4, FALSE)</f>
        <v>43</v>
      </c>
      <c r="R196" s="1">
        <f>VLOOKUP(A196, '[1]Influenza Deaths Pivot Table'!$A$5:$E$463, 5, FALSE)</f>
        <v>60</v>
      </c>
      <c r="S196" s="1">
        <f>VLOOKUP(A196, '[1]Influenza Deaths Pivot Table'!$A$5:$F$463, 6, FALSE)</f>
        <v>41</v>
      </c>
      <c r="T196" s="1">
        <f>VLOOKUP(A196, '[1]Influenza Deaths Pivot Table'!$A$5:$G$463, 7, FALSE)</f>
        <v>53</v>
      </c>
      <c r="U196" s="1">
        <f>VLOOKUP(A196, '[1]Influenza Deaths Pivot Table'!$A$5:$H$463, 8, FALSE)</f>
        <v>96</v>
      </c>
      <c r="V196" s="1">
        <f>VLOOKUP(A196, '[1]Influenza Deaths Pivot Table'!$A$5:$I$463, 9, FALSE)</f>
        <v>151</v>
      </c>
      <c r="W196" s="1">
        <f>VLOOKUP(A196, '[1]Influenza Deaths Pivot Table'!$A$5:$J$463, 10, FALSE)</f>
        <v>363</v>
      </c>
      <c r="X196" s="1">
        <f t="shared" ref="X196:X259" si="46">SUM(O196, W196)</f>
        <v>482</v>
      </c>
      <c r="Y196" s="1">
        <f t="shared" ref="Y196:Y259" si="47">SUM(O196:W196)</f>
        <v>983</v>
      </c>
      <c r="Z196" s="4">
        <f t="shared" si="36"/>
        <v>3.2545432925242505E-4</v>
      </c>
      <c r="AA196" s="4">
        <f t="shared" si="37"/>
        <v>7.2468372796517585E-5</v>
      </c>
      <c r="AB196" s="4">
        <f t="shared" si="38"/>
        <v>4.5597663699568012E-5</v>
      </c>
      <c r="AC196" s="4">
        <f t="shared" si="39"/>
        <v>6.8729234743236201E-5</v>
      </c>
      <c r="AD196" s="4">
        <f t="shared" si="40"/>
        <v>4.7100088613072819E-5</v>
      </c>
      <c r="AE196" s="4">
        <f t="shared" si="41"/>
        <v>5.2697115162550395E-5</v>
      </c>
      <c r="AF196" s="4">
        <f t="shared" si="42"/>
        <v>1.1569283193509346E-4</v>
      </c>
      <c r="AG196" s="4">
        <f t="shared" si="43"/>
        <v>3.1025289261870211E-4</v>
      </c>
      <c r="AH196" s="4">
        <f t="shared" si="44"/>
        <v>1.20616126312291E-3</v>
      </c>
      <c r="AI196" s="4">
        <f t="shared" si="45"/>
        <v>1.531615592375335E-3</v>
      </c>
    </row>
    <row r="197" spans="1:35" x14ac:dyDescent="0.2">
      <c r="A197" s="1" t="s">
        <v>212</v>
      </c>
      <c r="B197">
        <v>6657101</v>
      </c>
      <c r="C197" s="1">
        <v>3224097</v>
      </c>
      <c r="D197" s="1">
        <v>3433004</v>
      </c>
      <c r="E197" s="1">
        <v>364925.83100000001</v>
      </c>
      <c r="F197" s="1">
        <v>783824.97100000002</v>
      </c>
      <c r="G197" s="1">
        <v>947607.31400000001</v>
      </c>
      <c r="H197" s="1">
        <v>891600.23899999994</v>
      </c>
      <c r="I197" s="1">
        <v>856370.799</v>
      </c>
      <c r="J197" s="1">
        <v>1001985.839</v>
      </c>
      <c r="K197" s="1">
        <v>850931.33900000004</v>
      </c>
      <c r="L197" s="1">
        <v>510335.59800000006</v>
      </c>
      <c r="M197" s="1">
        <v>299612.60499999992</v>
      </c>
      <c r="N197" s="1">
        <v>151092.84199999998</v>
      </c>
      <c r="O197" s="1">
        <f>VLOOKUP(A197, '[1]Influenza Deaths Pivot Table'!$A$5:$B$463, 2, FALSE)</f>
        <v>112</v>
      </c>
      <c r="P197" s="1">
        <f>VLOOKUP(A197, '[1]Influenza Deaths Pivot Table'!$A$5:$C$463, 3, FALSE)</f>
        <v>61</v>
      </c>
      <c r="Q197" s="1">
        <f>VLOOKUP(A197, '[1]Influenza Deaths Pivot Table'!$A$5:$D$463, 4, FALSE)</f>
        <v>60</v>
      </c>
      <c r="R197" s="1">
        <f>VLOOKUP(A197, '[1]Influenza Deaths Pivot Table'!$A$5:$E$463, 5, FALSE)</f>
        <v>53</v>
      </c>
      <c r="S197" s="1">
        <f>VLOOKUP(A197, '[1]Influenza Deaths Pivot Table'!$A$5:$F$463, 6, FALSE)</f>
        <v>57</v>
      </c>
      <c r="T197" s="1">
        <f>VLOOKUP(A197, '[1]Influenza Deaths Pivot Table'!$A$5:$G$463, 7, FALSE)</f>
        <v>64</v>
      </c>
      <c r="U197" s="1">
        <f>VLOOKUP(A197, '[1]Influenza Deaths Pivot Table'!$A$5:$H$463, 8, FALSE)</f>
        <v>97</v>
      </c>
      <c r="V197" s="1">
        <f>VLOOKUP(A197, '[1]Influenza Deaths Pivot Table'!$A$5:$I$463, 9, FALSE)</f>
        <v>155</v>
      </c>
      <c r="W197" s="1">
        <f>VLOOKUP(A197, '[1]Influenza Deaths Pivot Table'!$A$5:$J$463, 10, FALSE)</f>
        <v>310</v>
      </c>
      <c r="X197" s="1">
        <f t="shared" si="46"/>
        <v>422</v>
      </c>
      <c r="Y197" s="1">
        <f t="shared" si="47"/>
        <v>969</v>
      </c>
      <c r="Z197" s="4">
        <f t="shared" si="36"/>
        <v>3.069116803627968E-4</v>
      </c>
      <c r="AA197" s="4">
        <f t="shared" si="37"/>
        <v>7.7823496643869994E-5</v>
      </c>
      <c r="AB197" s="4">
        <f t="shared" si="38"/>
        <v>6.3317366923573573E-5</v>
      </c>
      <c r="AC197" s="4">
        <f t="shared" si="39"/>
        <v>5.9443680790668793E-5</v>
      </c>
      <c r="AD197" s="4">
        <f t="shared" si="40"/>
        <v>6.6559952845846629E-5</v>
      </c>
      <c r="AE197" s="4">
        <f t="shared" si="41"/>
        <v>6.3873158191410332E-5</v>
      </c>
      <c r="AF197" s="4">
        <f t="shared" si="42"/>
        <v>1.1399274601167321E-4</v>
      </c>
      <c r="AG197" s="4">
        <f t="shared" si="43"/>
        <v>3.0372170902332385E-4</v>
      </c>
      <c r="AH197" s="4">
        <f t="shared" si="44"/>
        <v>1.0346694191988354E-3</v>
      </c>
      <c r="AI197" s="4">
        <f t="shared" si="45"/>
        <v>1.3415810995616321E-3</v>
      </c>
    </row>
    <row r="198" spans="1:35" x14ac:dyDescent="0.2">
      <c r="A198" s="1" t="s">
        <v>213</v>
      </c>
      <c r="B198">
        <v>6688538</v>
      </c>
      <c r="C198" s="1">
        <v>3241207</v>
      </c>
      <c r="D198" s="1">
        <v>3447331</v>
      </c>
      <c r="E198" s="1">
        <v>363716.66799999995</v>
      </c>
      <c r="F198" s="1">
        <v>776947.30599999987</v>
      </c>
      <c r="G198" s="1">
        <v>948497.68</v>
      </c>
      <c r="H198" s="1">
        <v>908255.66500000004</v>
      </c>
      <c r="I198" s="1">
        <v>847156.30299999996</v>
      </c>
      <c r="J198" s="1">
        <v>994198.30900000012</v>
      </c>
      <c r="K198" s="1">
        <v>865074.26399999997</v>
      </c>
      <c r="L198" s="1">
        <v>532939.72499999998</v>
      </c>
      <c r="M198" s="1">
        <v>293687.67</v>
      </c>
      <c r="N198" s="1">
        <v>153639.87100000001</v>
      </c>
      <c r="O198" s="1">
        <f>VLOOKUP(A198, '[1]Influenza Deaths Pivot Table'!$A$5:$B$463, 2, FALSE)</f>
        <v>130</v>
      </c>
      <c r="P198" s="1">
        <f>VLOOKUP(A198, '[1]Influenza Deaths Pivot Table'!$A$5:$C$463, 3, FALSE)</f>
        <v>61</v>
      </c>
      <c r="Q198" s="1">
        <f>VLOOKUP(A198, '[1]Influenza Deaths Pivot Table'!$A$5:$D$463, 4, FALSE)</f>
        <v>54</v>
      </c>
      <c r="R198" s="1">
        <f>VLOOKUP(A198, '[1]Influenza Deaths Pivot Table'!$A$5:$E$463, 5, FALSE)</f>
        <v>57</v>
      </c>
      <c r="S198" s="1">
        <f>VLOOKUP(A198, '[1]Influenza Deaths Pivot Table'!$A$5:$F$463, 6, FALSE)</f>
        <v>48</v>
      </c>
      <c r="T198" s="1">
        <f>VLOOKUP(A198, '[1]Influenza Deaths Pivot Table'!$A$5:$G$463, 7, FALSE)</f>
        <v>55</v>
      </c>
      <c r="U198" s="1">
        <f>VLOOKUP(A198, '[1]Influenza Deaths Pivot Table'!$A$5:$H$463, 8, FALSE)</f>
        <v>86</v>
      </c>
      <c r="V198" s="1">
        <f>VLOOKUP(A198, '[1]Influenza Deaths Pivot Table'!$A$5:$I$463, 9, FALSE)</f>
        <v>170</v>
      </c>
      <c r="W198" s="1">
        <f>VLOOKUP(A198, '[1]Influenza Deaths Pivot Table'!$A$5:$J$463, 10, FALSE)</f>
        <v>337</v>
      </c>
      <c r="X198" s="1">
        <f t="shared" si="46"/>
        <v>467</v>
      </c>
      <c r="Y198" s="1">
        <f t="shared" si="47"/>
        <v>998</v>
      </c>
      <c r="Z198" s="4">
        <f t="shared" si="36"/>
        <v>3.574210682035612E-4</v>
      </c>
      <c r="AA198" s="4">
        <f t="shared" si="37"/>
        <v>7.8512403002012617E-5</v>
      </c>
      <c r="AB198" s="4">
        <f t="shared" si="38"/>
        <v>5.6932137145554214E-5</v>
      </c>
      <c r="AC198" s="4">
        <f t="shared" si="39"/>
        <v>6.2757659760922052E-5</v>
      </c>
      <c r="AD198" s="4">
        <f t="shared" si="40"/>
        <v>5.666014622097429E-5</v>
      </c>
      <c r="AE198" s="4">
        <f t="shared" si="41"/>
        <v>5.5320955087241044E-5</v>
      </c>
      <c r="AF198" s="4">
        <f t="shared" si="42"/>
        <v>9.9413430243949563E-5</v>
      </c>
      <c r="AG198" s="4">
        <f t="shared" si="43"/>
        <v>3.1898541622131846E-4</v>
      </c>
      <c r="AH198" s="4">
        <f t="shared" si="44"/>
        <v>1.1474775226348454E-3</v>
      </c>
      <c r="AI198" s="4">
        <f t="shared" si="45"/>
        <v>1.5048985908384066E-3</v>
      </c>
    </row>
    <row r="199" spans="1:35" x14ac:dyDescent="0.2">
      <c r="A199" s="1" t="s">
        <v>214</v>
      </c>
      <c r="B199">
        <v>6741921</v>
      </c>
      <c r="C199" s="1">
        <v>3269450</v>
      </c>
      <c r="D199" s="1">
        <v>3472471</v>
      </c>
      <c r="E199" s="1">
        <v>363626.19200000004</v>
      </c>
      <c r="F199" s="1">
        <v>776585.07900000003</v>
      </c>
      <c r="G199" s="1">
        <v>953980.64700000011</v>
      </c>
      <c r="H199" s="1">
        <v>926165.804</v>
      </c>
      <c r="I199" s="1">
        <v>838652.93599999999</v>
      </c>
      <c r="J199" s="1">
        <v>984369.01400000008</v>
      </c>
      <c r="K199" s="1">
        <v>883741.99599999981</v>
      </c>
      <c r="L199" s="1">
        <v>560636.9389999999</v>
      </c>
      <c r="M199" s="1">
        <v>300953.40399999998</v>
      </c>
      <c r="N199" s="1">
        <v>155000.51</v>
      </c>
      <c r="O199" s="1">
        <f>VLOOKUP(A199, '[1]Influenza Deaths Pivot Table'!$A$5:$B$463, 2, FALSE)</f>
        <v>127</v>
      </c>
      <c r="P199" s="1">
        <f>VLOOKUP(A199, '[1]Influenza Deaths Pivot Table'!$A$5:$C$463, 3, FALSE)</f>
        <v>55</v>
      </c>
      <c r="Q199" s="1">
        <f>VLOOKUP(A199, '[1]Influenza Deaths Pivot Table'!$A$5:$D$463, 4, FALSE)</f>
        <v>63</v>
      </c>
      <c r="R199" s="1">
        <f>VLOOKUP(A199, '[1]Influenza Deaths Pivot Table'!$A$5:$E$463, 5, FALSE)</f>
        <v>74</v>
      </c>
      <c r="S199" s="1">
        <f>VLOOKUP(A199, '[1]Influenza Deaths Pivot Table'!$A$5:$F$463, 6, FALSE)</f>
        <v>43</v>
      </c>
      <c r="T199" s="1">
        <f>VLOOKUP(A199, '[1]Influenza Deaths Pivot Table'!$A$5:$G$463, 7, FALSE)</f>
        <v>70</v>
      </c>
      <c r="U199" s="1">
        <f>VLOOKUP(A199, '[1]Influenza Deaths Pivot Table'!$A$5:$H$463, 8, FALSE)</f>
        <v>90</v>
      </c>
      <c r="V199" s="1">
        <f>VLOOKUP(A199, '[1]Influenza Deaths Pivot Table'!$A$5:$I$463, 9, FALSE)</f>
        <v>167</v>
      </c>
      <c r="W199" s="1">
        <f>VLOOKUP(A199, '[1]Influenza Deaths Pivot Table'!$A$5:$J$463, 10, FALSE)</f>
        <v>292</v>
      </c>
      <c r="X199" s="1">
        <f t="shared" si="46"/>
        <v>419</v>
      </c>
      <c r="Y199" s="1">
        <f t="shared" si="47"/>
        <v>981</v>
      </c>
      <c r="Z199" s="4">
        <f t="shared" si="36"/>
        <v>3.4925976949427227E-4</v>
      </c>
      <c r="AA199" s="4">
        <f t="shared" si="37"/>
        <v>7.0822890482035637E-5</v>
      </c>
      <c r="AB199" s="4">
        <f t="shared" si="38"/>
        <v>6.6039075528541614E-5</v>
      </c>
      <c r="AC199" s="4">
        <f t="shared" si="39"/>
        <v>7.9899300622418576E-5</v>
      </c>
      <c r="AD199" s="4">
        <f t="shared" si="40"/>
        <v>5.1272699533004439E-5</v>
      </c>
      <c r="AE199" s="4">
        <f t="shared" si="41"/>
        <v>7.1111543541536138E-5</v>
      </c>
      <c r="AF199" s="4">
        <f t="shared" si="42"/>
        <v>1.0183967765180191E-4</v>
      </c>
      <c r="AG199" s="4">
        <f t="shared" si="43"/>
        <v>2.9787548479747968E-4</v>
      </c>
      <c r="AH199" s="4">
        <f t="shared" si="44"/>
        <v>9.7024986632149876E-4</v>
      </c>
      <c r="AI199" s="4">
        <f t="shared" si="45"/>
        <v>1.3195096358157711E-3</v>
      </c>
    </row>
    <row r="200" spans="1:35" x14ac:dyDescent="0.2">
      <c r="A200" s="1" t="s">
        <v>215</v>
      </c>
      <c r="B200">
        <v>6771326</v>
      </c>
      <c r="C200" s="1">
        <v>3284418</v>
      </c>
      <c r="D200" s="1">
        <v>3486908</v>
      </c>
      <c r="E200" s="1">
        <v>362178</v>
      </c>
      <c r="F200" s="1">
        <v>768161</v>
      </c>
      <c r="G200" s="1">
        <v>948103</v>
      </c>
      <c r="H200" s="1">
        <v>944797</v>
      </c>
      <c r="I200" s="1">
        <v>832458</v>
      </c>
      <c r="J200" s="1">
        <v>970215</v>
      </c>
      <c r="K200" s="1">
        <v>899033</v>
      </c>
      <c r="L200" s="1">
        <v>587173</v>
      </c>
      <c r="M200" s="1">
        <v>304260</v>
      </c>
      <c r="N200" s="1">
        <v>154948</v>
      </c>
      <c r="O200" s="1">
        <f>VLOOKUP(A200, '[1]Influenza Deaths Pivot Table'!$A$5:$B$463, 2, FALSE)</f>
        <v>122</v>
      </c>
      <c r="P200" s="1">
        <f>VLOOKUP(A200, '[1]Influenza Deaths Pivot Table'!$A$5:$C$463, 3, FALSE)</f>
        <v>72</v>
      </c>
      <c r="Q200" s="1">
        <f>VLOOKUP(A200, '[1]Influenza Deaths Pivot Table'!$A$5:$D$463, 4, FALSE)</f>
        <v>72</v>
      </c>
      <c r="R200" s="1">
        <f>VLOOKUP(A200, '[1]Influenza Deaths Pivot Table'!$A$5:$E$463, 5, FALSE)</f>
        <v>71</v>
      </c>
      <c r="S200" s="1">
        <f>VLOOKUP(A200, '[1]Influenza Deaths Pivot Table'!$A$5:$F$463, 6, FALSE)</f>
        <v>62</v>
      </c>
      <c r="T200" s="1">
        <f>VLOOKUP(A200, '[1]Influenza Deaths Pivot Table'!$A$5:$G$463, 7, FALSE)</f>
        <v>67</v>
      </c>
      <c r="U200" s="1">
        <f>VLOOKUP(A200, '[1]Influenza Deaths Pivot Table'!$A$5:$H$463, 8, FALSE)</f>
        <v>70</v>
      </c>
      <c r="V200" s="1">
        <f>VLOOKUP(A200, '[1]Influenza Deaths Pivot Table'!$A$5:$I$463, 9, FALSE)</f>
        <v>166</v>
      </c>
      <c r="W200" s="1">
        <f>VLOOKUP(A200, '[1]Influenza Deaths Pivot Table'!$A$5:$J$463, 10, FALSE)</f>
        <v>342</v>
      </c>
      <c r="X200" s="1">
        <f t="shared" si="46"/>
        <v>464</v>
      </c>
      <c r="Y200" s="1">
        <f t="shared" si="47"/>
        <v>1044</v>
      </c>
      <c r="Z200" s="4">
        <f t="shared" si="36"/>
        <v>3.3685094069766801E-4</v>
      </c>
      <c r="AA200" s="4">
        <f t="shared" si="37"/>
        <v>9.3730350798855973E-5</v>
      </c>
      <c r="AB200" s="4">
        <f t="shared" si="38"/>
        <v>7.59411161023644E-5</v>
      </c>
      <c r="AC200" s="4">
        <f t="shared" si="39"/>
        <v>7.514841812579845E-5</v>
      </c>
      <c r="AD200" s="4">
        <f t="shared" si="40"/>
        <v>7.4478231934824334E-5</v>
      </c>
      <c r="AE200" s="4">
        <f t="shared" si="41"/>
        <v>6.9056858531356451E-5</v>
      </c>
      <c r="AF200" s="4">
        <f t="shared" si="42"/>
        <v>7.7861435564656695E-5</v>
      </c>
      <c r="AG200" s="4">
        <f t="shared" si="43"/>
        <v>2.8271054697678535E-4</v>
      </c>
      <c r="AH200" s="4">
        <f t="shared" si="44"/>
        <v>1.1240386511536186E-3</v>
      </c>
      <c r="AI200" s="4">
        <f t="shared" si="45"/>
        <v>1.4608895918512867E-3</v>
      </c>
    </row>
    <row r="201" spans="1:35" x14ac:dyDescent="0.2">
      <c r="A201" s="1" t="s">
        <v>216</v>
      </c>
      <c r="B201">
        <v>10008213</v>
      </c>
      <c r="C201" s="1">
        <v>4922139</v>
      </c>
      <c r="D201" s="1">
        <v>5086074</v>
      </c>
      <c r="E201" s="1">
        <v>630769.59899999993</v>
      </c>
      <c r="F201" s="1">
        <v>1351255.1359999999</v>
      </c>
      <c r="G201" s="1">
        <v>1434877.7389999998</v>
      </c>
      <c r="H201" s="1">
        <v>1225867.7009999997</v>
      </c>
      <c r="I201" s="1">
        <v>1415148.9690000003</v>
      </c>
      <c r="J201" s="1">
        <v>1528148.9680000003</v>
      </c>
      <c r="K201" s="1">
        <v>1135826.2409999999</v>
      </c>
      <c r="L201" s="1">
        <v>664946.86699999985</v>
      </c>
      <c r="M201" s="1">
        <v>444405.1540000001</v>
      </c>
      <c r="N201" s="1">
        <v>173978.43300000002</v>
      </c>
      <c r="O201" s="1">
        <f>VLOOKUP(A201, '[1]Influenza Deaths Pivot Table'!$A$5:$B$463, 2, FALSE)</f>
        <v>114</v>
      </c>
      <c r="P201" s="1">
        <f>VLOOKUP(A201, '[1]Influenza Deaths Pivot Table'!$A$5:$C$463, 3, FALSE)</f>
        <v>61</v>
      </c>
      <c r="Q201" s="1">
        <f>VLOOKUP(A201, '[1]Influenza Deaths Pivot Table'!$A$5:$D$463, 4, FALSE)</f>
        <v>55</v>
      </c>
      <c r="R201" s="1">
        <f>VLOOKUP(A201, '[1]Influenza Deaths Pivot Table'!$A$5:$E$463, 5, FALSE)</f>
        <v>56</v>
      </c>
      <c r="S201" s="1">
        <f>VLOOKUP(A201, '[1]Influenza Deaths Pivot Table'!$A$5:$F$463, 6, FALSE)</f>
        <v>78</v>
      </c>
      <c r="T201" s="1">
        <f>VLOOKUP(A201, '[1]Influenza Deaths Pivot Table'!$A$5:$G$463, 7, FALSE)</f>
        <v>52</v>
      </c>
      <c r="U201" s="1">
        <f>VLOOKUP(A201, '[1]Influenza Deaths Pivot Table'!$A$5:$H$463, 8, FALSE)</f>
        <v>135</v>
      </c>
      <c r="V201" s="1">
        <f>VLOOKUP(A201, '[1]Influenza Deaths Pivot Table'!$A$5:$I$463, 9, FALSE)</f>
        <v>191</v>
      </c>
      <c r="W201" s="1">
        <f>VLOOKUP(A201, '[1]Influenza Deaths Pivot Table'!$A$5:$J$463, 10, FALSE)</f>
        <v>417</v>
      </c>
      <c r="X201" s="1">
        <f t="shared" si="46"/>
        <v>531</v>
      </c>
      <c r="Y201" s="1">
        <f t="shared" si="47"/>
        <v>1159</v>
      </c>
      <c r="Z201" s="4">
        <f t="shared" si="36"/>
        <v>1.8073160180949053E-4</v>
      </c>
      <c r="AA201" s="4">
        <f t="shared" si="37"/>
        <v>4.5143214167957103E-5</v>
      </c>
      <c r="AB201" s="4">
        <f t="shared" si="38"/>
        <v>3.8330791889161789E-5</v>
      </c>
      <c r="AC201" s="4">
        <f t="shared" si="39"/>
        <v>4.5681927955453992E-5</v>
      </c>
      <c r="AD201" s="4">
        <f t="shared" si="40"/>
        <v>5.5117872187772472E-5</v>
      </c>
      <c r="AE201" s="4">
        <f t="shared" si="41"/>
        <v>3.4028096140428104E-5</v>
      </c>
      <c r="AF201" s="4">
        <f t="shared" si="42"/>
        <v>1.188562080421243E-4</v>
      </c>
      <c r="AG201" s="4">
        <f t="shared" si="43"/>
        <v>2.8724099545234801E-4</v>
      </c>
      <c r="AH201" s="4">
        <f t="shared" si="44"/>
        <v>9.3833295191711463E-4</v>
      </c>
      <c r="AI201" s="4">
        <f t="shared" si="45"/>
        <v>1.1190645537266053E-3</v>
      </c>
    </row>
    <row r="202" spans="1:35" x14ac:dyDescent="0.2">
      <c r="A202" s="1" t="s">
        <v>217</v>
      </c>
      <c r="B202">
        <v>9937232</v>
      </c>
      <c r="C202" s="1">
        <v>4876557</v>
      </c>
      <c r="D202" s="1">
        <v>5060675</v>
      </c>
      <c r="E202" s="1">
        <v>614519.55900000001</v>
      </c>
      <c r="F202" s="1">
        <v>1350715.5209999997</v>
      </c>
      <c r="G202" s="1">
        <v>1423352.9849999999</v>
      </c>
      <c r="H202" s="1">
        <v>1186565.9419999998</v>
      </c>
      <c r="I202" s="1">
        <v>1354684.4039999999</v>
      </c>
      <c r="J202" s="1">
        <v>1516353.7960000001</v>
      </c>
      <c r="K202" s="1">
        <v>1179079.1800000004</v>
      </c>
      <c r="L202" s="1">
        <v>683333.01600000006</v>
      </c>
      <c r="M202" s="1">
        <v>451860.70299999998</v>
      </c>
      <c r="N202" s="1">
        <v>178703.78200000001</v>
      </c>
      <c r="O202" s="1">
        <f>VLOOKUP(A202, '[1]Influenza Deaths Pivot Table'!$A$5:$B$463, 2, FALSE)</f>
        <v>127</v>
      </c>
      <c r="P202" s="1">
        <f>VLOOKUP(A202, '[1]Influenza Deaths Pivot Table'!$A$5:$C$463, 3, FALSE)</f>
        <v>57</v>
      </c>
      <c r="Q202" s="1">
        <f>VLOOKUP(A202, '[1]Influenza Deaths Pivot Table'!$A$5:$D$463, 4, FALSE)</f>
        <v>64</v>
      </c>
      <c r="R202" s="1">
        <f>VLOOKUP(A202, '[1]Influenza Deaths Pivot Table'!$A$5:$E$463, 5, FALSE)</f>
        <v>53</v>
      </c>
      <c r="S202" s="1">
        <f>VLOOKUP(A202, '[1]Influenza Deaths Pivot Table'!$A$5:$F$463, 6, FALSE)</f>
        <v>53</v>
      </c>
      <c r="T202" s="1">
        <f>VLOOKUP(A202, '[1]Influenza Deaths Pivot Table'!$A$5:$G$463, 7, FALSE)</f>
        <v>67</v>
      </c>
      <c r="U202" s="1">
        <f>VLOOKUP(A202, '[1]Influenza Deaths Pivot Table'!$A$5:$H$463, 8, FALSE)</f>
        <v>85</v>
      </c>
      <c r="V202" s="1">
        <f>VLOOKUP(A202, '[1]Influenza Deaths Pivot Table'!$A$5:$I$463, 9, FALSE)</f>
        <v>195</v>
      </c>
      <c r="W202" s="1">
        <f>VLOOKUP(A202, '[1]Influenza Deaths Pivot Table'!$A$5:$J$463, 10, FALSE)</f>
        <v>433</v>
      </c>
      <c r="X202" s="1">
        <f t="shared" si="46"/>
        <v>560</v>
      </c>
      <c r="Y202" s="1">
        <f t="shared" si="47"/>
        <v>1134</v>
      </c>
      <c r="Z202" s="4">
        <f t="shared" si="36"/>
        <v>2.066655131476458E-4</v>
      </c>
      <c r="AA202" s="4">
        <f t="shared" si="37"/>
        <v>4.219985564228962E-5</v>
      </c>
      <c r="AB202" s="4">
        <f t="shared" si="38"/>
        <v>4.4964250382346304E-5</v>
      </c>
      <c r="AC202" s="4">
        <f t="shared" si="39"/>
        <v>4.4666712673942574E-5</v>
      </c>
      <c r="AD202" s="4">
        <f t="shared" si="40"/>
        <v>3.9123503484284597E-5</v>
      </c>
      <c r="AE202" s="4">
        <f t="shared" si="41"/>
        <v>4.418493901406107E-5</v>
      </c>
      <c r="AF202" s="4">
        <f t="shared" si="42"/>
        <v>7.2090154284634191E-5</v>
      </c>
      <c r="AG202" s="4">
        <f t="shared" si="43"/>
        <v>2.8536598617971649E-4</v>
      </c>
      <c r="AH202" s="4">
        <f t="shared" si="44"/>
        <v>9.5825991754808562E-4</v>
      </c>
      <c r="AI202" s="4">
        <f t="shared" si="45"/>
        <v>1.1649254306957315E-3</v>
      </c>
    </row>
    <row r="203" spans="1:35" x14ac:dyDescent="0.2">
      <c r="A203" s="1" t="s">
        <v>218</v>
      </c>
      <c r="B203">
        <v>9857020</v>
      </c>
      <c r="C203" s="1">
        <v>4835418</v>
      </c>
      <c r="D203" s="1">
        <v>5021602</v>
      </c>
      <c r="E203" s="1">
        <v>602820.87300000002</v>
      </c>
      <c r="F203" s="1">
        <v>1324361.9970000002</v>
      </c>
      <c r="G203" s="1">
        <v>1411996.1569999997</v>
      </c>
      <c r="H203" s="1">
        <v>1172793.598</v>
      </c>
      <c r="I203" s="1">
        <v>1308997.6430000004</v>
      </c>
      <c r="J203" s="1">
        <v>1501751.0630000001</v>
      </c>
      <c r="K203" s="1">
        <v>1211315.2860000001</v>
      </c>
      <c r="L203" s="1">
        <v>698145.30699999991</v>
      </c>
      <c r="M203" s="1">
        <v>447328.02399999986</v>
      </c>
      <c r="N203" s="1">
        <v>183201.42499999996</v>
      </c>
      <c r="O203" s="1">
        <f>VLOOKUP(A203, '[1]Influenza Deaths Pivot Table'!$A$5:$B$463, 2, FALSE)</f>
        <v>108</v>
      </c>
      <c r="P203" s="1">
        <f>VLOOKUP(A203, '[1]Influenza Deaths Pivot Table'!$A$5:$C$463, 3, FALSE)</f>
        <v>80</v>
      </c>
      <c r="Q203" s="1">
        <f>VLOOKUP(A203, '[1]Influenza Deaths Pivot Table'!$A$5:$D$463, 4, FALSE)</f>
        <v>63</v>
      </c>
      <c r="R203" s="1">
        <f>VLOOKUP(A203, '[1]Influenza Deaths Pivot Table'!$A$5:$E$463, 5, FALSE)</f>
        <v>59</v>
      </c>
      <c r="S203" s="1">
        <f>VLOOKUP(A203, '[1]Influenza Deaths Pivot Table'!$A$5:$F$463, 6, FALSE)</f>
        <v>54</v>
      </c>
      <c r="T203" s="1">
        <f>VLOOKUP(A203, '[1]Influenza Deaths Pivot Table'!$A$5:$G$463, 7, FALSE)</f>
        <v>56</v>
      </c>
      <c r="U203" s="1">
        <f>VLOOKUP(A203, '[1]Influenza Deaths Pivot Table'!$A$5:$H$463, 8, FALSE)</f>
        <v>138</v>
      </c>
      <c r="V203" s="1">
        <f>VLOOKUP(A203, '[1]Influenza Deaths Pivot Table'!$A$5:$I$463, 9, FALSE)</f>
        <v>220</v>
      </c>
      <c r="W203" s="1">
        <f>VLOOKUP(A203, '[1]Influenza Deaths Pivot Table'!$A$5:$J$463, 10, FALSE)</f>
        <v>439</v>
      </c>
      <c r="X203" s="1">
        <f t="shared" si="46"/>
        <v>547</v>
      </c>
      <c r="Y203" s="1">
        <f t="shared" si="47"/>
        <v>1217</v>
      </c>
      <c r="Z203" s="4">
        <f t="shared" si="36"/>
        <v>1.7915769814427112E-4</v>
      </c>
      <c r="AA203" s="4">
        <f t="shared" si="37"/>
        <v>6.0406444900427016E-5</v>
      </c>
      <c r="AB203" s="4">
        <f t="shared" si="38"/>
        <v>4.4617685174053924E-5</v>
      </c>
      <c r="AC203" s="4">
        <f t="shared" si="39"/>
        <v>5.0307232321709862E-5</v>
      </c>
      <c r="AD203" s="4">
        <f t="shared" si="40"/>
        <v>4.1252939062778727E-5</v>
      </c>
      <c r="AE203" s="4">
        <f t="shared" si="41"/>
        <v>3.7289802138132394E-5</v>
      </c>
      <c r="AF203" s="4">
        <f t="shared" si="42"/>
        <v>1.1392574798234652E-4</v>
      </c>
      <c r="AG203" s="4">
        <f t="shared" si="43"/>
        <v>3.1512064579415703E-4</v>
      </c>
      <c r="AH203" s="4">
        <f t="shared" si="44"/>
        <v>9.8138273581536246E-4</v>
      </c>
      <c r="AI203" s="4">
        <f t="shared" si="45"/>
        <v>1.1605404339596337E-3</v>
      </c>
    </row>
    <row r="204" spans="1:35" x14ac:dyDescent="0.2">
      <c r="A204" s="1" t="s">
        <v>219</v>
      </c>
      <c r="B204">
        <v>9777785</v>
      </c>
      <c r="C204" s="1">
        <v>4795836</v>
      </c>
      <c r="D204" s="1">
        <v>4981949</v>
      </c>
      <c r="E204" s="1">
        <v>588901.14100000018</v>
      </c>
      <c r="F204" s="1">
        <v>1298488.1599999999</v>
      </c>
      <c r="G204" s="1">
        <v>1396968.0350000006</v>
      </c>
      <c r="H204" s="1">
        <v>1163831.3329999999</v>
      </c>
      <c r="I204" s="1">
        <v>1268300.406</v>
      </c>
      <c r="J204" s="1">
        <v>1478501.4020000007</v>
      </c>
      <c r="K204" s="1">
        <v>1236103.7220000001</v>
      </c>
      <c r="L204" s="1">
        <v>718726.22599999979</v>
      </c>
      <c r="M204" s="1">
        <v>440941.61700000003</v>
      </c>
      <c r="N204" s="1">
        <v>188084.62900000007</v>
      </c>
      <c r="O204" s="1">
        <f>VLOOKUP(A204, '[1]Influenza Deaths Pivot Table'!$A$5:$B$463, 2, FALSE)</f>
        <v>131</v>
      </c>
      <c r="P204" s="1">
        <f>VLOOKUP(A204, '[1]Influenza Deaths Pivot Table'!$A$5:$C$463, 3, FALSE)</f>
        <v>46</v>
      </c>
      <c r="Q204" s="1">
        <f>VLOOKUP(A204, '[1]Influenza Deaths Pivot Table'!$A$5:$D$463, 4, FALSE)</f>
        <v>77</v>
      </c>
      <c r="R204" s="1">
        <f>VLOOKUP(A204, '[1]Influenza Deaths Pivot Table'!$A$5:$E$463, 5, FALSE)</f>
        <v>70</v>
      </c>
      <c r="S204" s="1">
        <f>VLOOKUP(A204, '[1]Influenza Deaths Pivot Table'!$A$5:$F$463, 6, FALSE)</f>
        <v>63</v>
      </c>
      <c r="T204" s="1">
        <f>VLOOKUP(A204, '[1]Influenza Deaths Pivot Table'!$A$5:$G$463, 7, FALSE)</f>
        <v>64</v>
      </c>
      <c r="U204" s="1">
        <f>VLOOKUP(A204, '[1]Influenza Deaths Pivot Table'!$A$5:$H$463, 8, FALSE)</f>
        <v>112</v>
      </c>
      <c r="V204" s="1">
        <f>VLOOKUP(A204, '[1]Influenza Deaths Pivot Table'!$A$5:$I$463, 9, FALSE)</f>
        <v>179</v>
      </c>
      <c r="W204" s="1">
        <f>VLOOKUP(A204, '[1]Influenza Deaths Pivot Table'!$A$5:$J$463, 10, FALSE)</f>
        <v>435</v>
      </c>
      <c r="X204" s="1">
        <f t="shared" si="46"/>
        <v>566</v>
      </c>
      <c r="Y204" s="1">
        <f t="shared" si="47"/>
        <v>1177</v>
      </c>
      <c r="Z204" s="4">
        <f t="shared" si="36"/>
        <v>2.2244820204890716E-4</v>
      </c>
      <c r="AA204" s="4">
        <f t="shared" si="37"/>
        <v>3.5425813971226352E-5</v>
      </c>
      <c r="AB204" s="4">
        <f t="shared" si="38"/>
        <v>5.5119371432145883E-5</v>
      </c>
      <c r="AC204" s="4">
        <f t="shared" si="39"/>
        <v>6.0146172400739107E-5</v>
      </c>
      <c r="AD204" s="4">
        <f t="shared" si="40"/>
        <v>4.9672774448358885E-5</v>
      </c>
      <c r="AE204" s="4">
        <f t="shared" si="41"/>
        <v>4.3287074272250148E-5</v>
      </c>
      <c r="AF204" s="4">
        <f t="shared" si="42"/>
        <v>9.0607283196903111E-5</v>
      </c>
      <c r="AG204" s="4">
        <f t="shared" si="43"/>
        <v>2.4905171611199845E-4</v>
      </c>
      <c r="AH204" s="4">
        <f t="shared" si="44"/>
        <v>9.8652516167463487E-4</v>
      </c>
      <c r="AI204" s="4">
        <f t="shared" si="45"/>
        <v>1.2089733637235421E-3</v>
      </c>
    </row>
    <row r="205" spans="1:35" x14ac:dyDescent="0.2">
      <c r="A205" s="1" t="s">
        <v>220</v>
      </c>
      <c r="B205">
        <v>9711424</v>
      </c>
      <c r="C205" s="1">
        <v>4763598</v>
      </c>
      <c r="D205" s="1">
        <v>4947826</v>
      </c>
      <c r="E205" s="1">
        <v>576035.79799999995</v>
      </c>
      <c r="F205" s="1">
        <v>1276312.5319999999</v>
      </c>
      <c r="G205" s="1">
        <v>1394664.9350000001</v>
      </c>
      <c r="H205" s="1">
        <v>1154640.2420000001</v>
      </c>
      <c r="I205" s="1">
        <v>1230631.9360000005</v>
      </c>
      <c r="J205" s="1">
        <v>1449621.4819999998</v>
      </c>
      <c r="K205" s="1">
        <v>1263413.186</v>
      </c>
      <c r="L205" s="1">
        <v>741645.68999999983</v>
      </c>
      <c r="M205" s="1">
        <v>432719.61099999992</v>
      </c>
      <c r="N205" s="1">
        <v>190807.29799999998</v>
      </c>
      <c r="O205" s="1">
        <f>VLOOKUP(A205, '[1]Influenza Deaths Pivot Table'!$A$5:$B$463, 2, FALSE)</f>
        <v>106</v>
      </c>
      <c r="P205" s="1">
        <f>VLOOKUP(A205, '[1]Influenza Deaths Pivot Table'!$A$5:$C$463, 3, FALSE)</f>
        <v>56</v>
      </c>
      <c r="Q205" s="1">
        <f>VLOOKUP(A205, '[1]Influenza Deaths Pivot Table'!$A$5:$D$463, 4, FALSE)</f>
        <v>57</v>
      </c>
      <c r="R205" s="1">
        <f>VLOOKUP(A205, '[1]Influenza Deaths Pivot Table'!$A$5:$E$463, 5, FALSE)</f>
        <v>64</v>
      </c>
      <c r="S205" s="1">
        <f>VLOOKUP(A205, '[1]Influenza Deaths Pivot Table'!$A$5:$F$463, 6, FALSE)</f>
        <v>70</v>
      </c>
      <c r="T205" s="1">
        <f>VLOOKUP(A205, '[1]Influenza Deaths Pivot Table'!$A$5:$G$463, 7, FALSE)</f>
        <v>63</v>
      </c>
      <c r="U205" s="1">
        <f>VLOOKUP(A205, '[1]Influenza Deaths Pivot Table'!$A$5:$H$463, 8, FALSE)</f>
        <v>167</v>
      </c>
      <c r="V205" s="1">
        <f>VLOOKUP(A205, '[1]Influenza Deaths Pivot Table'!$A$5:$I$463, 9, FALSE)</f>
        <v>267</v>
      </c>
      <c r="W205" s="1">
        <f>VLOOKUP(A205, '[1]Influenza Deaths Pivot Table'!$A$5:$J$463, 10, FALSE)</f>
        <v>472</v>
      </c>
      <c r="X205" s="1">
        <f t="shared" si="46"/>
        <v>578</v>
      </c>
      <c r="Y205" s="1">
        <f t="shared" si="47"/>
        <v>1322</v>
      </c>
      <c r="Z205" s="4">
        <f t="shared" si="36"/>
        <v>1.8401634128995575E-4</v>
      </c>
      <c r="AA205" s="4">
        <f t="shared" si="37"/>
        <v>4.3876400643224276E-5</v>
      </c>
      <c r="AB205" s="4">
        <f t="shared" si="38"/>
        <v>4.0870031625194617E-5</v>
      </c>
      <c r="AC205" s="4">
        <f t="shared" si="39"/>
        <v>5.5428520219547309E-5</v>
      </c>
      <c r="AD205" s="4">
        <f t="shared" si="40"/>
        <v>5.688134522782283E-5</v>
      </c>
      <c r="AE205" s="4">
        <f t="shared" si="41"/>
        <v>4.3459620861220107E-5</v>
      </c>
      <c r="AF205" s="4">
        <f t="shared" si="42"/>
        <v>1.32181618690182E-4</v>
      </c>
      <c r="AG205" s="4">
        <f t="shared" si="43"/>
        <v>3.600101822205696E-4</v>
      </c>
      <c r="AH205" s="4">
        <f t="shared" si="44"/>
        <v>1.0907756154365745E-3</v>
      </c>
      <c r="AI205" s="4">
        <f t="shared" si="45"/>
        <v>1.2747919567265302E-3</v>
      </c>
    </row>
    <row r="206" spans="1:35" x14ac:dyDescent="0.2">
      <c r="A206" s="1" t="s">
        <v>221</v>
      </c>
      <c r="B206">
        <v>9747730</v>
      </c>
      <c r="C206" s="1">
        <v>4781575</v>
      </c>
      <c r="D206" s="1">
        <v>4966155</v>
      </c>
      <c r="E206" s="1">
        <v>578209.91999999981</v>
      </c>
      <c r="F206" s="1">
        <v>1262509.0649999999</v>
      </c>
      <c r="G206" s="1">
        <v>1400888.0119999999</v>
      </c>
      <c r="H206" s="1">
        <v>1178216.199</v>
      </c>
      <c r="I206" s="1">
        <v>1209590.8380000002</v>
      </c>
      <c r="J206" s="1">
        <v>1424034.1940000001</v>
      </c>
      <c r="K206" s="1">
        <v>1290704.4129999995</v>
      </c>
      <c r="L206" s="1">
        <v>773711.66400000011</v>
      </c>
      <c r="M206" s="1">
        <v>436490.48600000009</v>
      </c>
      <c r="N206" s="1">
        <v>197067.723</v>
      </c>
      <c r="O206" s="1">
        <f>VLOOKUP(A206, '[1]Influenza Deaths Pivot Table'!$A$5:$B$463, 2, FALSE)</f>
        <v>128</v>
      </c>
      <c r="P206" s="1">
        <f>VLOOKUP(A206, '[1]Influenza Deaths Pivot Table'!$A$5:$C$463, 3, FALSE)</f>
        <v>58</v>
      </c>
      <c r="Q206" s="1">
        <f>VLOOKUP(A206, '[1]Influenza Deaths Pivot Table'!$A$5:$D$463, 4, FALSE)</f>
        <v>57</v>
      </c>
      <c r="R206" s="1">
        <f>VLOOKUP(A206, '[1]Influenza Deaths Pivot Table'!$A$5:$E$463, 5, FALSE)</f>
        <v>56</v>
      </c>
      <c r="S206" s="1">
        <f>VLOOKUP(A206, '[1]Influenza Deaths Pivot Table'!$A$5:$F$463, 6, FALSE)</f>
        <v>97</v>
      </c>
      <c r="T206" s="1">
        <f>VLOOKUP(A206, '[1]Influenza Deaths Pivot Table'!$A$5:$G$463, 7, FALSE)</f>
        <v>56</v>
      </c>
      <c r="U206" s="1">
        <f>VLOOKUP(A206, '[1]Influenza Deaths Pivot Table'!$A$5:$H$463, 8, FALSE)</f>
        <v>142</v>
      </c>
      <c r="V206" s="1">
        <f>VLOOKUP(A206, '[1]Influenza Deaths Pivot Table'!$A$5:$I$463, 9, FALSE)</f>
        <v>267</v>
      </c>
      <c r="W206" s="1">
        <f>VLOOKUP(A206, '[1]Influenza Deaths Pivot Table'!$A$5:$J$463, 10, FALSE)</f>
        <v>457</v>
      </c>
      <c r="X206" s="1">
        <f t="shared" si="46"/>
        <v>585</v>
      </c>
      <c r="Y206" s="1">
        <f t="shared" si="47"/>
        <v>1318</v>
      </c>
      <c r="Z206" s="4">
        <f t="shared" si="36"/>
        <v>2.213728882410043E-4</v>
      </c>
      <c r="AA206" s="4">
        <f t="shared" si="37"/>
        <v>4.594026419921191E-5</v>
      </c>
      <c r="AB206" s="4">
        <f t="shared" si="38"/>
        <v>4.068847724567437E-5</v>
      </c>
      <c r="AC206" s="4">
        <f t="shared" si="39"/>
        <v>4.7529477227973507E-5</v>
      </c>
      <c r="AD206" s="4">
        <f t="shared" si="40"/>
        <v>8.0192406351543459E-5</v>
      </c>
      <c r="AE206" s="4">
        <f t="shared" si="41"/>
        <v>3.932489840198317E-5</v>
      </c>
      <c r="AF206" s="4">
        <f t="shared" si="42"/>
        <v>1.100174436298298E-4</v>
      </c>
      <c r="AG206" s="4">
        <f t="shared" si="43"/>
        <v>3.4508979562184806E-4</v>
      </c>
      <c r="AH206" s="4">
        <f t="shared" si="44"/>
        <v>1.0469873105092144E-3</v>
      </c>
      <c r="AI206" s="4">
        <f t="shared" si="45"/>
        <v>1.2683601987502186E-3</v>
      </c>
    </row>
    <row r="207" spans="1:35" x14ac:dyDescent="0.2">
      <c r="A207" s="1" t="s">
        <v>222</v>
      </c>
      <c r="B207">
        <v>9635818</v>
      </c>
      <c r="C207" s="1">
        <v>4726851</v>
      </c>
      <c r="D207" s="1">
        <v>4908967</v>
      </c>
      <c r="E207" s="1">
        <v>560739.90599999984</v>
      </c>
      <c r="F207" s="1">
        <v>1233125.9659999998</v>
      </c>
      <c r="G207" s="1">
        <v>1377865.3080000002</v>
      </c>
      <c r="H207" s="1">
        <v>1161454.3639999998</v>
      </c>
      <c r="I207" s="1">
        <v>1177694.9850000001</v>
      </c>
      <c r="J207" s="1">
        <v>1387389.3139999998</v>
      </c>
      <c r="K207" s="1">
        <v>1305840.1610000001</v>
      </c>
      <c r="L207" s="1">
        <v>802513.29700000002</v>
      </c>
      <c r="M207" s="1">
        <v>435547.84800000006</v>
      </c>
      <c r="N207" s="1">
        <v>196767.50200000001</v>
      </c>
      <c r="O207" s="1">
        <f>VLOOKUP(A207, '[1]Influenza Deaths Pivot Table'!$A$5:$B$463, 2, FALSE)</f>
        <v>122</v>
      </c>
      <c r="P207" s="1">
        <f>VLOOKUP(A207, '[1]Influenza Deaths Pivot Table'!$A$5:$C$463, 3, FALSE)</f>
        <v>59</v>
      </c>
      <c r="Q207" s="1">
        <f>VLOOKUP(A207, '[1]Influenza Deaths Pivot Table'!$A$5:$D$463, 4, FALSE)</f>
        <v>66</v>
      </c>
      <c r="R207" s="1">
        <f>VLOOKUP(A207, '[1]Influenza Deaths Pivot Table'!$A$5:$E$463, 5, FALSE)</f>
        <v>64</v>
      </c>
      <c r="S207" s="1">
        <f>VLOOKUP(A207, '[1]Influenza Deaths Pivot Table'!$A$5:$F$463, 6, FALSE)</f>
        <v>92</v>
      </c>
      <c r="T207" s="1">
        <f>VLOOKUP(A207, '[1]Influenza Deaths Pivot Table'!$A$5:$G$463, 7, FALSE)</f>
        <v>54</v>
      </c>
      <c r="U207" s="1">
        <f>VLOOKUP(A207, '[1]Influenza Deaths Pivot Table'!$A$5:$H$463, 8, FALSE)</f>
        <v>154</v>
      </c>
      <c r="V207" s="1">
        <f>VLOOKUP(A207, '[1]Influenza Deaths Pivot Table'!$A$5:$I$463, 9, FALSE)</f>
        <v>269</v>
      </c>
      <c r="W207" s="1">
        <f>VLOOKUP(A207, '[1]Influenza Deaths Pivot Table'!$A$5:$J$463, 10, FALSE)</f>
        <v>438</v>
      </c>
      <c r="X207" s="1">
        <f t="shared" si="46"/>
        <v>560</v>
      </c>
      <c r="Y207" s="1">
        <f t="shared" si="47"/>
        <v>1318</v>
      </c>
      <c r="Z207" s="4">
        <f t="shared" si="36"/>
        <v>2.1756967659084358E-4</v>
      </c>
      <c r="AA207" s="4">
        <f t="shared" si="37"/>
        <v>4.7845882437609794E-5</v>
      </c>
      <c r="AB207" s="4">
        <f t="shared" si="38"/>
        <v>4.7900182707844173E-5</v>
      </c>
      <c r="AC207" s="4">
        <f t="shared" si="39"/>
        <v>5.5103327331421528E-5</v>
      </c>
      <c r="AD207" s="4">
        <f t="shared" si="40"/>
        <v>7.8118698960070716E-5</v>
      </c>
      <c r="AE207" s="4">
        <f t="shared" si="41"/>
        <v>3.892202387252927E-5</v>
      </c>
      <c r="AF207" s="4">
        <f t="shared" si="42"/>
        <v>1.1793173820145665E-4</v>
      </c>
      <c r="AG207" s="4">
        <f t="shared" si="43"/>
        <v>3.3519693817609102E-4</v>
      </c>
      <c r="AH207" s="4">
        <f t="shared" si="44"/>
        <v>1.0056300404450624E-3</v>
      </c>
      <c r="AI207" s="4">
        <f t="shared" si="45"/>
        <v>1.223199717035906E-3</v>
      </c>
    </row>
    <row r="208" spans="1:35" x14ac:dyDescent="0.2">
      <c r="A208" s="1" t="s">
        <v>223</v>
      </c>
      <c r="B208">
        <v>9623093</v>
      </c>
      <c r="C208" s="1">
        <v>4722117</v>
      </c>
      <c r="D208" s="1">
        <v>4900976</v>
      </c>
      <c r="E208" s="1">
        <v>560754.96500000008</v>
      </c>
      <c r="F208" s="1">
        <v>1219438.1909999999</v>
      </c>
      <c r="G208" s="1">
        <v>1379598.5589999999</v>
      </c>
      <c r="H208" s="1">
        <v>1181985.1310000001</v>
      </c>
      <c r="I208" s="1">
        <v>1161860.8210000002</v>
      </c>
      <c r="J208" s="1">
        <v>1354074.9009999998</v>
      </c>
      <c r="K208" s="1">
        <v>1309052.8959999999</v>
      </c>
      <c r="L208" s="1">
        <v>828824.46000000008</v>
      </c>
      <c r="M208" s="1">
        <v>430767.174</v>
      </c>
      <c r="N208" s="1">
        <v>197072.77000000002</v>
      </c>
      <c r="O208" s="1">
        <f>VLOOKUP(A208, '[1]Influenza Deaths Pivot Table'!$A$5:$B$463, 2, FALSE)</f>
        <v>127</v>
      </c>
      <c r="P208" s="1">
        <f>VLOOKUP(A208, '[1]Influenza Deaths Pivot Table'!$A$5:$C$463, 3, FALSE)</f>
        <v>74</v>
      </c>
      <c r="Q208" s="1">
        <f>VLOOKUP(A208, '[1]Influenza Deaths Pivot Table'!$A$5:$D$463, 4, FALSE)</f>
        <v>66</v>
      </c>
      <c r="R208" s="1">
        <f>VLOOKUP(A208, '[1]Influenza Deaths Pivot Table'!$A$5:$E$463, 5, FALSE)</f>
        <v>66</v>
      </c>
      <c r="S208" s="1">
        <f>VLOOKUP(A208, '[1]Influenza Deaths Pivot Table'!$A$5:$F$463, 6, FALSE)</f>
        <v>85</v>
      </c>
      <c r="T208" s="1">
        <f>VLOOKUP(A208, '[1]Influenza Deaths Pivot Table'!$A$5:$G$463, 7, FALSE)</f>
        <v>70</v>
      </c>
      <c r="U208" s="1">
        <f>VLOOKUP(A208, '[1]Influenza Deaths Pivot Table'!$A$5:$H$463, 8, FALSE)</f>
        <v>156</v>
      </c>
      <c r="V208" s="1">
        <f>VLOOKUP(A208, '[1]Influenza Deaths Pivot Table'!$A$5:$I$463, 9, FALSE)</f>
        <v>272</v>
      </c>
      <c r="W208" s="1">
        <f>VLOOKUP(A208, '[1]Influenza Deaths Pivot Table'!$A$5:$J$463, 10, FALSE)</f>
        <v>442</v>
      </c>
      <c r="X208" s="1">
        <f t="shared" si="46"/>
        <v>569</v>
      </c>
      <c r="Y208" s="1">
        <f t="shared" si="47"/>
        <v>1358</v>
      </c>
      <c r="Z208" s="4">
        <f t="shared" si="36"/>
        <v>2.2648038435112204E-4</v>
      </c>
      <c r="AA208" s="4">
        <f t="shared" si="37"/>
        <v>6.0683682490964407E-5</v>
      </c>
      <c r="AB208" s="4">
        <f t="shared" si="38"/>
        <v>4.7840003578896175E-5</v>
      </c>
      <c r="AC208" s="4">
        <f t="shared" si="39"/>
        <v>5.5838265870706625E-5</v>
      </c>
      <c r="AD208" s="4">
        <f t="shared" si="40"/>
        <v>7.3158504412638238E-5</v>
      </c>
      <c r="AE208" s="4">
        <f t="shared" si="41"/>
        <v>5.1695810880405654E-5</v>
      </c>
      <c r="AF208" s="4">
        <f t="shared" si="42"/>
        <v>1.1917012710233522E-4</v>
      </c>
      <c r="AG208" s="4">
        <f t="shared" si="43"/>
        <v>3.2817564288582888E-4</v>
      </c>
      <c r="AH208" s="4">
        <f t="shared" si="44"/>
        <v>1.0260763277194376E-3</v>
      </c>
      <c r="AI208" s="4">
        <f t="shared" si="45"/>
        <v>1.2525567120705598E-3</v>
      </c>
    </row>
    <row r="209" spans="1:35" x14ac:dyDescent="0.2">
      <c r="A209" s="1" t="s">
        <v>224</v>
      </c>
      <c r="B209">
        <v>9547740</v>
      </c>
      <c r="C209" s="1">
        <v>4690891</v>
      </c>
      <c r="D209" s="1">
        <v>4856849</v>
      </c>
      <c r="E209" s="1">
        <v>553265</v>
      </c>
      <c r="F209" s="1">
        <v>1192662</v>
      </c>
      <c r="G209" s="1">
        <v>1348362</v>
      </c>
      <c r="H209" s="1">
        <v>1180077</v>
      </c>
      <c r="I209" s="1">
        <v>1137025</v>
      </c>
      <c r="J209" s="1">
        <v>1318387</v>
      </c>
      <c r="K209" s="1">
        <v>1318855</v>
      </c>
      <c r="L209" s="1">
        <v>864822</v>
      </c>
      <c r="M209" s="1">
        <v>436607</v>
      </c>
      <c r="N209" s="1">
        <v>197678</v>
      </c>
      <c r="O209" s="1">
        <f>VLOOKUP(A209, '[1]Influenza Deaths Pivot Table'!$A$5:$B$463, 2, FALSE)</f>
        <v>130</v>
      </c>
      <c r="P209" s="1">
        <f>VLOOKUP(A209, '[1]Influenza Deaths Pivot Table'!$A$5:$C$463, 3, FALSE)</f>
        <v>59</v>
      </c>
      <c r="Q209" s="1">
        <f>VLOOKUP(A209, '[1]Influenza Deaths Pivot Table'!$A$5:$D$463, 4, FALSE)</f>
        <v>69</v>
      </c>
      <c r="R209" s="1">
        <f>VLOOKUP(A209, '[1]Influenza Deaths Pivot Table'!$A$5:$E$463, 5, FALSE)</f>
        <v>52</v>
      </c>
      <c r="S209" s="1">
        <f>VLOOKUP(A209, '[1]Influenza Deaths Pivot Table'!$A$5:$F$463, 6, FALSE)</f>
        <v>72</v>
      </c>
      <c r="T209" s="1">
        <f>VLOOKUP(A209, '[1]Influenza Deaths Pivot Table'!$A$5:$G$463, 7, FALSE)</f>
        <v>56</v>
      </c>
      <c r="U209" s="1">
        <f>VLOOKUP(A209, '[1]Influenza Deaths Pivot Table'!$A$5:$H$463, 8, FALSE)</f>
        <v>185</v>
      </c>
      <c r="V209" s="1">
        <f>VLOOKUP(A209, '[1]Influenza Deaths Pivot Table'!$A$5:$I$463, 9, FALSE)</f>
        <v>270</v>
      </c>
      <c r="W209" s="1">
        <f>VLOOKUP(A209, '[1]Influenza Deaths Pivot Table'!$A$5:$J$463, 10, FALSE)</f>
        <v>441</v>
      </c>
      <c r="X209" s="1">
        <f t="shared" si="46"/>
        <v>571</v>
      </c>
      <c r="Y209" s="1">
        <f t="shared" si="47"/>
        <v>1334</v>
      </c>
      <c r="Z209" s="4">
        <f t="shared" si="36"/>
        <v>2.3496877626453868E-4</v>
      </c>
      <c r="AA209" s="4">
        <f t="shared" si="37"/>
        <v>4.946917064516183E-5</v>
      </c>
      <c r="AB209" s="4">
        <f t="shared" si="38"/>
        <v>5.1173201261975645E-5</v>
      </c>
      <c r="AC209" s="4">
        <f t="shared" si="39"/>
        <v>4.4064921187346249E-5</v>
      </c>
      <c r="AD209" s="4">
        <f t="shared" si="40"/>
        <v>6.3323145929069288E-5</v>
      </c>
      <c r="AE209" s="4">
        <f t="shared" si="41"/>
        <v>4.2476146988706652E-5</v>
      </c>
      <c r="AF209" s="4">
        <f t="shared" si="42"/>
        <v>1.4027319151840043E-4</v>
      </c>
      <c r="AG209" s="4">
        <f t="shared" si="43"/>
        <v>3.1220297355987706E-4</v>
      </c>
      <c r="AH209" s="4">
        <f t="shared" si="44"/>
        <v>1.0100616801837809E-3</v>
      </c>
      <c r="AI209" s="4">
        <f t="shared" si="45"/>
        <v>1.2450304564483195E-3</v>
      </c>
    </row>
    <row r="210" spans="1:35" x14ac:dyDescent="0.2">
      <c r="A210" s="1" t="s">
        <v>225</v>
      </c>
      <c r="B210">
        <v>5168946</v>
      </c>
      <c r="C210" s="1">
        <v>2569690</v>
      </c>
      <c r="D210" s="1">
        <v>2599256</v>
      </c>
      <c r="E210" s="1">
        <v>354883.35799999977</v>
      </c>
      <c r="F210" s="1">
        <v>681410.272</v>
      </c>
      <c r="G210" s="1">
        <v>743301.06299999997</v>
      </c>
      <c r="H210" s="1">
        <v>673770.11600000015</v>
      </c>
      <c r="I210" s="1">
        <v>731353.71600000001</v>
      </c>
      <c r="J210" s="1">
        <v>791899.47100000002</v>
      </c>
      <c r="K210" s="1">
        <v>554679.53899999999</v>
      </c>
      <c r="L210" s="1">
        <v>321393.0470000002</v>
      </c>
      <c r="M210" s="1">
        <v>219702.27699999997</v>
      </c>
      <c r="N210" s="1">
        <v>98819.255999999965</v>
      </c>
      <c r="O210" s="1">
        <f>VLOOKUP(A210, '[1]Influenza Deaths Pivot Table'!$A$5:$B$463, 2, FALSE)</f>
        <v>137</v>
      </c>
      <c r="P210" s="1">
        <f>VLOOKUP(A210, '[1]Influenza Deaths Pivot Table'!$A$5:$C$463, 3, FALSE)</f>
        <v>53</v>
      </c>
      <c r="Q210" s="1">
        <f>VLOOKUP(A210, '[1]Influenza Deaths Pivot Table'!$A$5:$D$463, 4, FALSE)</f>
        <v>69</v>
      </c>
      <c r="R210" s="1">
        <f>VLOOKUP(A210, '[1]Influenza Deaths Pivot Table'!$A$5:$E$463, 5, FALSE)</f>
        <v>73</v>
      </c>
      <c r="S210" s="1">
        <f>VLOOKUP(A210, '[1]Influenza Deaths Pivot Table'!$A$5:$F$463, 6, FALSE)</f>
        <v>69</v>
      </c>
      <c r="T210" s="1">
        <f>VLOOKUP(A210, '[1]Influenza Deaths Pivot Table'!$A$5:$G$463, 7, FALSE)</f>
        <v>55</v>
      </c>
      <c r="U210" s="1">
        <f>VLOOKUP(A210, '[1]Influenza Deaths Pivot Table'!$A$5:$H$463, 8, FALSE)</f>
        <v>72</v>
      </c>
      <c r="V210" s="1">
        <f>VLOOKUP(A210, '[1]Influenza Deaths Pivot Table'!$A$5:$I$463, 9, FALSE)</f>
        <v>55</v>
      </c>
      <c r="W210" s="1">
        <f>VLOOKUP(A210, '[1]Influenza Deaths Pivot Table'!$A$5:$J$463, 10, FALSE)</f>
        <v>113</v>
      </c>
      <c r="X210" s="1">
        <f t="shared" si="46"/>
        <v>250</v>
      </c>
      <c r="Y210" s="1">
        <f t="shared" si="47"/>
        <v>696</v>
      </c>
      <c r="Z210" s="4">
        <f t="shared" si="36"/>
        <v>3.8604233450699059E-4</v>
      </c>
      <c r="AA210" s="4">
        <f t="shared" si="37"/>
        <v>7.7779866517773891E-5</v>
      </c>
      <c r="AB210" s="4">
        <f t="shared" si="38"/>
        <v>9.2829142099585572E-5</v>
      </c>
      <c r="AC210" s="4">
        <f t="shared" si="39"/>
        <v>1.0834555921444279E-4</v>
      </c>
      <c r="AD210" s="4">
        <f t="shared" si="40"/>
        <v>9.4345592960657076E-5</v>
      </c>
      <c r="AE210" s="4">
        <f t="shared" si="41"/>
        <v>6.9453260185344909E-5</v>
      </c>
      <c r="AF210" s="4">
        <f t="shared" si="42"/>
        <v>1.2980467988742595E-4</v>
      </c>
      <c r="AG210" s="4">
        <f t="shared" si="43"/>
        <v>1.7113002447747405E-4</v>
      </c>
      <c r="AH210" s="4">
        <f t="shared" si="44"/>
        <v>5.1433240266326422E-4</v>
      </c>
      <c r="AI210" s="4">
        <f t="shared" si="45"/>
        <v>9.0037473717025475E-4</v>
      </c>
    </row>
    <row r="211" spans="1:35" x14ac:dyDescent="0.2">
      <c r="A211" s="1" t="s">
        <v>226</v>
      </c>
      <c r="B211">
        <v>5228413</v>
      </c>
      <c r="C211" s="1">
        <v>2594729</v>
      </c>
      <c r="D211" s="1">
        <v>2633684</v>
      </c>
      <c r="E211" s="1">
        <v>352390.09799999994</v>
      </c>
      <c r="F211" s="1">
        <v>701457.01900000009</v>
      </c>
      <c r="G211" s="1">
        <v>733067.39799999993</v>
      </c>
      <c r="H211" s="1">
        <v>692633.28899999987</v>
      </c>
      <c r="I211" s="1">
        <v>713829.92499999993</v>
      </c>
      <c r="J211" s="1">
        <v>798558.91199999989</v>
      </c>
      <c r="K211" s="1">
        <v>583532.71299999987</v>
      </c>
      <c r="L211" s="1">
        <v>331419.34799999977</v>
      </c>
      <c r="M211" s="1">
        <v>223261.59699999998</v>
      </c>
      <c r="N211" s="1">
        <v>98524.02899999998</v>
      </c>
      <c r="O211" s="1">
        <f>VLOOKUP(A211, '[1]Influenza Deaths Pivot Table'!$A$5:$B$463, 2, FALSE)</f>
        <v>140</v>
      </c>
      <c r="P211" s="1">
        <f>VLOOKUP(A211, '[1]Influenza Deaths Pivot Table'!$A$5:$C$463, 3, FALSE)</f>
        <v>53</v>
      </c>
      <c r="Q211" s="1">
        <f>VLOOKUP(A211, '[1]Influenza Deaths Pivot Table'!$A$5:$D$463, 4, FALSE)</f>
        <v>51</v>
      </c>
      <c r="R211" s="1">
        <f>VLOOKUP(A211, '[1]Influenza Deaths Pivot Table'!$A$5:$E$463, 5, FALSE)</f>
        <v>54</v>
      </c>
      <c r="S211" s="1">
        <f>VLOOKUP(A211, '[1]Influenza Deaths Pivot Table'!$A$5:$F$463, 6, FALSE)</f>
        <v>52</v>
      </c>
      <c r="T211" s="1">
        <f>VLOOKUP(A211, '[1]Influenza Deaths Pivot Table'!$A$5:$G$463, 7, FALSE)</f>
        <v>54</v>
      </c>
      <c r="U211" s="1">
        <f>VLOOKUP(A211, '[1]Influenza Deaths Pivot Table'!$A$5:$H$463, 8, FALSE)</f>
        <v>58</v>
      </c>
      <c r="V211" s="1">
        <f>VLOOKUP(A211, '[1]Influenza Deaths Pivot Table'!$A$5:$I$463, 9, FALSE)</f>
        <v>53</v>
      </c>
      <c r="W211" s="1">
        <f>VLOOKUP(A211, '[1]Influenza Deaths Pivot Table'!$A$5:$J$463, 10, FALSE)</f>
        <v>120</v>
      </c>
      <c r="X211" s="1">
        <f t="shared" si="46"/>
        <v>260</v>
      </c>
      <c r="Y211" s="1">
        <f t="shared" si="47"/>
        <v>635</v>
      </c>
      <c r="Z211" s="4">
        <f t="shared" si="36"/>
        <v>3.9728698619675751E-4</v>
      </c>
      <c r="AA211" s="4">
        <f t="shared" si="37"/>
        <v>7.5557017129227692E-5</v>
      </c>
      <c r="AB211" s="4">
        <f t="shared" si="38"/>
        <v>6.9570683594907337E-5</v>
      </c>
      <c r="AC211" s="4">
        <f t="shared" si="39"/>
        <v>7.796333335055747E-5</v>
      </c>
      <c r="AD211" s="4">
        <f t="shared" si="40"/>
        <v>7.28464837054849E-5</v>
      </c>
      <c r="AE211" s="4">
        <f t="shared" si="41"/>
        <v>6.762181122586984E-5</v>
      </c>
      <c r="AF211" s="4">
        <f t="shared" si="42"/>
        <v>9.9394598979406335E-5</v>
      </c>
      <c r="AG211" s="4">
        <f t="shared" si="43"/>
        <v>1.5991824351787706E-4</v>
      </c>
      <c r="AH211" s="4">
        <f t="shared" si="44"/>
        <v>5.3748607737496396E-4</v>
      </c>
      <c r="AI211" s="4">
        <f t="shared" si="45"/>
        <v>9.3477306357172153E-4</v>
      </c>
    </row>
    <row r="212" spans="1:35" x14ac:dyDescent="0.2">
      <c r="A212" s="1" t="s">
        <v>227</v>
      </c>
      <c r="B212">
        <v>5049092</v>
      </c>
      <c r="C212" s="1">
        <v>2506305</v>
      </c>
      <c r="D212" s="1">
        <v>2542787</v>
      </c>
      <c r="E212" s="1">
        <v>339167.22799999989</v>
      </c>
      <c r="F212" s="1">
        <v>676693.42699999968</v>
      </c>
      <c r="G212" s="1">
        <v>700763.30900000001</v>
      </c>
      <c r="H212" s="1">
        <v>679120.93499999994</v>
      </c>
      <c r="I212" s="1">
        <v>673363.92600000021</v>
      </c>
      <c r="J212" s="1">
        <v>769766.67000000016</v>
      </c>
      <c r="K212" s="1">
        <v>581034.75499999989</v>
      </c>
      <c r="L212" s="1">
        <v>324547.44200000004</v>
      </c>
      <c r="M212" s="1">
        <v>210681.11599999995</v>
      </c>
      <c r="N212" s="1">
        <v>95385.200999999986</v>
      </c>
      <c r="O212" s="1">
        <f>VLOOKUP(A212, '[1]Influenza Deaths Pivot Table'!$A$5:$B$463, 2, FALSE)</f>
        <v>114</v>
      </c>
      <c r="P212" s="1">
        <f>VLOOKUP(A212, '[1]Influenza Deaths Pivot Table'!$A$5:$C$463, 3, FALSE)</f>
        <v>66</v>
      </c>
      <c r="Q212" s="1">
        <f>VLOOKUP(A212, '[1]Influenza Deaths Pivot Table'!$A$5:$D$463, 4, FALSE)</f>
        <v>70</v>
      </c>
      <c r="R212" s="1">
        <f>VLOOKUP(A212, '[1]Influenza Deaths Pivot Table'!$A$5:$E$463, 5, FALSE)</f>
        <v>50</v>
      </c>
      <c r="S212" s="1">
        <f>VLOOKUP(A212, '[1]Influenza Deaths Pivot Table'!$A$5:$F$463, 6, FALSE)</f>
        <v>65</v>
      </c>
      <c r="T212" s="1">
        <f>VLOOKUP(A212, '[1]Influenza Deaths Pivot Table'!$A$5:$G$463, 7, FALSE)</f>
        <v>74</v>
      </c>
      <c r="U212" s="1">
        <f>VLOOKUP(A212, '[1]Influenza Deaths Pivot Table'!$A$5:$H$463, 8, FALSE)</f>
        <v>65</v>
      </c>
      <c r="V212" s="1">
        <f>VLOOKUP(A212, '[1]Influenza Deaths Pivot Table'!$A$5:$I$463, 9, FALSE)</f>
        <v>59</v>
      </c>
      <c r="W212" s="1">
        <f>VLOOKUP(A212, '[1]Influenza Deaths Pivot Table'!$A$5:$J$463, 10, FALSE)</f>
        <v>127</v>
      </c>
      <c r="X212" s="1">
        <f t="shared" si="46"/>
        <v>241</v>
      </c>
      <c r="Y212" s="1">
        <f t="shared" si="47"/>
        <v>690</v>
      </c>
      <c r="Z212" s="4">
        <f t="shared" si="36"/>
        <v>3.36117379831285E-4</v>
      </c>
      <c r="AA212" s="4">
        <f t="shared" si="37"/>
        <v>9.7533088643404292E-5</v>
      </c>
      <c r="AB212" s="4">
        <f t="shared" si="38"/>
        <v>9.9891074633874706E-5</v>
      </c>
      <c r="AC212" s="4">
        <f t="shared" si="39"/>
        <v>7.3624589411310081E-5</v>
      </c>
      <c r="AD212" s="4">
        <f t="shared" si="40"/>
        <v>9.6530267646087082E-5</v>
      </c>
      <c r="AE212" s="4">
        <f t="shared" si="41"/>
        <v>9.6133026908010944E-5</v>
      </c>
      <c r="AF212" s="4">
        <f t="shared" si="42"/>
        <v>1.1186938378582881E-4</v>
      </c>
      <c r="AG212" s="4">
        <f t="shared" si="43"/>
        <v>1.8179160382967983E-4</v>
      </c>
      <c r="AH212" s="4">
        <f t="shared" si="44"/>
        <v>6.0280675558980817E-4</v>
      </c>
      <c r="AI212" s="4">
        <f t="shared" si="45"/>
        <v>9.3892413542109323E-4</v>
      </c>
    </row>
    <row r="213" spans="1:35" x14ac:dyDescent="0.2">
      <c r="A213" s="1" t="s">
        <v>228</v>
      </c>
      <c r="B213">
        <v>5031344</v>
      </c>
      <c r="C213" s="1">
        <v>2496836</v>
      </c>
      <c r="D213" s="1">
        <v>2534508</v>
      </c>
      <c r="E213" s="1">
        <v>335286.60100000008</v>
      </c>
      <c r="F213" s="1">
        <v>672783.8689999996</v>
      </c>
      <c r="G213" s="1">
        <v>691334.59199999995</v>
      </c>
      <c r="H213" s="1">
        <v>686259.74599999993</v>
      </c>
      <c r="I213" s="1">
        <v>655486.26400000032</v>
      </c>
      <c r="J213" s="1">
        <v>758685.9850000001</v>
      </c>
      <c r="K213" s="1">
        <v>594423.54499999981</v>
      </c>
      <c r="L213" s="1">
        <v>333983.15099999995</v>
      </c>
      <c r="M213" s="1">
        <v>206764.383</v>
      </c>
      <c r="N213" s="1">
        <v>94916.96799999995</v>
      </c>
      <c r="O213" s="1">
        <f>VLOOKUP(A213, '[1]Influenza Deaths Pivot Table'!$A$5:$B$463, 2, FALSE)</f>
        <v>117</v>
      </c>
      <c r="P213" s="1">
        <f>VLOOKUP(A213, '[1]Influenza Deaths Pivot Table'!$A$5:$C$463, 3, FALSE)</f>
        <v>66</v>
      </c>
      <c r="Q213" s="1">
        <f>VLOOKUP(A213, '[1]Influenza Deaths Pivot Table'!$A$5:$D$463, 4, FALSE)</f>
        <v>52</v>
      </c>
      <c r="R213" s="1">
        <f>VLOOKUP(A213, '[1]Influenza Deaths Pivot Table'!$A$5:$E$463, 5, FALSE)</f>
        <v>48</v>
      </c>
      <c r="S213" s="1">
        <f>VLOOKUP(A213, '[1]Influenza Deaths Pivot Table'!$A$5:$F$463, 6, FALSE)</f>
        <v>58</v>
      </c>
      <c r="T213" s="1">
        <f>VLOOKUP(A213, '[1]Influenza Deaths Pivot Table'!$A$5:$G$463, 7, FALSE)</f>
        <v>62</v>
      </c>
      <c r="U213" s="1">
        <f>VLOOKUP(A213, '[1]Influenza Deaths Pivot Table'!$A$5:$H$463, 8, FALSE)</f>
        <v>60</v>
      </c>
      <c r="V213" s="1">
        <f>VLOOKUP(A213, '[1]Influenza Deaths Pivot Table'!$A$5:$I$463, 9, FALSE)</f>
        <v>76</v>
      </c>
      <c r="W213" s="1">
        <f>VLOOKUP(A213, '[1]Influenza Deaths Pivot Table'!$A$5:$J$463, 10, FALSE)</f>
        <v>144</v>
      </c>
      <c r="X213" s="1">
        <f t="shared" si="46"/>
        <v>261</v>
      </c>
      <c r="Y213" s="1">
        <f t="shared" si="47"/>
        <v>683</v>
      </c>
      <c r="Z213" s="4">
        <f t="shared" si="36"/>
        <v>3.4895519132301973E-4</v>
      </c>
      <c r="AA213" s="4">
        <f t="shared" si="37"/>
        <v>9.8099855007076638E-5</v>
      </c>
      <c r="AB213" s="4">
        <f t="shared" si="38"/>
        <v>7.5216835092203809E-5</v>
      </c>
      <c r="AC213" s="4">
        <f t="shared" si="39"/>
        <v>6.9944361853915301E-5</v>
      </c>
      <c r="AD213" s="4">
        <f t="shared" si="40"/>
        <v>8.8483928932490906E-5</v>
      </c>
      <c r="AE213" s="4">
        <f t="shared" si="41"/>
        <v>8.1720238973440358E-5</v>
      </c>
      <c r="AF213" s="4">
        <f t="shared" si="42"/>
        <v>1.0093812821630411E-4</v>
      </c>
      <c r="AG213" s="4">
        <f t="shared" si="43"/>
        <v>2.275563895137932E-4</v>
      </c>
      <c r="AH213" s="4">
        <f t="shared" si="44"/>
        <v>6.9644489979688614E-4</v>
      </c>
      <c r="AI213" s="4">
        <f t="shared" si="45"/>
        <v>1.0454000911199058E-3</v>
      </c>
    </row>
    <row r="214" spans="1:35" x14ac:dyDescent="0.2">
      <c r="A214" s="1" t="s">
        <v>229</v>
      </c>
      <c r="B214">
        <v>5189198</v>
      </c>
      <c r="C214" s="1">
        <v>2570825</v>
      </c>
      <c r="D214" s="1">
        <v>2618373</v>
      </c>
      <c r="E214" s="1">
        <v>336713.30200000003</v>
      </c>
      <c r="F214" s="1">
        <v>679603.98400000017</v>
      </c>
      <c r="G214" s="1">
        <v>698524.29100000008</v>
      </c>
      <c r="H214" s="1">
        <v>698697.32599999988</v>
      </c>
      <c r="I214" s="1">
        <v>649098.46299999976</v>
      </c>
      <c r="J214" s="1">
        <v>761623.57200000016</v>
      </c>
      <c r="K214" s="1">
        <v>641330.37299999979</v>
      </c>
      <c r="L214" s="1">
        <v>383279.06099999993</v>
      </c>
      <c r="M214" s="1">
        <v>234900.31099999996</v>
      </c>
      <c r="N214" s="1">
        <v>107233.11400000002</v>
      </c>
      <c r="O214" s="1">
        <f>VLOOKUP(A214, '[1]Influenza Deaths Pivot Table'!$A$5:$B$463, 2, FALSE)</f>
        <v>112</v>
      </c>
      <c r="P214" s="1">
        <f>VLOOKUP(A214, '[1]Influenza Deaths Pivot Table'!$A$5:$C$463, 3, FALSE)</f>
        <v>55</v>
      </c>
      <c r="Q214" s="1">
        <f>VLOOKUP(A214, '[1]Influenza Deaths Pivot Table'!$A$5:$D$463, 4, FALSE)</f>
        <v>69</v>
      </c>
      <c r="R214" s="1">
        <f>VLOOKUP(A214, '[1]Influenza Deaths Pivot Table'!$A$5:$E$463, 5, FALSE)</f>
        <v>48</v>
      </c>
      <c r="S214" s="1">
        <f>VLOOKUP(A214, '[1]Influenza Deaths Pivot Table'!$A$5:$F$463, 6, FALSE)</f>
        <v>53</v>
      </c>
      <c r="T214" s="1">
        <f>VLOOKUP(A214, '[1]Influenza Deaths Pivot Table'!$A$5:$G$463, 7, FALSE)</f>
        <v>55</v>
      </c>
      <c r="U214" s="1">
        <f>VLOOKUP(A214, '[1]Influenza Deaths Pivot Table'!$A$5:$H$463, 8, FALSE)</f>
        <v>61</v>
      </c>
      <c r="V214" s="1">
        <f>VLOOKUP(A214, '[1]Influenza Deaths Pivot Table'!$A$5:$I$463, 9, FALSE)</f>
        <v>71</v>
      </c>
      <c r="W214" s="1">
        <f>VLOOKUP(A214, '[1]Influenza Deaths Pivot Table'!$A$5:$J$463, 10, FALSE)</f>
        <v>150</v>
      </c>
      <c r="X214" s="1">
        <f t="shared" si="46"/>
        <v>262</v>
      </c>
      <c r="Y214" s="1">
        <f t="shared" si="47"/>
        <v>674</v>
      </c>
      <c r="Z214" s="4">
        <f t="shared" si="36"/>
        <v>3.3262719154469281E-4</v>
      </c>
      <c r="AA214" s="4">
        <f t="shared" si="37"/>
        <v>8.0929484368649584E-5</v>
      </c>
      <c r="AB214" s="4">
        <f t="shared" si="38"/>
        <v>9.877967150035731E-5</v>
      </c>
      <c r="AC214" s="4">
        <f t="shared" si="39"/>
        <v>6.8699275371207025E-5</v>
      </c>
      <c r="AD214" s="4">
        <f t="shared" si="40"/>
        <v>8.1651710828346266E-5</v>
      </c>
      <c r="AE214" s="4">
        <f t="shared" si="41"/>
        <v>7.2214151481120369E-5</v>
      </c>
      <c r="AF214" s="4">
        <f t="shared" si="42"/>
        <v>9.5114784155092596E-5</v>
      </c>
      <c r="AG214" s="4">
        <f t="shared" si="43"/>
        <v>1.8524361809579785E-4</v>
      </c>
      <c r="AH214" s="4">
        <f t="shared" si="44"/>
        <v>6.3856875864246954E-4</v>
      </c>
      <c r="AI214" s="4">
        <f t="shared" si="45"/>
        <v>9.7119595018716235E-4</v>
      </c>
    </row>
    <row r="215" spans="1:35" x14ac:dyDescent="0.2">
      <c r="A215" s="1" t="s">
        <v>230</v>
      </c>
      <c r="B215">
        <v>5165548</v>
      </c>
      <c r="C215" s="1">
        <v>2567080</v>
      </c>
      <c r="D215" s="1">
        <v>2598468</v>
      </c>
      <c r="E215" s="1">
        <v>338471.02699999994</v>
      </c>
      <c r="F215" s="1">
        <v>686997.44900000002</v>
      </c>
      <c r="G215" s="1">
        <v>696311.27600000019</v>
      </c>
      <c r="H215" s="1">
        <v>717458.0540000007</v>
      </c>
      <c r="I215" s="1">
        <v>651443.10300000012</v>
      </c>
      <c r="J215" s="1">
        <v>751386.076</v>
      </c>
      <c r="K215" s="1">
        <v>640530.80999999982</v>
      </c>
      <c r="L215" s="1">
        <v>370426.69800000015</v>
      </c>
      <c r="M215" s="1">
        <v>213078.60899999994</v>
      </c>
      <c r="N215" s="1">
        <v>100155.92</v>
      </c>
      <c r="O215" s="1">
        <f>VLOOKUP(A215, '[1]Influenza Deaths Pivot Table'!$A$5:$B$463, 2, FALSE)</f>
        <v>132</v>
      </c>
      <c r="P215" s="1">
        <f>VLOOKUP(A215, '[1]Influenza Deaths Pivot Table'!$A$5:$C$463, 3, FALSE)</f>
        <v>61</v>
      </c>
      <c r="Q215" s="1">
        <f>VLOOKUP(A215, '[1]Influenza Deaths Pivot Table'!$A$5:$D$463, 4, FALSE)</f>
        <v>53</v>
      </c>
      <c r="R215" s="1">
        <f>VLOOKUP(A215, '[1]Influenza Deaths Pivot Table'!$A$5:$E$463, 5, FALSE)</f>
        <v>45</v>
      </c>
      <c r="S215" s="1">
        <f>VLOOKUP(A215, '[1]Influenza Deaths Pivot Table'!$A$5:$F$463, 6, FALSE)</f>
        <v>61</v>
      </c>
      <c r="T215" s="1">
        <f>VLOOKUP(A215, '[1]Influenza Deaths Pivot Table'!$A$5:$G$463, 7, FALSE)</f>
        <v>70</v>
      </c>
      <c r="U215" s="1">
        <f>VLOOKUP(A215, '[1]Influenza Deaths Pivot Table'!$A$5:$H$463, 8, FALSE)</f>
        <v>70</v>
      </c>
      <c r="V215" s="1">
        <f>VLOOKUP(A215, '[1]Influenza Deaths Pivot Table'!$A$5:$I$463, 9, FALSE)</f>
        <v>61</v>
      </c>
      <c r="W215" s="1">
        <f>VLOOKUP(A215, '[1]Influenza Deaths Pivot Table'!$A$5:$J$463, 10, FALSE)</f>
        <v>102</v>
      </c>
      <c r="X215" s="1">
        <f t="shared" si="46"/>
        <v>234</v>
      </c>
      <c r="Y215" s="1">
        <f t="shared" si="47"/>
        <v>655</v>
      </c>
      <c r="Z215" s="4">
        <f t="shared" si="36"/>
        <v>3.8998906692241052E-4</v>
      </c>
      <c r="AA215" s="4">
        <f t="shared" si="37"/>
        <v>8.8792178324376857E-5</v>
      </c>
      <c r="AB215" s="4">
        <f t="shared" si="38"/>
        <v>7.611538377557451E-5</v>
      </c>
      <c r="AC215" s="4">
        <f t="shared" si="39"/>
        <v>6.2721436813085036E-5</v>
      </c>
      <c r="AD215" s="4">
        <f t="shared" si="40"/>
        <v>9.3638262066303568E-5</v>
      </c>
      <c r="AE215" s="4">
        <f t="shared" si="41"/>
        <v>9.3161162065505192E-5</v>
      </c>
      <c r="AF215" s="4">
        <f t="shared" si="42"/>
        <v>1.0928436057587927E-4</v>
      </c>
      <c r="AG215" s="4">
        <f t="shared" si="43"/>
        <v>1.6467495547526647E-4</v>
      </c>
      <c r="AH215" s="4">
        <f t="shared" si="44"/>
        <v>4.7869657343220236E-4</v>
      </c>
      <c r="AI215" s="4">
        <f t="shared" si="45"/>
        <v>8.6868564035461288E-4</v>
      </c>
    </row>
    <row r="216" spans="1:35" x14ac:dyDescent="0.2">
      <c r="A216" s="1" t="s">
        <v>231</v>
      </c>
      <c r="B216">
        <v>5149322</v>
      </c>
      <c r="C216" s="1">
        <v>2556440</v>
      </c>
      <c r="D216" s="1">
        <v>2592882</v>
      </c>
      <c r="E216" s="1">
        <v>332398.321</v>
      </c>
      <c r="F216" s="1">
        <v>681553.33200000005</v>
      </c>
      <c r="G216" s="1">
        <v>677741.35300000012</v>
      </c>
      <c r="H216" s="1">
        <v>710582.94599999988</v>
      </c>
      <c r="I216" s="1">
        <v>643139.31599999999</v>
      </c>
      <c r="J216" s="1">
        <v>737066.4439999999</v>
      </c>
      <c r="K216" s="1">
        <v>659951.39000000025</v>
      </c>
      <c r="L216" s="1">
        <v>387793.75299999997</v>
      </c>
      <c r="M216" s="1">
        <v>215413.18900000001</v>
      </c>
      <c r="N216" s="1">
        <v>101846.605</v>
      </c>
      <c r="O216" s="1">
        <f>VLOOKUP(A216, '[1]Influenza Deaths Pivot Table'!$A$5:$B$463, 2, FALSE)</f>
        <v>122</v>
      </c>
      <c r="P216" s="1">
        <f>VLOOKUP(A216, '[1]Influenza Deaths Pivot Table'!$A$5:$C$463, 3, FALSE)</f>
        <v>48</v>
      </c>
      <c r="Q216" s="1">
        <f>VLOOKUP(A216, '[1]Influenza Deaths Pivot Table'!$A$5:$D$463, 4, FALSE)</f>
        <v>67</v>
      </c>
      <c r="R216" s="1">
        <f>VLOOKUP(A216, '[1]Influenza Deaths Pivot Table'!$A$5:$E$463, 5, FALSE)</f>
        <v>65</v>
      </c>
      <c r="S216" s="1">
        <f>VLOOKUP(A216, '[1]Influenza Deaths Pivot Table'!$A$5:$F$463, 6, FALSE)</f>
        <v>65</v>
      </c>
      <c r="T216" s="1">
        <f>VLOOKUP(A216, '[1]Influenza Deaths Pivot Table'!$A$5:$G$463, 7, FALSE)</f>
        <v>51</v>
      </c>
      <c r="U216" s="1">
        <f>VLOOKUP(A216, '[1]Influenza Deaths Pivot Table'!$A$5:$H$463, 8, FALSE)</f>
        <v>57</v>
      </c>
      <c r="V216" s="1">
        <f>VLOOKUP(A216, '[1]Influenza Deaths Pivot Table'!$A$5:$I$463, 9, FALSE)</f>
        <v>89</v>
      </c>
      <c r="W216" s="1">
        <f>VLOOKUP(A216, '[1]Influenza Deaths Pivot Table'!$A$5:$J$463, 10, FALSE)</f>
        <v>139</v>
      </c>
      <c r="X216" s="1">
        <f t="shared" si="46"/>
        <v>261</v>
      </c>
      <c r="Y216" s="1">
        <f t="shared" si="47"/>
        <v>703</v>
      </c>
      <c r="Z216" s="4">
        <f t="shared" si="36"/>
        <v>3.6702953141571373E-4</v>
      </c>
      <c r="AA216" s="4">
        <f t="shared" si="37"/>
        <v>7.0427357253386591E-5</v>
      </c>
      <c r="AB216" s="4">
        <f t="shared" si="38"/>
        <v>9.8857771778904557E-5</v>
      </c>
      <c r="AC216" s="4">
        <f t="shared" si="39"/>
        <v>9.1474190825851891E-5</v>
      </c>
      <c r="AD216" s="4">
        <f t="shared" si="40"/>
        <v>1.0106674927645071E-4</v>
      </c>
      <c r="AE216" s="4">
        <f t="shared" si="41"/>
        <v>6.9193219166547771E-5</v>
      </c>
      <c r="AF216" s="4">
        <f t="shared" si="42"/>
        <v>8.6369997644826504E-5</v>
      </c>
      <c r="AG216" s="4">
        <f t="shared" si="43"/>
        <v>2.2950343916447775E-4</v>
      </c>
      <c r="AH216" s="4">
        <f t="shared" si="44"/>
        <v>6.4527153906068389E-4</v>
      </c>
      <c r="AI216" s="4">
        <f t="shared" si="45"/>
        <v>1.0123010704763977E-3</v>
      </c>
    </row>
    <row r="217" spans="1:35" x14ac:dyDescent="0.2">
      <c r="A217" s="1" t="s">
        <v>232</v>
      </c>
      <c r="B217">
        <v>5193351</v>
      </c>
      <c r="C217" s="1">
        <v>2579165</v>
      </c>
      <c r="D217" s="1">
        <v>2614186</v>
      </c>
      <c r="E217" s="1">
        <v>332965.64299999998</v>
      </c>
      <c r="F217" s="1">
        <v>686118.19100000011</v>
      </c>
      <c r="G217" s="1">
        <v>683367.78399999999</v>
      </c>
      <c r="H217" s="1">
        <v>715534.93999999971</v>
      </c>
      <c r="I217" s="1">
        <v>643783.24999999977</v>
      </c>
      <c r="J217" s="1">
        <v>723891.04999999993</v>
      </c>
      <c r="K217" s="1">
        <v>674417.24700000009</v>
      </c>
      <c r="L217" s="1">
        <v>407196.41999999987</v>
      </c>
      <c r="M217" s="1">
        <v>218227.06099999996</v>
      </c>
      <c r="N217" s="1">
        <v>107135.96699999998</v>
      </c>
      <c r="O217" s="1">
        <f>VLOOKUP(A217, '[1]Influenza Deaths Pivot Table'!$A$5:$B$463, 2, FALSE)</f>
        <v>119</v>
      </c>
      <c r="P217" s="1">
        <f>VLOOKUP(A217, '[1]Influenza Deaths Pivot Table'!$A$5:$C$463, 3, FALSE)</f>
        <v>64</v>
      </c>
      <c r="Q217" s="1">
        <f>VLOOKUP(A217, '[1]Influenza Deaths Pivot Table'!$A$5:$D$463, 4, FALSE)</f>
        <v>64</v>
      </c>
      <c r="R217" s="1">
        <f>VLOOKUP(A217, '[1]Influenza Deaths Pivot Table'!$A$5:$E$463, 5, FALSE)</f>
        <v>51</v>
      </c>
      <c r="S217" s="1">
        <f>VLOOKUP(A217, '[1]Influenza Deaths Pivot Table'!$A$5:$F$463, 6, FALSE)</f>
        <v>67</v>
      </c>
      <c r="T217" s="1">
        <f>VLOOKUP(A217, '[1]Influenza Deaths Pivot Table'!$A$5:$G$463, 7, FALSE)</f>
        <v>63</v>
      </c>
      <c r="U217" s="1">
        <f>VLOOKUP(A217, '[1]Influenza Deaths Pivot Table'!$A$5:$H$463, 8, FALSE)</f>
        <v>67</v>
      </c>
      <c r="V217" s="1">
        <f>VLOOKUP(A217, '[1]Influenza Deaths Pivot Table'!$A$5:$I$463, 9, FALSE)</f>
        <v>76</v>
      </c>
      <c r="W217" s="1">
        <f>VLOOKUP(A217, '[1]Influenza Deaths Pivot Table'!$A$5:$J$463, 10, FALSE)</f>
        <v>89</v>
      </c>
      <c r="X217" s="1">
        <f t="shared" si="46"/>
        <v>208</v>
      </c>
      <c r="Y217" s="1">
        <f t="shared" si="47"/>
        <v>660</v>
      </c>
      <c r="Z217" s="4">
        <f t="shared" si="36"/>
        <v>3.5739423121201728E-4</v>
      </c>
      <c r="AA217" s="4">
        <f t="shared" si="37"/>
        <v>9.3278389699479619E-5</v>
      </c>
      <c r="AB217" s="4">
        <f t="shared" si="38"/>
        <v>9.36538149711781E-5</v>
      </c>
      <c r="AC217" s="4">
        <f t="shared" si="39"/>
        <v>7.1275345408010433E-5</v>
      </c>
      <c r="AD217" s="4">
        <f t="shared" si="40"/>
        <v>1.0407229451838025E-4</v>
      </c>
      <c r="AE217" s="4">
        <f t="shared" si="41"/>
        <v>8.7029671108656477E-5</v>
      </c>
      <c r="AF217" s="4">
        <f t="shared" si="42"/>
        <v>9.9345027574598778E-5</v>
      </c>
      <c r="AG217" s="4">
        <f t="shared" si="43"/>
        <v>1.8664211242328709E-4</v>
      </c>
      <c r="AH217" s="4">
        <f t="shared" si="44"/>
        <v>4.0783209741343681E-4</v>
      </c>
      <c r="AI217" s="4">
        <f t="shared" si="45"/>
        <v>7.6522632862545403E-4</v>
      </c>
    </row>
    <row r="218" spans="1:35" x14ac:dyDescent="0.2">
      <c r="A218" s="1" t="s">
        <v>233</v>
      </c>
      <c r="B218">
        <v>4924620</v>
      </c>
      <c r="C218" s="1">
        <v>2445409</v>
      </c>
      <c r="D218" s="1">
        <v>2479211</v>
      </c>
      <c r="E218" s="1">
        <v>315054</v>
      </c>
      <c r="F218" s="1">
        <v>650776</v>
      </c>
      <c r="G218" s="1">
        <v>637705</v>
      </c>
      <c r="H218" s="1">
        <v>681453</v>
      </c>
      <c r="I218" s="1">
        <v>614870</v>
      </c>
      <c r="J218" s="1">
        <v>672306</v>
      </c>
      <c r="K218" s="1">
        <v>647357</v>
      </c>
      <c r="L218" s="1">
        <v>399646</v>
      </c>
      <c r="M218" s="1">
        <v>206508</v>
      </c>
      <c r="N218" s="1">
        <v>98945</v>
      </c>
      <c r="O218" s="1">
        <f>VLOOKUP(A218, '[1]Influenza Deaths Pivot Table'!$A$5:$B$463, 2, FALSE)</f>
        <v>121</v>
      </c>
      <c r="P218" s="1">
        <f>VLOOKUP(A218, '[1]Influenza Deaths Pivot Table'!$A$5:$C$463, 3, FALSE)</f>
        <v>49</v>
      </c>
      <c r="Q218" s="1">
        <f>VLOOKUP(A218, '[1]Influenza Deaths Pivot Table'!$A$5:$D$463, 4, FALSE)</f>
        <v>57</v>
      </c>
      <c r="R218" s="1">
        <f>VLOOKUP(A218, '[1]Influenza Deaths Pivot Table'!$A$5:$E$463, 5, FALSE)</f>
        <v>55</v>
      </c>
      <c r="S218" s="1">
        <f>VLOOKUP(A218, '[1]Influenza Deaths Pivot Table'!$A$5:$F$463, 6, FALSE)</f>
        <v>60</v>
      </c>
      <c r="T218" s="1">
        <f>VLOOKUP(A218, '[1]Influenza Deaths Pivot Table'!$A$5:$G$463, 7, FALSE)</f>
        <v>44</v>
      </c>
      <c r="U218" s="1">
        <f>VLOOKUP(A218, '[1]Influenza Deaths Pivot Table'!$A$5:$H$463, 8, FALSE)</f>
        <v>58</v>
      </c>
      <c r="V218" s="1">
        <f>VLOOKUP(A218, '[1]Influenza Deaths Pivot Table'!$A$5:$I$463, 9, FALSE)</f>
        <v>68</v>
      </c>
      <c r="W218" s="1">
        <f>VLOOKUP(A218, '[1]Influenza Deaths Pivot Table'!$A$5:$J$463, 10, FALSE)</f>
        <v>124</v>
      </c>
      <c r="X218" s="1">
        <f t="shared" si="46"/>
        <v>245</v>
      </c>
      <c r="Y218" s="1">
        <f t="shared" si="47"/>
        <v>636</v>
      </c>
      <c r="Z218" s="4">
        <f t="shared" si="36"/>
        <v>3.8406114507354296E-4</v>
      </c>
      <c r="AA218" s="4">
        <f t="shared" si="37"/>
        <v>7.5294725066689619E-5</v>
      </c>
      <c r="AB218" s="4">
        <f t="shared" si="38"/>
        <v>8.9383021930202833E-5</v>
      </c>
      <c r="AC218" s="4">
        <f t="shared" si="39"/>
        <v>8.070989488636781E-5</v>
      </c>
      <c r="AD218" s="4">
        <f t="shared" si="40"/>
        <v>9.7581602615186944E-5</v>
      </c>
      <c r="AE218" s="4">
        <f t="shared" si="41"/>
        <v>6.5446388995487172E-5</v>
      </c>
      <c r="AF218" s="4">
        <f t="shared" si="42"/>
        <v>8.9595076596066782E-5</v>
      </c>
      <c r="AG218" s="4">
        <f t="shared" si="43"/>
        <v>1.7015058326619057E-4</v>
      </c>
      <c r="AH218" s="4">
        <f t="shared" si="44"/>
        <v>6.0046099908962368E-4</v>
      </c>
      <c r="AI218" s="4">
        <f t="shared" si="45"/>
        <v>9.8452214416316669E-4</v>
      </c>
    </row>
    <row r="219" spans="1:35" x14ac:dyDescent="0.2">
      <c r="A219" s="1" t="s">
        <v>234</v>
      </c>
      <c r="B219">
        <v>2922240</v>
      </c>
      <c r="C219" s="1">
        <v>1416956</v>
      </c>
      <c r="D219" s="1">
        <v>1505284</v>
      </c>
      <c r="E219" s="1">
        <v>215338.05700000003</v>
      </c>
      <c r="F219" s="1">
        <v>416772.9219999999</v>
      </c>
      <c r="G219" s="1">
        <v>447296.75400000002</v>
      </c>
      <c r="H219" s="1">
        <v>381306.36799999996</v>
      </c>
      <c r="I219" s="1">
        <v>383759.94999999995</v>
      </c>
      <c r="J219" s="1">
        <v>403646.66700000007</v>
      </c>
      <c r="K219" s="1">
        <v>310222.7759999999</v>
      </c>
      <c r="L219" s="1">
        <v>194329.20300000001</v>
      </c>
      <c r="M219" s="1">
        <v>124229.84300000002</v>
      </c>
      <c r="N219" s="1">
        <v>46621.498</v>
      </c>
      <c r="O219" s="1">
        <f>VLOOKUP(A219, '[1]Influenza Deaths Pivot Table'!$A$5:$B$463, 2, FALSE)</f>
        <v>115</v>
      </c>
      <c r="P219" s="1">
        <f>VLOOKUP(A219, '[1]Influenza Deaths Pivot Table'!$A$5:$C$463, 3, FALSE)</f>
        <v>55</v>
      </c>
      <c r="Q219" s="1">
        <f>VLOOKUP(A219, '[1]Influenza Deaths Pivot Table'!$A$5:$D$463, 4, FALSE)</f>
        <v>54</v>
      </c>
      <c r="R219" s="1">
        <f>VLOOKUP(A219, '[1]Influenza Deaths Pivot Table'!$A$5:$E$463, 5, FALSE)</f>
        <v>59</v>
      </c>
      <c r="S219" s="1">
        <f>VLOOKUP(A219, '[1]Influenza Deaths Pivot Table'!$A$5:$F$463, 6, FALSE)</f>
        <v>61</v>
      </c>
      <c r="T219" s="1">
        <f>VLOOKUP(A219, '[1]Influenza Deaths Pivot Table'!$A$5:$G$463, 7, FALSE)</f>
        <v>55</v>
      </c>
      <c r="U219" s="1">
        <f>VLOOKUP(A219, '[1]Influenza Deaths Pivot Table'!$A$5:$H$463, 8, FALSE)</f>
        <v>62</v>
      </c>
      <c r="V219" s="1">
        <f>VLOOKUP(A219, '[1]Influenza Deaths Pivot Table'!$A$5:$I$463, 9, FALSE)</f>
        <v>73</v>
      </c>
      <c r="W219" s="1">
        <f>VLOOKUP(A219, '[1]Influenza Deaths Pivot Table'!$A$5:$J$463, 10, FALSE)</f>
        <v>161</v>
      </c>
      <c r="X219" s="1">
        <f t="shared" si="46"/>
        <v>276</v>
      </c>
      <c r="Y219" s="1">
        <f t="shared" si="47"/>
        <v>695</v>
      </c>
      <c r="Z219" s="4">
        <f t="shared" si="36"/>
        <v>5.3404401248033915E-4</v>
      </c>
      <c r="AA219" s="4">
        <f t="shared" si="37"/>
        <v>1.3196634689237324E-4</v>
      </c>
      <c r="AB219" s="4">
        <f t="shared" si="38"/>
        <v>1.2072522216425473E-4</v>
      </c>
      <c r="AC219" s="4">
        <f t="shared" si="39"/>
        <v>1.5473122127349315E-4</v>
      </c>
      <c r="AD219" s="4">
        <f t="shared" si="40"/>
        <v>1.5895353332206764E-4</v>
      </c>
      <c r="AE219" s="4">
        <f t="shared" si="41"/>
        <v>1.3625778309721555E-4</v>
      </c>
      <c r="AF219" s="4">
        <f t="shared" si="42"/>
        <v>1.9985637676067994E-4</v>
      </c>
      <c r="AG219" s="4">
        <f t="shared" si="43"/>
        <v>3.7565120873778293E-4</v>
      </c>
      <c r="AH219" s="4">
        <f t="shared" si="44"/>
        <v>1.2959848947084315E-3</v>
      </c>
      <c r="AI219" s="4">
        <f t="shared" si="45"/>
        <v>1.8300289071887708E-3</v>
      </c>
    </row>
    <row r="220" spans="1:35" x14ac:dyDescent="0.2">
      <c r="A220" s="1" t="s">
        <v>235</v>
      </c>
      <c r="B220">
        <v>2821136</v>
      </c>
      <c r="C220" s="1">
        <v>1369813</v>
      </c>
      <c r="D220" s="1">
        <v>1451323</v>
      </c>
      <c r="E220" s="1">
        <v>199939.44999999995</v>
      </c>
      <c r="F220" s="1">
        <v>398252.33499999996</v>
      </c>
      <c r="G220" s="1">
        <v>424340.39299999998</v>
      </c>
      <c r="H220" s="1">
        <v>364378.14799999981</v>
      </c>
      <c r="I220" s="1">
        <v>369638.68599999993</v>
      </c>
      <c r="J220" s="1">
        <v>397130.7699999999</v>
      </c>
      <c r="K220" s="1">
        <v>315735.36099999992</v>
      </c>
      <c r="L220" s="1">
        <v>195663.83799999999</v>
      </c>
      <c r="M220" s="1">
        <v>113743.39799999997</v>
      </c>
      <c r="N220" s="1">
        <v>41388.429999999993</v>
      </c>
      <c r="O220" s="1">
        <f>VLOOKUP(A220, '[1]Influenza Deaths Pivot Table'!$A$5:$B$463, 2, FALSE)</f>
        <v>109</v>
      </c>
      <c r="P220" s="1">
        <f>VLOOKUP(A220, '[1]Influenza Deaths Pivot Table'!$A$5:$C$463, 3, FALSE)</f>
        <v>47</v>
      </c>
      <c r="Q220" s="1">
        <f>VLOOKUP(A220, '[1]Influenza Deaths Pivot Table'!$A$5:$D$463, 4, FALSE)</f>
        <v>47</v>
      </c>
      <c r="R220" s="1">
        <f>VLOOKUP(A220, '[1]Influenza Deaths Pivot Table'!$A$5:$E$463, 5, FALSE)</f>
        <v>69</v>
      </c>
      <c r="S220" s="1">
        <f>VLOOKUP(A220, '[1]Influenza Deaths Pivot Table'!$A$5:$F$463, 6, FALSE)</f>
        <v>57</v>
      </c>
      <c r="T220" s="1">
        <f>VLOOKUP(A220, '[1]Influenza Deaths Pivot Table'!$A$5:$G$463, 7, FALSE)</f>
        <v>67</v>
      </c>
      <c r="U220" s="1">
        <f>VLOOKUP(A220, '[1]Influenza Deaths Pivot Table'!$A$5:$H$463, 8, FALSE)</f>
        <v>65</v>
      </c>
      <c r="V220" s="1">
        <f>VLOOKUP(A220, '[1]Influenza Deaths Pivot Table'!$A$5:$I$463, 9, FALSE)</f>
        <v>72</v>
      </c>
      <c r="W220" s="1">
        <f>VLOOKUP(A220, '[1]Influenza Deaths Pivot Table'!$A$5:$J$463, 10, FALSE)</f>
        <v>143</v>
      </c>
      <c r="X220" s="1">
        <f t="shared" si="46"/>
        <v>252</v>
      </c>
      <c r="Y220" s="1">
        <f t="shared" si="47"/>
        <v>676</v>
      </c>
      <c r="Z220" s="4">
        <f t="shared" si="36"/>
        <v>5.4516504871849963E-4</v>
      </c>
      <c r="AA220" s="4">
        <f t="shared" si="37"/>
        <v>1.1801562946266217E-4</v>
      </c>
      <c r="AB220" s="4">
        <f t="shared" si="38"/>
        <v>1.107601368507947E-4</v>
      </c>
      <c r="AC220" s="4">
        <f t="shared" si="39"/>
        <v>1.8936371563093852E-4</v>
      </c>
      <c r="AD220" s="4">
        <f t="shared" si="40"/>
        <v>1.5420463863460442E-4</v>
      </c>
      <c r="AE220" s="4">
        <f t="shared" si="41"/>
        <v>1.6871017070774953E-4</v>
      </c>
      <c r="AF220" s="4">
        <f t="shared" si="42"/>
        <v>2.0586861032648166E-4</v>
      </c>
      <c r="AG220" s="4">
        <f t="shared" si="43"/>
        <v>3.679780624562828E-4</v>
      </c>
      <c r="AH220" s="4">
        <f t="shared" si="44"/>
        <v>1.2572158253967411E-3</v>
      </c>
      <c r="AI220" s="4">
        <f t="shared" si="45"/>
        <v>1.8023808741152408E-3</v>
      </c>
    </row>
    <row r="221" spans="1:35" x14ac:dyDescent="0.2">
      <c r="A221" s="1" t="s">
        <v>236</v>
      </c>
      <c r="B221">
        <v>2750524</v>
      </c>
      <c r="C221" s="1">
        <v>1334920</v>
      </c>
      <c r="D221" s="1">
        <v>1415604</v>
      </c>
      <c r="E221" s="1">
        <v>194956.18799999997</v>
      </c>
      <c r="F221" s="1">
        <v>388232.74400000001</v>
      </c>
      <c r="G221" s="1">
        <v>401399.57899999997</v>
      </c>
      <c r="H221" s="1">
        <v>354677.64499999996</v>
      </c>
      <c r="I221" s="1">
        <v>358011.70899999997</v>
      </c>
      <c r="J221" s="1">
        <v>388506.30599999987</v>
      </c>
      <c r="K221" s="1">
        <v>317630.16200000007</v>
      </c>
      <c r="L221" s="1">
        <v>195223.807</v>
      </c>
      <c r="M221" s="1">
        <v>110996.97600000001</v>
      </c>
      <c r="N221" s="1">
        <v>40227.714</v>
      </c>
      <c r="O221" s="1">
        <f>VLOOKUP(A221, '[1]Influenza Deaths Pivot Table'!$A$5:$B$463, 2, FALSE)</f>
        <v>108</v>
      </c>
      <c r="P221" s="1">
        <f>VLOOKUP(A221, '[1]Influenza Deaths Pivot Table'!$A$5:$C$463, 3, FALSE)</f>
        <v>53</v>
      </c>
      <c r="Q221" s="1">
        <f>VLOOKUP(A221, '[1]Influenza Deaths Pivot Table'!$A$5:$D$463, 4, FALSE)</f>
        <v>63</v>
      </c>
      <c r="R221" s="1">
        <f>VLOOKUP(A221, '[1]Influenza Deaths Pivot Table'!$A$5:$E$463, 5, FALSE)</f>
        <v>58</v>
      </c>
      <c r="S221" s="1">
        <f>VLOOKUP(A221, '[1]Influenza Deaths Pivot Table'!$A$5:$F$463, 6, FALSE)</f>
        <v>58</v>
      </c>
      <c r="T221" s="1">
        <f>VLOOKUP(A221, '[1]Influenza Deaths Pivot Table'!$A$5:$G$463, 7, FALSE)</f>
        <v>65</v>
      </c>
      <c r="U221" s="1">
        <f>VLOOKUP(A221, '[1]Influenza Deaths Pivot Table'!$A$5:$H$463, 8, FALSE)</f>
        <v>51</v>
      </c>
      <c r="V221" s="1">
        <f>VLOOKUP(A221, '[1]Influenza Deaths Pivot Table'!$A$5:$I$463, 9, FALSE)</f>
        <v>57</v>
      </c>
      <c r="W221" s="1">
        <f>VLOOKUP(A221, '[1]Influenza Deaths Pivot Table'!$A$5:$J$463, 10, FALSE)</f>
        <v>201</v>
      </c>
      <c r="X221" s="1">
        <f t="shared" si="46"/>
        <v>309</v>
      </c>
      <c r="Y221" s="1">
        <f t="shared" si="47"/>
        <v>714</v>
      </c>
      <c r="Z221" s="4">
        <f t="shared" si="36"/>
        <v>5.5397061826013968E-4</v>
      </c>
      <c r="AA221" s="4">
        <f t="shared" si="37"/>
        <v>1.365160482187458E-4</v>
      </c>
      <c r="AB221" s="4">
        <f t="shared" si="38"/>
        <v>1.5695083726034503E-4</v>
      </c>
      <c r="AC221" s="4">
        <f t="shared" si="39"/>
        <v>1.6352877272544201E-4</v>
      </c>
      <c r="AD221" s="4">
        <f t="shared" si="40"/>
        <v>1.6200587450618831E-4</v>
      </c>
      <c r="AE221" s="4">
        <f t="shared" si="41"/>
        <v>1.6730745163245824E-4</v>
      </c>
      <c r="AF221" s="4">
        <f t="shared" si="42"/>
        <v>1.6056409655453309E-4</v>
      </c>
      <c r="AG221" s="4">
        <f t="shared" si="43"/>
        <v>2.9197258713431398E-4</v>
      </c>
      <c r="AH221" s="4">
        <f t="shared" si="44"/>
        <v>1.8108601445142071E-3</v>
      </c>
      <c r="AI221" s="4">
        <f t="shared" si="45"/>
        <v>2.3648307627743468E-3</v>
      </c>
    </row>
    <row r="222" spans="1:35" x14ac:dyDescent="0.2">
      <c r="A222" s="1" t="s">
        <v>237</v>
      </c>
      <c r="B222">
        <v>2787027</v>
      </c>
      <c r="C222" s="1">
        <v>1351427</v>
      </c>
      <c r="D222" s="1">
        <v>1435600</v>
      </c>
      <c r="E222" s="1">
        <v>196358.76899999985</v>
      </c>
      <c r="F222" s="1">
        <v>390872.84800000006</v>
      </c>
      <c r="G222" s="1">
        <v>412935.95500000007</v>
      </c>
      <c r="H222" s="1">
        <v>361351.96100000001</v>
      </c>
      <c r="I222" s="1">
        <v>353223.70300000015</v>
      </c>
      <c r="J222" s="1">
        <v>386832.54299999989</v>
      </c>
      <c r="K222" s="1">
        <v>327670.47900000005</v>
      </c>
      <c r="L222" s="1">
        <v>202950.18099999984</v>
      </c>
      <c r="M222" s="1">
        <v>112951.11399999996</v>
      </c>
      <c r="N222" s="1">
        <v>42044.02199999999</v>
      </c>
      <c r="O222" s="1">
        <f>VLOOKUP(A222, '[1]Influenza Deaths Pivot Table'!$A$5:$B$463, 2, FALSE)</f>
        <v>93</v>
      </c>
      <c r="P222" s="1">
        <f>VLOOKUP(A222, '[1]Influenza Deaths Pivot Table'!$A$5:$C$463, 3, FALSE)</f>
        <v>58</v>
      </c>
      <c r="Q222" s="1">
        <f>VLOOKUP(A222, '[1]Influenza Deaths Pivot Table'!$A$5:$D$463, 4, FALSE)</f>
        <v>73</v>
      </c>
      <c r="R222" s="1">
        <f>VLOOKUP(A222, '[1]Influenza Deaths Pivot Table'!$A$5:$E$463, 5, FALSE)</f>
        <v>42</v>
      </c>
      <c r="S222" s="1">
        <f>VLOOKUP(A222, '[1]Influenza Deaths Pivot Table'!$A$5:$F$463, 6, FALSE)</f>
        <v>62</v>
      </c>
      <c r="T222" s="1">
        <f>VLOOKUP(A222, '[1]Influenza Deaths Pivot Table'!$A$5:$G$463, 7, FALSE)</f>
        <v>63</v>
      </c>
      <c r="U222" s="1">
        <f>VLOOKUP(A222, '[1]Influenza Deaths Pivot Table'!$A$5:$H$463, 8, FALSE)</f>
        <v>51</v>
      </c>
      <c r="V222" s="1">
        <f>VLOOKUP(A222, '[1]Influenza Deaths Pivot Table'!$A$5:$I$463, 9, FALSE)</f>
        <v>85</v>
      </c>
      <c r="W222" s="1">
        <f>VLOOKUP(A222, '[1]Influenza Deaths Pivot Table'!$A$5:$J$463, 10, FALSE)</f>
        <v>128</v>
      </c>
      <c r="X222" s="1">
        <f t="shared" si="46"/>
        <v>221</v>
      </c>
      <c r="Y222" s="1">
        <f t="shared" si="47"/>
        <v>655</v>
      </c>
      <c r="Z222" s="4">
        <f t="shared" si="36"/>
        <v>4.7362285103753156E-4</v>
      </c>
      <c r="AA222" s="4">
        <f t="shared" si="37"/>
        <v>1.4838585053111695E-4</v>
      </c>
      <c r="AB222" s="4">
        <f t="shared" si="38"/>
        <v>1.7678286212688838E-4</v>
      </c>
      <c r="AC222" s="4">
        <f t="shared" si="39"/>
        <v>1.1623017039611416E-4</v>
      </c>
      <c r="AD222" s="4">
        <f t="shared" si="40"/>
        <v>1.7552615940952289E-4</v>
      </c>
      <c r="AE222" s="4">
        <f t="shared" si="41"/>
        <v>1.6286116858580852E-4</v>
      </c>
      <c r="AF222" s="4">
        <f t="shared" si="42"/>
        <v>1.5564417080123958E-4</v>
      </c>
      <c r="AG222" s="4">
        <f t="shared" si="43"/>
        <v>4.1882199651746094E-4</v>
      </c>
      <c r="AH222" s="4">
        <f t="shared" si="44"/>
        <v>1.1332336217595876E-3</v>
      </c>
      <c r="AI222" s="4">
        <f t="shared" si="45"/>
        <v>1.6068564727971192E-3</v>
      </c>
    </row>
    <row r="223" spans="1:35" x14ac:dyDescent="0.2">
      <c r="A223" s="1" t="s">
        <v>238</v>
      </c>
      <c r="B223">
        <v>2807318</v>
      </c>
      <c r="C223" s="1">
        <v>1360536</v>
      </c>
      <c r="D223" s="1">
        <v>1446782</v>
      </c>
      <c r="E223" s="1">
        <v>194861.64199999996</v>
      </c>
      <c r="F223" s="1">
        <v>392488.53399999975</v>
      </c>
      <c r="G223" s="1">
        <v>413224.6810000001</v>
      </c>
      <c r="H223" s="1">
        <v>364495.42800000001</v>
      </c>
      <c r="I223" s="1">
        <v>350296.99399999995</v>
      </c>
      <c r="J223" s="1">
        <v>383329.37599999993</v>
      </c>
      <c r="K223" s="1">
        <v>336729.13299999986</v>
      </c>
      <c r="L223" s="1">
        <v>210909.88800000001</v>
      </c>
      <c r="M223" s="1">
        <v>116784.51800000004</v>
      </c>
      <c r="N223" s="1">
        <v>43713.428000000007</v>
      </c>
      <c r="O223" s="1">
        <f>VLOOKUP(A223, '[1]Influenza Deaths Pivot Table'!$A$5:$B$463, 2, FALSE)</f>
        <v>118</v>
      </c>
      <c r="P223" s="1">
        <f>VLOOKUP(A223, '[1]Influenza Deaths Pivot Table'!$A$5:$C$463, 3, FALSE)</f>
        <v>68</v>
      </c>
      <c r="Q223" s="1">
        <f>VLOOKUP(A223, '[1]Influenza Deaths Pivot Table'!$A$5:$D$463, 4, FALSE)</f>
        <v>76</v>
      </c>
      <c r="R223" s="1">
        <f>VLOOKUP(A223, '[1]Influenza Deaths Pivot Table'!$A$5:$E$463, 5, FALSE)</f>
        <v>59</v>
      </c>
      <c r="S223" s="1">
        <f>VLOOKUP(A223, '[1]Influenza Deaths Pivot Table'!$A$5:$F$463, 6, FALSE)</f>
        <v>58</v>
      </c>
      <c r="T223" s="1">
        <f>VLOOKUP(A223, '[1]Influenza Deaths Pivot Table'!$A$5:$G$463, 7, FALSE)</f>
        <v>51</v>
      </c>
      <c r="U223" s="1">
        <f>VLOOKUP(A223, '[1]Influenza Deaths Pivot Table'!$A$5:$H$463, 8, FALSE)</f>
        <v>86</v>
      </c>
      <c r="V223" s="1">
        <f>VLOOKUP(A223, '[1]Influenza Deaths Pivot Table'!$A$5:$I$463, 9, FALSE)</f>
        <v>107</v>
      </c>
      <c r="W223" s="1">
        <f>VLOOKUP(A223, '[1]Influenza Deaths Pivot Table'!$A$5:$J$463, 10, FALSE)</f>
        <v>206</v>
      </c>
      <c r="X223" s="1">
        <f t="shared" si="46"/>
        <v>324</v>
      </c>
      <c r="Y223" s="1">
        <f t="shared" si="47"/>
        <v>829</v>
      </c>
      <c r="Z223" s="4">
        <f t="shared" si="36"/>
        <v>6.0555786551362437E-4</v>
      </c>
      <c r="AA223" s="4">
        <f t="shared" si="37"/>
        <v>1.7325346885165325E-4</v>
      </c>
      <c r="AB223" s="4">
        <f t="shared" si="38"/>
        <v>1.839193143451177E-4</v>
      </c>
      <c r="AC223" s="4">
        <f t="shared" si="39"/>
        <v>1.6186759961225083E-4</v>
      </c>
      <c r="AD223" s="4">
        <f t="shared" si="40"/>
        <v>1.6557378736741318E-4</v>
      </c>
      <c r="AE223" s="4">
        <f t="shared" si="41"/>
        <v>1.3304485174650432E-4</v>
      </c>
      <c r="AF223" s="4">
        <f t="shared" si="42"/>
        <v>2.5539815707006274E-4</v>
      </c>
      <c r="AG223" s="4">
        <f t="shared" si="43"/>
        <v>5.0732566886574804E-4</v>
      </c>
      <c r="AH223" s="4">
        <f t="shared" si="44"/>
        <v>1.7639324417984918E-3</v>
      </c>
      <c r="AI223" s="4">
        <f t="shared" si="45"/>
        <v>2.369490307312116E-3</v>
      </c>
    </row>
    <row r="224" spans="1:35" x14ac:dyDescent="0.2">
      <c r="A224" s="1" t="s">
        <v>239</v>
      </c>
      <c r="B224">
        <v>2681888</v>
      </c>
      <c r="C224" s="1">
        <v>1304049</v>
      </c>
      <c r="D224" s="1">
        <v>1377839</v>
      </c>
      <c r="E224" s="1">
        <v>179138.15400000007</v>
      </c>
      <c r="F224" s="1">
        <v>372186.78800000006</v>
      </c>
      <c r="G224" s="1">
        <v>384353.50699999993</v>
      </c>
      <c r="H224" s="1">
        <v>348159.65600000002</v>
      </c>
      <c r="I224" s="1">
        <v>335917.82700000005</v>
      </c>
      <c r="J224" s="1">
        <v>364983.46899999998</v>
      </c>
      <c r="K224" s="1">
        <v>330026.03899999999</v>
      </c>
      <c r="L224" s="1">
        <v>209799.37100000007</v>
      </c>
      <c r="M224" s="1">
        <v>114206.21000000004</v>
      </c>
      <c r="N224" s="1">
        <v>42913.965000000004</v>
      </c>
      <c r="O224" s="1">
        <f>VLOOKUP(A224, '[1]Influenza Deaths Pivot Table'!$A$5:$B$463, 2, FALSE)</f>
        <v>106</v>
      </c>
      <c r="P224" s="1">
        <f>VLOOKUP(A224, '[1]Influenza Deaths Pivot Table'!$A$5:$C$463, 3, FALSE)</f>
        <v>65</v>
      </c>
      <c r="Q224" s="1">
        <f>VLOOKUP(A224, '[1]Influenza Deaths Pivot Table'!$A$5:$D$463, 4, FALSE)</f>
        <v>57</v>
      </c>
      <c r="R224" s="1">
        <f>VLOOKUP(A224, '[1]Influenza Deaths Pivot Table'!$A$5:$E$463, 5, FALSE)</f>
        <v>65</v>
      </c>
      <c r="S224" s="1">
        <f>VLOOKUP(A224, '[1]Influenza Deaths Pivot Table'!$A$5:$F$463, 6, FALSE)</f>
        <v>76</v>
      </c>
      <c r="T224" s="1">
        <f>VLOOKUP(A224, '[1]Influenza Deaths Pivot Table'!$A$5:$G$463, 7, FALSE)</f>
        <v>57</v>
      </c>
      <c r="U224" s="1">
        <f>VLOOKUP(A224, '[1]Influenza Deaths Pivot Table'!$A$5:$H$463, 8, FALSE)</f>
        <v>125</v>
      </c>
      <c r="V224" s="1">
        <f>VLOOKUP(A224, '[1]Influenza Deaths Pivot Table'!$A$5:$I$463, 9, FALSE)</f>
        <v>119</v>
      </c>
      <c r="W224" s="1">
        <f>VLOOKUP(A224, '[1]Influenza Deaths Pivot Table'!$A$5:$J$463, 10, FALSE)</f>
        <v>197</v>
      </c>
      <c r="X224" s="1">
        <f t="shared" si="46"/>
        <v>303</v>
      </c>
      <c r="Y224" s="1">
        <f t="shared" si="47"/>
        <v>867</v>
      </c>
      <c r="Z224" s="4">
        <f t="shared" si="36"/>
        <v>5.9172207390280438E-4</v>
      </c>
      <c r="AA224" s="4">
        <f t="shared" si="37"/>
        <v>1.7464349110640648E-4</v>
      </c>
      <c r="AB224" s="4">
        <f t="shared" si="38"/>
        <v>1.4830097543509603E-4</v>
      </c>
      <c r="AC224" s="4">
        <f t="shared" si="39"/>
        <v>1.8669595652403791E-4</v>
      </c>
      <c r="AD224" s="4">
        <f t="shared" si="40"/>
        <v>2.2624580743075594E-4</v>
      </c>
      <c r="AE224" s="4">
        <f t="shared" si="41"/>
        <v>1.561714566310947E-4</v>
      </c>
      <c r="AF224" s="4">
        <f t="shared" si="42"/>
        <v>3.7875799248676862E-4</v>
      </c>
      <c r="AG224" s="4">
        <f t="shared" si="43"/>
        <v>5.6720856422396023E-4</v>
      </c>
      <c r="AH224" s="4">
        <f t="shared" si="44"/>
        <v>1.7249499830175605E-3</v>
      </c>
      <c r="AI224" s="4">
        <f t="shared" si="45"/>
        <v>2.3166720569203648E-3</v>
      </c>
    </row>
    <row r="225" spans="1:35" x14ac:dyDescent="0.2">
      <c r="A225" s="1" t="s">
        <v>240</v>
      </c>
      <c r="B225">
        <v>2745691</v>
      </c>
      <c r="C225" s="1">
        <v>1336801</v>
      </c>
      <c r="D225" s="1">
        <v>1408890</v>
      </c>
      <c r="E225" s="1">
        <v>179959.01600000006</v>
      </c>
      <c r="F225" s="1">
        <v>379820.88999999984</v>
      </c>
      <c r="G225" s="1">
        <v>398912.83400000015</v>
      </c>
      <c r="H225" s="1">
        <v>357931.25000000012</v>
      </c>
      <c r="I225" s="1">
        <v>343271.06299999991</v>
      </c>
      <c r="J225" s="1">
        <v>366569.53400000004</v>
      </c>
      <c r="K225" s="1">
        <v>339369.06799999991</v>
      </c>
      <c r="L225" s="1">
        <v>221402.68599999999</v>
      </c>
      <c r="M225" s="1">
        <v>115831.754</v>
      </c>
      <c r="N225" s="1">
        <v>43201.838999999993</v>
      </c>
      <c r="O225" s="1">
        <f>VLOOKUP(A225, '[1]Influenza Deaths Pivot Table'!$A$5:$B$463, 2, FALSE)</f>
        <v>127</v>
      </c>
      <c r="P225" s="1">
        <f>VLOOKUP(A225, '[1]Influenza Deaths Pivot Table'!$A$5:$C$463, 3, FALSE)</f>
        <v>62</v>
      </c>
      <c r="Q225" s="1">
        <f>VLOOKUP(A225, '[1]Influenza Deaths Pivot Table'!$A$5:$D$463, 4, FALSE)</f>
        <v>57</v>
      </c>
      <c r="R225" s="1">
        <f>VLOOKUP(A225, '[1]Influenza Deaths Pivot Table'!$A$5:$E$463, 5, FALSE)</f>
        <v>60</v>
      </c>
      <c r="S225" s="1">
        <f>VLOOKUP(A225, '[1]Influenza Deaths Pivot Table'!$A$5:$F$463, 6, FALSE)</f>
        <v>63</v>
      </c>
      <c r="T225" s="1">
        <f>VLOOKUP(A225, '[1]Influenza Deaths Pivot Table'!$A$5:$G$463, 7, FALSE)</f>
        <v>45</v>
      </c>
      <c r="U225" s="1">
        <f>VLOOKUP(A225, '[1]Influenza Deaths Pivot Table'!$A$5:$H$463, 8, FALSE)</f>
        <v>100</v>
      </c>
      <c r="V225" s="1">
        <f>VLOOKUP(A225, '[1]Influenza Deaths Pivot Table'!$A$5:$I$463, 9, FALSE)</f>
        <v>140</v>
      </c>
      <c r="W225" s="1">
        <f>VLOOKUP(A225, '[1]Influenza Deaths Pivot Table'!$A$5:$J$463, 10, FALSE)</f>
        <v>210</v>
      </c>
      <c r="X225" s="1">
        <f t="shared" si="46"/>
        <v>337</v>
      </c>
      <c r="Y225" s="1">
        <f t="shared" si="47"/>
        <v>864</v>
      </c>
      <c r="Z225" s="4">
        <f t="shared" si="36"/>
        <v>7.0571623930195282E-4</v>
      </c>
      <c r="AA225" s="4">
        <f t="shared" si="37"/>
        <v>1.6323483418724028E-4</v>
      </c>
      <c r="AB225" s="4">
        <f t="shared" si="38"/>
        <v>1.4288835841265508E-4</v>
      </c>
      <c r="AC225" s="4">
        <f t="shared" si="39"/>
        <v>1.6762995687020897E-4</v>
      </c>
      <c r="AD225" s="4">
        <f t="shared" si="40"/>
        <v>1.8352843216499148E-4</v>
      </c>
      <c r="AE225" s="4">
        <f t="shared" si="41"/>
        <v>1.2275979268915456E-4</v>
      </c>
      <c r="AF225" s="4">
        <f t="shared" si="42"/>
        <v>2.9466445067998957E-4</v>
      </c>
      <c r="AG225" s="4">
        <f t="shared" si="43"/>
        <v>6.3233198534908474E-4</v>
      </c>
      <c r="AH225" s="4">
        <f t="shared" si="44"/>
        <v>1.8129743593453657E-3</v>
      </c>
      <c r="AI225" s="4">
        <f t="shared" si="45"/>
        <v>2.5186905986473184E-3</v>
      </c>
    </row>
    <row r="226" spans="1:35" x14ac:dyDescent="0.2">
      <c r="A226" s="1" t="s">
        <v>241</v>
      </c>
      <c r="B226">
        <v>2729329</v>
      </c>
      <c r="C226" s="1">
        <v>1323024</v>
      </c>
      <c r="D226" s="1">
        <v>1406305</v>
      </c>
      <c r="E226" s="1">
        <v>175609.62299999991</v>
      </c>
      <c r="F226" s="1">
        <v>377903.49700000009</v>
      </c>
      <c r="G226" s="1">
        <v>397242.35800000007</v>
      </c>
      <c r="H226" s="1">
        <v>355820.66</v>
      </c>
      <c r="I226" s="1">
        <v>338665.58800000005</v>
      </c>
      <c r="J226" s="1">
        <v>355838.408</v>
      </c>
      <c r="K226" s="1">
        <v>340674.95299999986</v>
      </c>
      <c r="L226" s="1">
        <v>227175.47299999997</v>
      </c>
      <c r="M226" s="1">
        <v>115976.77399999998</v>
      </c>
      <c r="N226" s="1">
        <v>44271.71699999999</v>
      </c>
      <c r="O226" s="1">
        <f>VLOOKUP(A226, '[1]Influenza Deaths Pivot Table'!$A$5:$B$463, 2, FALSE)</f>
        <v>132</v>
      </c>
      <c r="P226" s="1">
        <f>VLOOKUP(A226, '[1]Influenza Deaths Pivot Table'!$A$5:$C$463, 3, FALSE)</f>
        <v>56</v>
      </c>
      <c r="Q226" s="1">
        <f>VLOOKUP(A226, '[1]Influenza Deaths Pivot Table'!$A$5:$D$463, 4, FALSE)</f>
        <v>59</v>
      </c>
      <c r="R226" s="1">
        <f>VLOOKUP(A226, '[1]Influenza Deaths Pivot Table'!$A$5:$E$463, 5, FALSE)</f>
        <v>59</v>
      </c>
      <c r="S226" s="1">
        <f>VLOOKUP(A226, '[1]Influenza Deaths Pivot Table'!$A$5:$F$463, 6, FALSE)</f>
        <v>77</v>
      </c>
      <c r="T226" s="1">
        <f>VLOOKUP(A226, '[1]Influenza Deaths Pivot Table'!$A$5:$G$463, 7, FALSE)</f>
        <v>47</v>
      </c>
      <c r="U226" s="1">
        <f>VLOOKUP(A226, '[1]Influenza Deaths Pivot Table'!$A$5:$H$463, 8, FALSE)</f>
        <v>89</v>
      </c>
      <c r="V226" s="1">
        <f>VLOOKUP(A226, '[1]Influenza Deaths Pivot Table'!$A$5:$I$463, 9, FALSE)</f>
        <v>145</v>
      </c>
      <c r="W226" s="1">
        <f>VLOOKUP(A226, '[1]Influenza Deaths Pivot Table'!$A$5:$J$463, 10, FALSE)</f>
        <v>206</v>
      </c>
      <c r="X226" s="1">
        <f t="shared" si="46"/>
        <v>338</v>
      </c>
      <c r="Y226" s="1">
        <f t="shared" si="47"/>
        <v>870</v>
      </c>
      <c r="Z226" s="4">
        <f t="shared" si="36"/>
        <v>7.5166723636779331E-4</v>
      </c>
      <c r="AA226" s="4">
        <f t="shared" si="37"/>
        <v>1.4818597987199887E-4</v>
      </c>
      <c r="AB226" s="4">
        <f t="shared" si="38"/>
        <v>1.4852393963485635E-4</v>
      </c>
      <c r="AC226" s="4">
        <f t="shared" si="39"/>
        <v>1.6581386814357548E-4</v>
      </c>
      <c r="AD226" s="4">
        <f t="shared" si="40"/>
        <v>2.273629288842892E-4</v>
      </c>
      <c r="AE226" s="4">
        <f t="shared" si="41"/>
        <v>1.3208242545869304E-4</v>
      </c>
      <c r="AF226" s="4">
        <f t="shared" si="42"/>
        <v>2.6124609166673911E-4</v>
      </c>
      <c r="AG226" s="4">
        <f t="shared" si="43"/>
        <v>6.3827312907146464E-4</v>
      </c>
      <c r="AH226" s="4">
        <f t="shared" si="44"/>
        <v>1.7762177106254054E-3</v>
      </c>
      <c r="AI226" s="4">
        <f t="shared" si="45"/>
        <v>2.5278849469931985E-3</v>
      </c>
    </row>
    <row r="227" spans="1:35" x14ac:dyDescent="0.2">
      <c r="A227" s="1" t="s">
        <v>242</v>
      </c>
      <c r="B227">
        <v>2349815</v>
      </c>
      <c r="C227" s="1">
        <v>1141484</v>
      </c>
      <c r="D227" s="1">
        <v>1208331</v>
      </c>
      <c r="E227" s="1">
        <v>147192</v>
      </c>
      <c r="F227" s="1">
        <v>317330</v>
      </c>
      <c r="G227" s="1">
        <v>332514</v>
      </c>
      <c r="H227" s="1">
        <v>300741</v>
      </c>
      <c r="I227" s="1">
        <v>288464</v>
      </c>
      <c r="J227" s="1">
        <v>305137</v>
      </c>
      <c r="K227" s="1">
        <v>303225</v>
      </c>
      <c r="L227" s="1">
        <v>209269</v>
      </c>
      <c r="M227" s="1">
        <v>106615</v>
      </c>
      <c r="N227" s="1">
        <v>39328</v>
      </c>
      <c r="O227" s="1">
        <f>VLOOKUP(A227, '[1]Influenza Deaths Pivot Table'!$A$5:$B$463, 2, FALSE)</f>
        <v>131</v>
      </c>
      <c r="P227" s="1">
        <f>VLOOKUP(A227, '[1]Influenza Deaths Pivot Table'!$A$5:$C$463, 3, FALSE)</f>
        <v>56</v>
      </c>
      <c r="Q227" s="1">
        <f>VLOOKUP(A227, '[1]Influenza Deaths Pivot Table'!$A$5:$D$463, 4, FALSE)</f>
        <v>74</v>
      </c>
      <c r="R227" s="1">
        <f>VLOOKUP(A227, '[1]Influenza Deaths Pivot Table'!$A$5:$E$463, 5, FALSE)</f>
        <v>67</v>
      </c>
      <c r="S227" s="1">
        <f>VLOOKUP(A227, '[1]Influenza Deaths Pivot Table'!$A$5:$F$463, 6, FALSE)</f>
        <v>55</v>
      </c>
      <c r="T227" s="1">
        <f>VLOOKUP(A227, '[1]Influenza Deaths Pivot Table'!$A$5:$G$463, 7, FALSE)</f>
        <v>54</v>
      </c>
      <c r="U227" s="1">
        <f>VLOOKUP(A227, '[1]Influenza Deaths Pivot Table'!$A$5:$H$463, 8, FALSE)</f>
        <v>93</v>
      </c>
      <c r="V227" s="1">
        <f>VLOOKUP(A227, '[1]Influenza Deaths Pivot Table'!$A$5:$I$463, 9, FALSE)</f>
        <v>159</v>
      </c>
      <c r="W227" s="1">
        <f>VLOOKUP(A227, '[1]Influenza Deaths Pivot Table'!$A$5:$J$463, 10, FALSE)</f>
        <v>212</v>
      </c>
      <c r="X227" s="1">
        <f t="shared" si="46"/>
        <v>343</v>
      </c>
      <c r="Y227" s="1">
        <f t="shared" si="47"/>
        <v>901</v>
      </c>
      <c r="Z227" s="4">
        <f t="shared" si="36"/>
        <v>8.8999402141420728E-4</v>
      </c>
      <c r="AA227" s="4">
        <f t="shared" si="37"/>
        <v>1.7647244193741532E-4</v>
      </c>
      <c r="AB227" s="4">
        <f t="shared" si="38"/>
        <v>2.2254702057657722E-4</v>
      </c>
      <c r="AC227" s="4">
        <f t="shared" si="39"/>
        <v>2.2278305917716574E-4</v>
      </c>
      <c r="AD227" s="4">
        <f t="shared" si="40"/>
        <v>1.9066503965832826E-4</v>
      </c>
      <c r="AE227" s="4">
        <f t="shared" si="41"/>
        <v>1.769696890249298E-4</v>
      </c>
      <c r="AF227" s="4">
        <f t="shared" si="42"/>
        <v>3.0670294335889193E-4</v>
      </c>
      <c r="AG227" s="4">
        <f t="shared" si="43"/>
        <v>7.5978764174340207E-4</v>
      </c>
      <c r="AH227" s="4">
        <f t="shared" si="44"/>
        <v>1.988463161844018E-3</v>
      </c>
      <c r="AI227" s="4">
        <f t="shared" si="45"/>
        <v>2.8784571832582255E-3</v>
      </c>
    </row>
    <row r="228" spans="1:35" x14ac:dyDescent="0.2">
      <c r="A228" s="1" t="s">
        <v>243</v>
      </c>
      <c r="B228">
        <v>5784755</v>
      </c>
      <c r="C228" s="1">
        <v>2819926</v>
      </c>
      <c r="D228" s="1">
        <v>2964829</v>
      </c>
      <c r="E228" s="1">
        <v>387831.1779999999</v>
      </c>
      <c r="F228" s="1">
        <v>765931.51899999997</v>
      </c>
      <c r="G228" s="1">
        <v>823917.65599999996</v>
      </c>
      <c r="H228" s="1">
        <v>743732.13800000004</v>
      </c>
      <c r="I228" s="1">
        <v>785589.5950000002</v>
      </c>
      <c r="J228" s="1">
        <v>855733.82600000047</v>
      </c>
      <c r="K228" s="1">
        <v>643494.84899999993</v>
      </c>
      <c r="L228" s="1">
        <v>399549.63699999987</v>
      </c>
      <c r="M228" s="1">
        <v>269276.93200000015</v>
      </c>
      <c r="N228" s="1">
        <v>108359.32899999998</v>
      </c>
      <c r="O228" s="1">
        <f>VLOOKUP(A228, '[1]Influenza Deaths Pivot Table'!$A$5:$B$463, 2, FALSE)</f>
        <v>99</v>
      </c>
      <c r="P228" s="1">
        <f>VLOOKUP(A228, '[1]Influenza Deaths Pivot Table'!$A$5:$C$463, 3, FALSE)</f>
        <v>63</v>
      </c>
      <c r="Q228" s="1">
        <f>VLOOKUP(A228, '[1]Influenza Deaths Pivot Table'!$A$5:$D$463, 4, FALSE)</f>
        <v>81</v>
      </c>
      <c r="R228" s="1">
        <f>VLOOKUP(A228, '[1]Influenza Deaths Pivot Table'!$A$5:$E$463, 5, FALSE)</f>
        <v>55</v>
      </c>
      <c r="S228" s="1">
        <f>VLOOKUP(A228, '[1]Influenza Deaths Pivot Table'!$A$5:$F$463, 6, FALSE)</f>
        <v>49</v>
      </c>
      <c r="T228" s="1">
        <f>VLOOKUP(A228, '[1]Influenza Deaths Pivot Table'!$A$5:$G$463, 7, FALSE)</f>
        <v>63</v>
      </c>
      <c r="U228" s="1">
        <f>VLOOKUP(A228, '[1]Influenza Deaths Pivot Table'!$A$5:$H$463, 8, FALSE)</f>
        <v>105</v>
      </c>
      <c r="V228" s="1">
        <f>VLOOKUP(A228, '[1]Influenza Deaths Pivot Table'!$A$5:$I$463, 9, FALSE)</f>
        <v>153</v>
      </c>
      <c r="W228" s="1">
        <f>VLOOKUP(A228, '[1]Influenza Deaths Pivot Table'!$A$5:$J$463, 10, FALSE)</f>
        <v>346</v>
      </c>
      <c r="X228" s="1">
        <f t="shared" si="46"/>
        <v>445</v>
      </c>
      <c r="Y228" s="1">
        <f t="shared" si="47"/>
        <v>1014</v>
      </c>
      <c r="Z228" s="4">
        <f t="shared" si="36"/>
        <v>2.5526570738982729E-4</v>
      </c>
      <c r="AA228" s="4">
        <f t="shared" si="37"/>
        <v>8.225278427274123E-5</v>
      </c>
      <c r="AB228" s="4">
        <f t="shared" si="38"/>
        <v>9.8310795271997425E-5</v>
      </c>
      <c r="AC228" s="4">
        <f t="shared" si="39"/>
        <v>7.3951355857638086E-5</v>
      </c>
      <c r="AD228" s="4">
        <f t="shared" si="40"/>
        <v>6.2373534873511131E-5</v>
      </c>
      <c r="AE228" s="4">
        <f t="shared" si="41"/>
        <v>7.3621023367142157E-5</v>
      </c>
      <c r="AF228" s="4">
        <f t="shared" si="42"/>
        <v>1.6317146930262377E-4</v>
      </c>
      <c r="AG228" s="4">
        <f t="shared" si="43"/>
        <v>3.8293114504819349E-4</v>
      </c>
      <c r="AH228" s="4">
        <f t="shared" si="44"/>
        <v>1.28492254212106E-3</v>
      </c>
      <c r="AI228" s="4">
        <f t="shared" si="45"/>
        <v>1.5401882495108873E-3</v>
      </c>
    </row>
    <row r="229" spans="1:35" x14ac:dyDescent="0.2">
      <c r="A229" s="1" t="s">
        <v>244</v>
      </c>
      <c r="B229">
        <v>5730149</v>
      </c>
      <c r="C229" s="1">
        <v>2797821</v>
      </c>
      <c r="D229" s="1">
        <v>2932328</v>
      </c>
      <c r="E229" s="1">
        <v>374627.68199999997</v>
      </c>
      <c r="F229" s="1">
        <v>761910.65399999986</v>
      </c>
      <c r="G229" s="1">
        <v>812003.995</v>
      </c>
      <c r="H229" s="1">
        <v>731949.92099999997</v>
      </c>
      <c r="I229" s="1">
        <v>756442.75400000019</v>
      </c>
      <c r="J229" s="1">
        <v>851335.17100000009</v>
      </c>
      <c r="K229" s="1">
        <v>659281.76399999973</v>
      </c>
      <c r="L229" s="1">
        <v>413230.48099999991</v>
      </c>
      <c r="M229" s="1">
        <v>263763.90700000006</v>
      </c>
      <c r="N229" s="1">
        <v>107192.352</v>
      </c>
      <c r="O229" s="1">
        <f>VLOOKUP(A229, '[1]Influenza Deaths Pivot Table'!$A$5:$B$463, 2, FALSE)</f>
        <v>130</v>
      </c>
      <c r="P229" s="1">
        <f>VLOOKUP(A229, '[1]Influenza Deaths Pivot Table'!$A$5:$C$463, 3, FALSE)</f>
        <v>64</v>
      </c>
      <c r="Q229" s="1">
        <f>VLOOKUP(A229, '[1]Influenza Deaths Pivot Table'!$A$5:$D$463, 4, FALSE)</f>
        <v>58</v>
      </c>
      <c r="R229" s="1">
        <f>VLOOKUP(A229, '[1]Influenza Deaths Pivot Table'!$A$5:$E$463, 5, FALSE)</f>
        <v>53</v>
      </c>
      <c r="S229" s="1">
        <f>VLOOKUP(A229, '[1]Influenza Deaths Pivot Table'!$A$5:$F$463, 6, FALSE)</f>
        <v>73</v>
      </c>
      <c r="T229" s="1">
        <f>VLOOKUP(A229, '[1]Influenza Deaths Pivot Table'!$A$5:$G$463, 7, FALSE)</f>
        <v>71</v>
      </c>
      <c r="U229" s="1">
        <f>VLOOKUP(A229, '[1]Influenza Deaths Pivot Table'!$A$5:$H$463, 8, FALSE)</f>
        <v>84</v>
      </c>
      <c r="V229" s="1">
        <f>VLOOKUP(A229, '[1]Influenza Deaths Pivot Table'!$A$5:$I$463, 9, FALSE)</f>
        <v>132</v>
      </c>
      <c r="W229" s="1">
        <f>VLOOKUP(A229, '[1]Influenza Deaths Pivot Table'!$A$5:$J$463, 10, FALSE)</f>
        <v>312</v>
      </c>
      <c r="X229" s="1">
        <f t="shared" si="46"/>
        <v>442</v>
      </c>
      <c r="Y229" s="1">
        <f t="shared" si="47"/>
        <v>977</v>
      </c>
      <c r="Z229" s="4">
        <f t="shared" si="36"/>
        <v>3.4701119603863128E-4</v>
      </c>
      <c r="AA229" s="4">
        <f t="shared" si="37"/>
        <v>8.3999350401523599E-5</v>
      </c>
      <c r="AB229" s="4">
        <f t="shared" si="38"/>
        <v>7.142822000524763E-5</v>
      </c>
      <c r="AC229" s="4">
        <f t="shared" si="39"/>
        <v>7.2409325391538642E-5</v>
      </c>
      <c r="AD229" s="4">
        <f t="shared" si="40"/>
        <v>9.6504328468985487E-5</v>
      </c>
      <c r="AE229" s="4">
        <f t="shared" si="41"/>
        <v>8.3398410424652817E-5</v>
      </c>
      <c r="AF229" s="4">
        <f t="shared" si="42"/>
        <v>1.2741138097064071E-4</v>
      </c>
      <c r="AG229" s="4">
        <f t="shared" si="43"/>
        <v>3.1943432556225208E-4</v>
      </c>
      <c r="AH229" s="4">
        <f t="shared" si="44"/>
        <v>1.1828760179837642E-3</v>
      </c>
      <c r="AI229" s="4">
        <f t="shared" si="45"/>
        <v>1.5298872140223955E-3</v>
      </c>
    </row>
    <row r="230" spans="1:35" x14ac:dyDescent="0.2">
      <c r="A230" s="1" t="s">
        <v>245</v>
      </c>
      <c r="B230">
        <v>5750348</v>
      </c>
      <c r="C230" s="1">
        <v>2813374</v>
      </c>
      <c r="D230" s="1">
        <v>2936974</v>
      </c>
      <c r="E230" s="1">
        <v>374266.69799999992</v>
      </c>
      <c r="F230" s="1">
        <v>757830.79999999993</v>
      </c>
      <c r="G230" s="1">
        <v>814859.65299999982</v>
      </c>
      <c r="H230" s="1">
        <v>746106.13500000013</v>
      </c>
      <c r="I230" s="1">
        <v>740527.95799999998</v>
      </c>
      <c r="J230" s="1">
        <v>850472.41700000025</v>
      </c>
      <c r="K230" s="1">
        <v>678959.03999999992</v>
      </c>
      <c r="L230" s="1">
        <v>417422.02799999993</v>
      </c>
      <c r="M230" s="1">
        <v>260676.47700000004</v>
      </c>
      <c r="N230" s="1">
        <v>107880.28500000002</v>
      </c>
      <c r="O230" s="1">
        <f>VLOOKUP(A230, '[1]Influenza Deaths Pivot Table'!$A$5:$B$463, 2, FALSE)</f>
        <v>139</v>
      </c>
      <c r="P230" s="1">
        <f>VLOOKUP(A230, '[1]Influenza Deaths Pivot Table'!$A$5:$C$463, 3, FALSE)</f>
        <v>63</v>
      </c>
      <c r="Q230" s="1">
        <f>VLOOKUP(A230, '[1]Influenza Deaths Pivot Table'!$A$5:$D$463, 4, FALSE)</f>
        <v>65</v>
      </c>
      <c r="R230" s="1">
        <f>VLOOKUP(A230, '[1]Influenza Deaths Pivot Table'!$A$5:$E$463, 5, FALSE)</f>
        <v>67</v>
      </c>
      <c r="S230" s="1">
        <f>VLOOKUP(A230, '[1]Influenza Deaths Pivot Table'!$A$5:$F$463, 6, FALSE)</f>
        <v>48</v>
      </c>
      <c r="T230" s="1">
        <f>VLOOKUP(A230, '[1]Influenza Deaths Pivot Table'!$A$5:$G$463, 7, FALSE)</f>
        <v>58</v>
      </c>
      <c r="U230" s="1">
        <f>VLOOKUP(A230, '[1]Influenza Deaths Pivot Table'!$A$5:$H$463, 8, FALSE)</f>
        <v>92</v>
      </c>
      <c r="V230" s="1">
        <f>VLOOKUP(A230, '[1]Influenza Deaths Pivot Table'!$A$5:$I$463, 9, FALSE)</f>
        <v>143</v>
      </c>
      <c r="W230" s="1">
        <f>VLOOKUP(A230, '[1]Influenza Deaths Pivot Table'!$A$5:$J$463, 10, FALSE)</f>
        <v>310</v>
      </c>
      <c r="X230" s="1">
        <f t="shared" si="46"/>
        <v>449</v>
      </c>
      <c r="Y230" s="1">
        <f t="shared" si="47"/>
        <v>985</v>
      </c>
      <c r="Z230" s="4">
        <f t="shared" si="36"/>
        <v>3.713929151131689E-4</v>
      </c>
      <c r="AA230" s="4">
        <f t="shared" si="37"/>
        <v>8.3132013108994782E-5</v>
      </c>
      <c r="AB230" s="4">
        <f t="shared" si="38"/>
        <v>7.9768337726251383E-5</v>
      </c>
      <c r="AC230" s="4">
        <f t="shared" si="39"/>
        <v>8.9799556466587678E-5</v>
      </c>
      <c r="AD230" s="4">
        <f t="shared" si="40"/>
        <v>6.4818619582759896E-5</v>
      </c>
      <c r="AE230" s="4">
        <f t="shared" si="41"/>
        <v>6.8197391050719974E-5</v>
      </c>
      <c r="AF230" s="4">
        <f t="shared" si="42"/>
        <v>1.355015466028702E-4</v>
      </c>
      <c r="AG230" s="4">
        <f t="shared" si="43"/>
        <v>3.4257894985839134E-4</v>
      </c>
      <c r="AH230" s="4">
        <f t="shared" si="44"/>
        <v>1.1892135553143906E-3</v>
      </c>
      <c r="AI230" s="4">
        <f t="shared" si="45"/>
        <v>1.5606064704275595E-3</v>
      </c>
    </row>
    <row r="231" spans="1:35" x14ac:dyDescent="0.2">
      <c r="A231" s="1" t="s">
        <v>246</v>
      </c>
      <c r="B231">
        <v>5771545</v>
      </c>
      <c r="C231" s="1">
        <v>2822825</v>
      </c>
      <c r="D231" s="1">
        <v>2948720</v>
      </c>
      <c r="E231" s="1">
        <v>373411.28699999989</v>
      </c>
      <c r="F231" s="1">
        <v>760220.20899999968</v>
      </c>
      <c r="G231" s="1">
        <v>807614.78199999989</v>
      </c>
      <c r="H231" s="1">
        <v>752147.853</v>
      </c>
      <c r="I231" s="1">
        <v>726767.04399999999</v>
      </c>
      <c r="J231" s="1">
        <v>845881.22599999979</v>
      </c>
      <c r="K231" s="1">
        <v>699628.35</v>
      </c>
      <c r="L231" s="1">
        <v>434502.49999999988</v>
      </c>
      <c r="M231" s="1">
        <v>260131.42499999993</v>
      </c>
      <c r="N231" s="1">
        <v>110143.23299999999</v>
      </c>
      <c r="O231" s="1">
        <f>VLOOKUP(A231, '[1]Influenza Deaths Pivot Table'!$A$5:$B$463, 2, FALSE)</f>
        <v>106</v>
      </c>
      <c r="P231" s="1">
        <f>VLOOKUP(A231, '[1]Influenza Deaths Pivot Table'!$A$5:$C$463, 3, FALSE)</f>
        <v>58</v>
      </c>
      <c r="Q231" s="1">
        <f>VLOOKUP(A231, '[1]Influenza Deaths Pivot Table'!$A$5:$D$463, 4, FALSE)</f>
        <v>59</v>
      </c>
      <c r="R231" s="1">
        <f>VLOOKUP(A231, '[1]Influenza Deaths Pivot Table'!$A$5:$E$463, 5, FALSE)</f>
        <v>61</v>
      </c>
      <c r="S231" s="1">
        <f>VLOOKUP(A231, '[1]Influenza Deaths Pivot Table'!$A$5:$F$463, 6, FALSE)</f>
        <v>50</v>
      </c>
      <c r="T231" s="1">
        <f>VLOOKUP(A231, '[1]Influenza Deaths Pivot Table'!$A$5:$G$463, 7, FALSE)</f>
        <v>69</v>
      </c>
      <c r="U231" s="1">
        <f>VLOOKUP(A231, '[1]Influenza Deaths Pivot Table'!$A$5:$H$463, 8, FALSE)</f>
        <v>105</v>
      </c>
      <c r="V231" s="1">
        <f>VLOOKUP(A231, '[1]Influenza Deaths Pivot Table'!$A$5:$I$463, 9, FALSE)</f>
        <v>142</v>
      </c>
      <c r="W231" s="1">
        <f>VLOOKUP(A231, '[1]Influenza Deaths Pivot Table'!$A$5:$J$463, 10, FALSE)</f>
        <v>317</v>
      </c>
      <c r="X231" s="1">
        <f t="shared" si="46"/>
        <v>423</v>
      </c>
      <c r="Y231" s="1">
        <f t="shared" si="47"/>
        <v>967</v>
      </c>
      <c r="Z231" s="4">
        <f t="shared" si="36"/>
        <v>2.8386929825182289E-4</v>
      </c>
      <c r="AA231" s="4">
        <f t="shared" si="37"/>
        <v>7.6293683479282552E-5</v>
      </c>
      <c r="AB231" s="4">
        <f t="shared" si="38"/>
        <v>7.3054631137249297E-5</v>
      </c>
      <c r="AC231" s="4">
        <f t="shared" si="39"/>
        <v>8.1101075748201326E-5</v>
      </c>
      <c r="AD231" s="4">
        <f t="shared" si="40"/>
        <v>6.8797836133031924E-5</v>
      </c>
      <c r="AE231" s="4">
        <f t="shared" si="41"/>
        <v>8.1571735935418449E-5</v>
      </c>
      <c r="AF231" s="4">
        <f t="shared" si="42"/>
        <v>1.5007968159094754E-4</v>
      </c>
      <c r="AG231" s="4">
        <f t="shared" si="43"/>
        <v>3.268105476953528E-4</v>
      </c>
      <c r="AH231" s="4">
        <f t="shared" si="44"/>
        <v>1.2186147828929168E-3</v>
      </c>
      <c r="AI231" s="4">
        <f t="shared" si="45"/>
        <v>1.5024840811447397E-3</v>
      </c>
    </row>
    <row r="232" spans="1:35" x14ac:dyDescent="0.2">
      <c r="A232" s="1" t="s">
        <v>247</v>
      </c>
      <c r="B232">
        <v>5558527</v>
      </c>
      <c r="C232" s="1">
        <v>2723413</v>
      </c>
      <c r="D232" s="1">
        <v>2835114</v>
      </c>
      <c r="E232" s="1">
        <v>352808.87699999992</v>
      </c>
      <c r="F232" s="1">
        <v>729043.70700000005</v>
      </c>
      <c r="G232" s="1">
        <v>774484.28999999992</v>
      </c>
      <c r="H232" s="1">
        <v>737011.58400000015</v>
      </c>
      <c r="I232" s="1">
        <v>690355.55699999991</v>
      </c>
      <c r="J232" s="1">
        <v>804730.88499999989</v>
      </c>
      <c r="K232" s="1">
        <v>686410.0699999996</v>
      </c>
      <c r="L232" s="1">
        <v>426611.49599999969</v>
      </c>
      <c r="M232" s="1">
        <v>250049.34900000002</v>
      </c>
      <c r="N232" s="1">
        <v>106633.93799999997</v>
      </c>
      <c r="O232" s="1">
        <f>VLOOKUP(A232, '[1]Influenza Deaths Pivot Table'!$A$5:$B$463, 2, FALSE)</f>
        <v>126</v>
      </c>
      <c r="P232" s="1">
        <f>VLOOKUP(A232, '[1]Influenza Deaths Pivot Table'!$A$5:$C$463, 3, FALSE)</f>
        <v>61</v>
      </c>
      <c r="Q232" s="1">
        <f>VLOOKUP(A232, '[1]Influenza Deaths Pivot Table'!$A$5:$D$463, 4, FALSE)</f>
        <v>61</v>
      </c>
      <c r="R232" s="1">
        <f>VLOOKUP(A232, '[1]Influenza Deaths Pivot Table'!$A$5:$E$463, 5, FALSE)</f>
        <v>47</v>
      </c>
      <c r="S232" s="1">
        <f>VLOOKUP(A232, '[1]Influenza Deaths Pivot Table'!$A$5:$F$463, 6, FALSE)</f>
        <v>65</v>
      </c>
      <c r="T232" s="1">
        <f>VLOOKUP(A232, '[1]Influenza Deaths Pivot Table'!$A$5:$G$463, 7, FALSE)</f>
        <v>54</v>
      </c>
      <c r="U232" s="1">
        <f>VLOOKUP(A232, '[1]Influenza Deaths Pivot Table'!$A$5:$H$463, 8, FALSE)</f>
        <v>84</v>
      </c>
      <c r="V232" s="1">
        <f>VLOOKUP(A232, '[1]Influenza Deaths Pivot Table'!$A$5:$I$463, 9, FALSE)</f>
        <v>167</v>
      </c>
      <c r="W232" s="1">
        <f>VLOOKUP(A232, '[1]Influenza Deaths Pivot Table'!$A$5:$J$463, 10, FALSE)</f>
        <v>318</v>
      </c>
      <c r="X232" s="1">
        <f t="shared" si="46"/>
        <v>444</v>
      </c>
      <c r="Y232" s="1">
        <f t="shared" si="47"/>
        <v>983</v>
      </c>
      <c r="Z232" s="4">
        <f t="shared" si="36"/>
        <v>3.5713387109587955E-4</v>
      </c>
      <c r="AA232" s="4">
        <f t="shared" si="37"/>
        <v>8.3671252373899169E-5</v>
      </c>
      <c r="AB232" s="4">
        <f t="shared" si="38"/>
        <v>7.8762088253591313E-5</v>
      </c>
      <c r="AC232" s="4">
        <f t="shared" si="39"/>
        <v>6.3771046507730321E-5</v>
      </c>
      <c r="AD232" s="4">
        <f t="shared" si="40"/>
        <v>9.4154380798299286E-5</v>
      </c>
      <c r="AE232" s="4">
        <f t="shared" si="41"/>
        <v>6.7103178225848763E-5</v>
      </c>
      <c r="AF232" s="4">
        <f t="shared" si="42"/>
        <v>1.2237582703295721E-4</v>
      </c>
      <c r="AG232" s="4">
        <f t="shared" si="43"/>
        <v>3.9145686781961477E-4</v>
      </c>
      <c r="AH232" s="4">
        <f t="shared" si="44"/>
        <v>1.2717489618419282E-3</v>
      </c>
      <c r="AI232" s="4">
        <f t="shared" si="45"/>
        <v>1.6288828329378078E-3</v>
      </c>
    </row>
    <row r="233" spans="1:35" x14ac:dyDescent="0.2">
      <c r="A233" s="1" t="s">
        <v>248</v>
      </c>
      <c r="B233">
        <v>5764696</v>
      </c>
      <c r="C233" s="1">
        <v>2816854</v>
      </c>
      <c r="D233" s="1">
        <v>2947842</v>
      </c>
      <c r="E233" s="1">
        <v>363787.67300000013</v>
      </c>
      <c r="F233" s="1">
        <v>751374.37600000005</v>
      </c>
      <c r="G233" s="1">
        <v>804784.12200000009</v>
      </c>
      <c r="H233" s="1">
        <v>757798.18400000012</v>
      </c>
      <c r="I233" s="1">
        <v>703709.44800000021</v>
      </c>
      <c r="J233" s="1">
        <v>814566.12799999968</v>
      </c>
      <c r="K233" s="1">
        <v>730116.57599999965</v>
      </c>
      <c r="L233" s="1">
        <v>461042.45699999988</v>
      </c>
      <c r="M233" s="1">
        <v>263287.42599999998</v>
      </c>
      <c r="N233" s="1">
        <v>113193.62299999996</v>
      </c>
      <c r="O233" s="1">
        <f>VLOOKUP(A233, '[1]Influenza Deaths Pivot Table'!$A$5:$B$463, 2, FALSE)</f>
        <v>105</v>
      </c>
      <c r="P233" s="1">
        <f>VLOOKUP(A233, '[1]Influenza Deaths Pivot Table'!$A$5:$C$463, 3, FALSE)</f>
        <v>68</v>
      </c>
      <c r="Q233" s="1">
        <f>VLOOKUP(A233, '[1]Influenza Deaths Pivot Table'!$A$5:$D$463, 4, FALSE)</f>
        <v>70</v>
      </c>
      <c r="R233" s="1">
        <f>VLOOKUP(A233, '[1]Influenza Deaths Pivot Table'!$A$5:$E$463, 5, FALSE)</f>
        <v>82</v>
      </c>
      <c r="S233" s="1">
        <f>VLOOKUP(A233, '[1]Influenza Deaths Pivot Table'!$A$5:$F$463, 6, FALSE)</f>
        <v>58</v>
      </c>
      <c r="T233" s="1">
        <f>VLOOKUP(A233, '[1]Influenza Deaths Pivot Table'!$A$5:$G$463, 7, FALSE)</f>
        <v>61</v>
      </c>
      <c r="U233" s="1">
        <f>VLOOKUP(A233, '[1]Influenza Deaths Pivot Table'!$A$5:$H$463, 8, FALSE)</f>
        <v>106</v>
      </c>
      <c r="V233" s="1">
        <f>VLOOKUP(A233, '[1]Influenza Deaths Pivot Table'!$A$5:$I$463, 9, FALSE)</f>
        <v>161</v>
      </c>
      <c r="W233" s="1">
        <f>VLOOKUP(A233, '[1]Influenza Deaths Pivot Table'!$A$5:$J$463, 10, FALSE)</f>
        <v>355</v>
      </c>
      <c r="X233" s="1">
        <f t="shared" si="46"/>
        <v>460</v>
      </c>
      <c r="Y233" s="1">
        <f t="shared" si="47"/>
        <v>1066</v>
      </c>
      <c r="Z233" s="4">
        <f t="shared" si="36"/>
        <v>2.8862990088177059E-4</v>
      </c>
      <c r="AA233" s="4">
        <f t="shared" si="37"/>
        <v>9.0500823786410293E-5</v>
      </c>
      <c r="AB233" s="4">
        <f t="shared" si="38"/>
        <v>8.6979847249024121E-5</v>
      </c>
      <c r="AC233" s="4">
        <f t="shared" si="39"/>
        <v>1.0820822975210507E-4</v>
      </c>
      <c r="AD233" s="4">
        <f t="shared" si="40"/>
        <v>8.2420379838356217E-5</v>
      </c>
      <c r="AE233" s="4">
        <f t="shared" si="41"/>
        <v>7.4886492211225392E-5</v>
      </c>
      <c r="AF233" s="4">
        <f t="shared" si="42"/>
        <v>1.4518229483396916E-4</v>
      </c>
      <c r="AG233" s="4">
        <f t="shared" si="43"/>
        <v>3.4920861963044769E-4</v>
      </c>
      <c r="AH233" s="4">
        <f t="shared" si="44"/>
        <v>1.3483363235128442E-3</v>
      </c>
      <c r="AI233" s="4">
        <f t="shared" si="45"/>
        <v>1.6369662243946148E-3</v>
      </c>
    </row>
    <row r="234" spans="1:35" x14ac:dyDescent="0.2">
      <c r="A234" s="1" t="s">
        <v>249</v>
      </c>
      <c r="B234">
        <v>5580638</v>
      </c>
      <c r="C234" s="1">
        <v>2731222</v>
      </c>
      <c r="D234" s="1">
        <v>2849416</v>
      </c>
      <c r="E234" s="1">
        <v>348306.43099999998</v>
      </c>
      <c r="F234" s="1">
        <v>723348.17700000003</v>
      </c>
      <c r="G234" s="1">
        <v>764143.40799999982</v>
      </c>
      <c r="H234" s="1">
        <v>743486.56199999969</v>
      </c>
      <c r="I234" s="1">
        <v>683525.54399999988</v>
      </c>
      <c r="J234" s="1">
        <v>776443.76399999997</v>
      </c>
      <c r="K234" s="1">
        <v>718901.52200000023</v>
      </c>
      <c r="L234" s="1">
        <v>458296.37699999998</v>
      </c>
      <c r="M234" s="1">
        <v>255220.39300000001</v>
      </c>
      <c r="N234" s="1">
        <v>109849.77900000004</v>
      </c>
      <c r="O234" s="1">
        <f>VLOOKUP(A234, '[1]Influenza Deaths Pivot Table'!$A$5:$B$463, 2, FALSE)</f>
        <v>133</v>
      </c>
      <c r="P234" s="1">
        <f>VLOOKUP(A234, '[1]Influenza Deaths Pivot Table'!$A$5:$C$463, 3, FALSE)</f>
        <v>64</v>
      </c>
      <c r="Q234" s="1">
        <f>VLOOKUP(A234, '[1]Influenza Deaths Pivot Table'!$A$5:$D$463, 4, FALSE)</f>
        <v>64</v>
      </c>
      <c r="R234" s="1">
        <f>VLOOKUP(A234, '[1]Influenza Deaths Pivot Table'!$A$5:$E$463, 5, FALSE)</f>
        <v>64</v>
      </c>
      <c r="S234" s="1">
        <f>VLOOKUP(A234, '[1]Influenza Deaths Pivot Table'!$A$5:$F$463, 6, FALSE)</f>
        <v>57</v>
      </c>
      <c r="T234" s="1">
        <f>VLOOKUP(A234, '[1]Influenza Deaths Pivot Table'!$A$5:$G$463, 7, FALSE)</f>
        <v>53</v>
      </c>
      <c r="U234" s="1">
        <f>VLOOKUP(A234, '[1]Influenza Deaths Pivot Table'!$A$5:$H$463, 8, FALSE)</f>
        <v>78</v>
      </c>
      <c r="V234" s="1">
        <f>VLOOKUP(A234, '[1]Influenza Deaths Pivot Table'!$A$5:$I$463, 9, FALSE)</f>
        <v>161</v>
      </c>
      <c r="W234" s="1">
        <f>VLOOKUP(A234, '[1]Influenza Deaths Pivot Table'!$A$5:$J$463, 10, FALSE)</f>
        <v>327</v>
      </c>
      <c r="X234" s="1">
        <f t="shared" si="46"/>
        <v>460</v>
      </c>
      <c r="Y234" s="1">
        <f t="shared" si="47"/>
        <v>1001</v>
      </c>
      <c r="Z234" s="4">
        <f t="shared" si="36"/>
        <v>3.818476725168477E-4</v>
      </c>
      <c r="AA234" s="4">
        <f t="shared" si="37"/>
        <v>8.8477447009588578E-5</v>
      </c>
      <c r="AB234" s="4">
        <f t="shared" si="38"/>
        <v>8.3753912328456565E-5</v>
      </c>
      <c r="AC234" s="4">
        <f t="shared" si="39"/>
        <v>8.6080910229013692E-5</v>
      </c>
      <c r="AD234" s="4">
        <f t="shared" si="40"/>
        <v>8.3391177550491089E-5</v>
      </c>
      <c r="AE234" s="4">
        <f t="shared" si="41"/>
        <v>6.8259933890073724E-5</v>
      </c>
      <c r="AF234" s="4">
        <f t="shared" si="42"/>
        <v>1.0849886613538144E-4</v>
      </c>
      <c r="AG234" s="4">
        <f t="shared" si="43"/>
        <v>3.5130105337926335E-4</v>
      </c>
      <c r="AH234" s="4">
        <f t="shared" si="44"/>
        <v>1.2812455782089483E-3</v>
      </c>
      <c r="AI234" s="4">
        <f t="shared" si="45"/>
        <v>1.6630932507257961E-3</v>
      </c>
    </row>
    <row r="235" spans="1:35" x14ac:dyDescent="0.2">
      <c r="A235" s="1" t="s">
        <v>250</v>
      </c>
      <c r="B235">
        <v>5775976</v>
      </c>
      <c r="C235" s="1">
        <v>2831565</v>
      </c>
      <c r="D235" s="1">
        <v>2944411</v>
      </c>
      <c r="E235" s="1">
        <v>355186.09200000006</v>
      </c>
      <c r="F235" s="1">
        <v>742857.56300000008</v>
      </c>
      <c r="G235" s="1">
        <v>791750.89100000006</v>
      </c>
      <c r="H235" s="1">
        <v>767637.95999999985</v>
      </c>
      <c r="I235" s="1">
        <v>701315.81099999987</v>
      </c>
      <c r="J235" s="1">
        <v>783179.76599999995</v>
      </c>
      <c r="K235" s="1">
        <v>755980.7629999998</v>
      </c>
      <c r="L235" s="1">
        <v>496433.54799999995</v>
      </c>
      <c r="M235" s="1">
        <v>267149.43699999998</v>
      </c>
      <c r="N235" s="1">
        <v>114398.16899999998</v>
      </c>
      <c r="O235" s="1">
        <f>VLOOKUP(A235, '[1]Influenza Deaths Pivot Table'!$A$5:$B$463, 2, FALSE)</f>
        <v>114</v>
      </c>
      <c r="P235" s="1">
        <f>VLOOKUP(A235, '[1]Influenza Deaths Pivot Table'!$A$5:$C$463, 3, FALSE)</f>
        <v>62</v>
      </c>
      <c r="Q235" s="1">
        <f>VLOOKUP(A235, '[1]Influenza Deaths Pivot Table'!$A$5:$D$463, 4, FALSE)</f>
        <v>66</v>
      </c>
      <c r="R235" s="1">
        <f>VLOOKUP(A235, '[1]Influenza Deaths Pivot Table'!$A$5:$E$463, 5, FALSE)</f>
        <v>55</v>
      </c>
      <c r="S235" s="1">
        <f>VLOOKUP(A235, '[1]Influenza Deaths Pivot Table'!$A$5:$F$463, 6, FALSE)</f>
        <v>49</v>
      </c>
      <c r="T235" s="1">
        <f>VLOOKUP(A235, '[1]Influenza Deaths Pivot Table'!$A$5:$G$463, 7, FALSE)</f>
        <v>71</v>
      </c>
      <c r="U235" s="1">
        <f>VLOOKUP(A235, '[1]Influenza Deaths Pivot Table'!$A$5:$H$463, 8, FALSE)</f>
        <v>105</v>
      </c>
      <c r="V235" s="1">
        <f>VLOOKUP(A235, '[1]Influenza Deaths Pivot Table'!$A$5:$I$463, 9, FALSE)</f>
        <v>172</v>
      </c>
      <c r="W235" s="1">
        <f>VLOOKUP(A235, '[1]Influenza Deaths Pivot Table'!$A$5:$J$463, 10, FALSE)</f>
        <v>292</v>
      </c>
      <c r="X235" s="1">
        <f t="shared" si="46"/>
        <v>406</v>
      </c>
      <c r="Y235" s="1">
        <f t="shared" si="47"/>
        <v>986</v>
      </c>
      <c r="Z235" s="4">
        <f t="shared" si="36"/>
        <v>3.2095851320664882E-4</v>
      </c>
      <c r="AA235" s="4">
        <f t="shared" si="37"/>
        <v>8.346149125764503E-5</v>
      </c>
      <c r="AB235" s="4">
        <f t="shared" si="38"/>
        <v>8.3359552543907397E-5</v>
      </c>
      <c r="AC235" s="4">
        <f t="shared" si="39"/>
        <v>7.1648358817482145E-5</v>
      </c>
      <c r="AD235" s="4">
        <f t="shared" si="40"/>
        <v>6.9868665772886748E-5</v>
      </c>
      <c r="AE235" s="4">
        <f t="shared" si="41"/>
        <v>9.065607039699747E-5</v>
      </c>
      <c r="AF235" s="4">
        <f t="shared" si="42"/>
        <v>1.3889242311315272E-4</v>
      </c>
      <c r="AG235" s="4">
        <f t="shared" si="43"/>
        <v>3.4647134685587366E-4</v>
      </c>
      <c r="AH235" s="4">
        <f t="shared" si="44"/>
        <v>1.0930212067038719E-3</v>
      </c>
      <c r="AI235" s="4">
        <f t="shared" si="45"/>
        <v>1.4139797199105206E-3</v>
      </c>
    </row>
    <row r="236" spans="1:35" x14ac:dyDescent="0.2">
      <c r="A236" s="1" t="s">
        <v>251</v>
      </c>
      <c r="B236">
        <v>5566095</v>
      </c>
      <c r="C236" s="1">
        <v>2729872</v>
      </c>
      <c r="D236" s="1">
        <v>2836223</v>
      </c>
      <c r="E236" s="1">
        <v>343700</v>
      </c>
      <c r="F236" s="1">
        <v>711715</v>
      </c>
      <c r="G236" s="1">
        <v>764571</v>
      </c>
      <c r="H236" s="1">
        <v>751062</v>
      </c>
      <c r="I236" s="1">
        <v>675373</v>
      </c>
      <c r="J236" s="1">
        <v>736553</v>
      </c>
      <c r="K236" s="1">
        <v>729665</v>
      </c>
      <c r="L236" s="1">
        <v>486501</v>
      </c>
      <c r="M236" s="1">
        <v>256998</v>
      </c>
      <c r="N236" s="1">
        <v>109957</v>
      </c>
      <c r="O236" s="1">
        <f>VLOOKUP(A236, '[1]Influenza Deaths Pivot Table'!$A$5:$B$463, 2, FALSE)</f>
        <v>96</v>
      </c>
      <c r="P236" s="1">
        <f>VLOOKUP(A236, '[1]Influenza Deaths Pivot Table'!$A$5:$C$463, 3, FALSE)</f>
        <v>74</v>
      </c>
      <c r="Q236" s="1">
        <f>VLOOKUP(A236, '[1]Influenza Deaths Pivot Table'!$A$5:$D$463, 4, FALSE)</f>
        <v>53</v>
      </c>
      <c r="R236" s="1">
        <f>VLOOKUP(A236, '[1]Influenza Deaths Pivot Table'!$A$5:$E$463, 5, FALSE)</f>
        <v>57</v>
      </c>
      <c r="S236" s="1">
        <f>VLOOKUP(A236, '[1]Influenza Deaths Pivot Table'!$A$5:$F$463, 6, FALSE)</f>
        <v>56</v>
      </c>
      <c r="T236" s="1">
        <f>VLOOKUP(A236, '[1]Influenza Deaths Pivot Table'!$A$5:$G$463, 7, FALSE)</f>
        <v>39</v>
      </c>
      <c r="U236" s="1">
        <f>VLOOKUP(A236, '[1]Influenza Deaths Pivot Table'!$A$5:$H$463, 8, FALSE)</f>
        <v>68</v>
      </c>
      <c r="V236" s="1">
        <f>VLOOKUP(A236, '[1]Influenza Deaths Pivot Table'!$A$5:$I$463, 9, FALSE)</f>
        <v>183</v>
      </c>
      <c r="W236" s="1">
        <f>VLOOKUP(A236, '[1]Influenza Deaths Pivot Table'!$A$5:$J$463, 10, FALSE)</f>
        <v>365</v>
      </c>
      <c r="X236" s="1">
        <f t="shared" si="46"/>
        <v>461</v>
      </c>
      <c r="Y236" s="1">
        <f t="shared" si="47"/>
        <v>991</v>
      </c>
      <c r="Z236" s="4">
        <f t="shared" si="36"/>
        <v>2.7931335466977017E-4</v>
      </c>
      <c r="AA236" s="4">
        <f t="shared" si="37"/>
        <v>1.0397420315716263E-4</v>
      </c>
      <c r="AB236" s="4">
        <f t="shared" si="38"/>
        <v>6.9319919274992125E-5</v>
      </c>
      <c r="AC236" s="4">
        <f t="shared" si="39"/>
        <v>7.5892536168785E-5</v>
      </c>
      <c r="AD236" s="4">
        <f t="shared" si="40"/>
        <v>8.291714356363077E-5</v>
      </c>
      <c r="AE236" s="4">
        <f t="shared" si="41"/>
        <v>5.2949346482873599E-5</v>
      </c>
      <c r="AF236" s="4">
        <f t="shared" si="42"/>
        <v>9.3193451789519845E-5</v>
      </c>
      <c r="AG236" s="4">
        <f t="shared" si="43"/>
        <v>3.7615544469589993E-4</v>
      </c>
      <c r="AH236" s="4">
        <f t="shared" si="44"/>
        <v>1.4202445155215215E-3</v>
      </c>
      <c r="AI236" s="4">
        <f t="shared" si="45"/>
        <v>1.6995578701912916E-3</v>
      </c>
    </row>
    <row r="237" spans="1:35" x14ac:dyDescent="0.2">
      <c r="A237" s="1" t="s">
        <v>252</v>
      </c>
      <c r="B237">
        <v>937916</v>
      </c>
      <c r="C237" s="1">
        <v>468202</v>
      </c>
      <c r="D237" s="1">
        <v>469714</v>
      </c>
      <c r="E237" s="1">
        <v>58474.987000000023</v>
      </c>
      <c r="F237" s="1">
        <v>116668.70400000006</v>
      </c>
      <c r="G237" s="1">
        <v>142895.73000000001</v>
      </c>
      <c r="H237" s="1">
        <v>110958.31000000003</v>
      </c>
      <c r="I237" s="1">
        <v>114921.76400000002</v>
      </c>
      <c r="J237" s="1">
        <v>146303.829</v>
      </c>
      <c r="K237" s="1">
        <v>116524.79000000001</v>
      </c>
      <c r="L237" s="1">
        <v>67969.761000000013</v>
      </c>
      <c r="M237" s="1">
        <v>45930.739000000001</v>
      </c>
      <c r="N237" s="1">
        <v>17783.140999999996</v>
      </c>
      <c r="O237" s="1">
        <f>VLOOKUP(A237, '[1]Influenza Deaths Pivot Table'!$A$5:$B$463, 2, FALSE)</f>
        <v>140</v>
      </c>
      <c r="P237" s="1">
        <f>VLOOKUP(A237, '[1]Influenza Deaths Pivot Table'!$A$5:$C$463, 3, FALSE)</f>
        <v>46</v>
      </c>
      <c r="Q237" s="1">
        <f>VLOOKUP(A237, '[1]Influenza Deaths Pivot Table'!$A$5:$D$463, 4, FALSE)</f>
        <v>65</v>
      </c>
      <c r="R237" s="1">
        <f>VLOOKUP(A237, '[1]Influenza Deaths Pivot Table'!$A$5:$E$463, 5, FALSE)</f>
        <v>54</v>
      </c>
      <c r="S237" s="1">
        <f>VLOOKUP(A237, '[1]Influenza Deaths Pivot Table'!$A$5:$F$463, 6, FALSE)</f>
        <v>47</v>
      </c>
      <c r="T237" s="1">
        <f>VLOOKUP(A237, '[1]Influenza Deaths Pivot Table'!$A$5:$G$463, 7, FALSE)</f>
        <v>69</v>
      </c>
      <c r="U237" s="1">
        <f>VLOOKUP(A237, '[1]Influenza Deaths Pivot Table'!$A$5:$H$463, 8, FALSE)</f>
        <v>71</v>
      </c>
      <c r="V237" s="1">
        <f>VLOOKUP(A237, '[1]Influenza Deaths Pivot Table'!$A$5:$I$463, 9, FALSE)</f>
        <v>58</v>
      </c>
      <c r="W237" s="1">
        <f>VLOOKUP(A237, '[1]Influenza Deaths Pivot Table'!$A$5:$J$463, 10, FALSE)</f>
        <v>70</v>
      </c>
      <c r="X237" s="1">
        <f t="shared" si="46"/>
        <v>210</v>
      </c>
      <c r="Y237" s="1">
        <f t="shared" si="47"/>
        <v>620</v>
      </c>
      <c r="Z237" s="4">
        <f t="shared" si="36"/>
        <v>2.3941860816488929E-3</v>
      </c>
      <c r="AA237" s="4">
        <f t="shared" si="37"/>
        <v>3.9427882905084791E-4</v>
      </c>
      <c r="AB237" s="4">
        <f t="shared" si="38"/>
        <v>4.5487713313756815E-4</v>
      </c>
      <c r="AC237" s="4">
        <f t="shared" si="39"/>
        <v>4.8666927245016606E-4</v>
      </c>
      <c r="AD237" s="4">
        <f t="shared" si="40"/>
        <v>4.0897388244057924E-4</v>
      </c>
      <c r="AE237" s="4">
        <f t="shared" si="41"/>
        <v>4.716212861387244E-4</v>
      </c>
      <c r="AF237" s="4">
        <f t="shared" si="42"/>
        <v>6.093124046822997E-4</v>
      </c>
      <c r="AG237" s="4">
        <f t="shared" si="43"/>
        <v>8.5332064063017659E-4</v>
      </c>
      <c r="AH237" s="4">
        <f t="shared" si="44"/>
        <v>1.5240338284128196E-3</v>
      </c>
      <c r="AI237" s="4">
        <f t="shared" si="45"/>
        <v>3.9182199100617123E-3</v>
      </c>
    </row>
    <row r="238" spans="1:35" x14ac:dyDescent="0.2">
      <c r="A238" s="1" t="s">
        <v>253</v>
      </c>
      <c r="B238">
        <v>937821</v>
      </c>
      <c r="C238" s="1">
        <v>469741</v>
      </c>
      <c r="D238" s="1">
        <v>468080</v>
      </c>
      <c r="E238" s="1">
        <v>57620.566999999995</v>
      </c>
      <c r="F238" s="1">
        <v>117520.73600000002</v>
      </c>
      <c r="G238" s="1">
        <v>133208.17300000004</v>
      </c>
      <c r="H238" s="1">
        <v>111918.81100000002</v>
      </c>
      <c r="I238" s="1">
        <v>113007.58199999997</v>
      </c>
      <c r="J238" s="1">
        <v>146682.57399999999</v>
      </c>
      <c r="K238" s="1">
        <v>124051.33700000006</v>
      </c>
      <c r="L238" s="1">
        <v>71833.939999999988</v>
      </c>
      <c r="M238" s="1">
        <v>45056.373000000007</v>
      </c>
      <c r="N238" s="1">
        <v>17196.359000000004</v>
      </c>
      <c r="O238" s="1">
        <f>VLOOKUP(A238, '[1]Influenza Deaths Pivot Table'!$A$5:$B$463, 2, FALSE)</f>
        <v>85</v>
      </c>
      <c r="P238" s="1">
        <f>VLOOKUP(A238, '[1]Influenza Deaths Pivot Table'!$A$5:$C$463, 3, FALSE)</f>
        <v>86</v>
      </c>
      <c r="Q238" s="1">
        <f>VLOOKUP(A238, '[1]Influenza Deaths Pivot Table'!$A$5:$D$463, 4, FALSE)</f>
        <v>66</v>
      </c>
      <c r="R238" s="1">
        <f>VLOOKUP(A238, '[1]Influenza Deaths Pivot Table'!$A$5:$E$463, 5, FALSE)</f>
        <v>67</v>
      </c>
      <c r="S238" s="1">
        <f>VLOOKUP(A238, '[1]Influenza Deaths Pivot Table'!$A$5:$F$463, 6, FALSE)</f>
        <v>67</v>
      </c>
      <c r="T238" s="1">
        <f>VLOOKUP(A238, '[1]Influenza Deaths Pivot Table'!$A$5:$G$463, 7, FALSE)</f>
        <v>54</v>
      </c>
      <c r="U238" s="1">
        <f>VLOOKUP(A238, '[1]Influenza Deaths Pivot Table'!$A$5:$H$463, 8, FALSE)</f>
        <v>57</v>
      </c>
      <c r="V238" s="1">
        <f>VLOOKUP(A238, '[1]Influenza Deaths Pivot Table'!$A$5:$I$463, 9, FALSE)</f>
        <v>50</v>
      </c>
      <c r="W238" s="1">
        <f>VLOOKUP(A238, '[1]Influenza Deaths Pivot Table'!$A$5:$J$463, 10, FALSE)</f>
        <v>53</v>
      </c>
      <c r="X238" s="1">
        <f t="shared" si="46"/>
        <v>138</v>
      </c>
      <c r="Y238" s="1">
        <f t="shared" si="47"/>
        <v>585</v>
      </c>
      <c r="Z238" s="4">
        <f t="shared" si="36"/>
        <v>1.4751677122510787E-3</v>
      </c>
      <c r="AA238" s="4">
        <f t="shared" si="37"/>
        <v>7.317857505589481E-4</v>
      </c>
      <c r="AB238" s="4">
        <f t="shared" si="38"/>
        <v>4.9546509432270335E-4</v>
      </c>
      <c r="AC238" s="4">
        <f t="shared" si="39"/>
        <v>5.9864824689747633E-4</v>
      </c>
      <c r="AD238" s="4">
        <f t="shared" si="40"/>
        <v>5.9288057326985384E-4</v>
      </c>
      <c r="AE238" s="4">
        <f t="shared" si="41"/>
        <v>3.6814188984711982E-4</v>
      </c>
      <c r="AF238" s="4">
        <f t="shared" si="42"/>
        <v>4.594871879534839E-4</v>
      </c>
      <c r="AG238" s="4">
        <f t="shared" si="43"/>
        <v>6.9604980598307717E-4</v>
      </c>
      <c r="AH238" s="4">
        <f t="shared" si="44"/>
        <v>1.1763041823184479E-3</v>
      </c>
      <c r="AI238" s="4">
        <f t="shared" si="45"/>
        <v>2.6514718945695268E-3</v>
      </c>
    </row>
    <row r="239" spans="1:35" x14ac:dyDescent="0.2">
      <c r="A239" s="1" t="s">
        <v>254</v>
      </c>
      <c r="B239">
        <v>921083</v>
      </c>
      <c r="C239" s="1">
        <v>461361</v>
      </c>
      <c r="D239" s="1">
        <v>459722</v>
      </c>
      <c r="E239" s="1">
        <v>56797.849999999991</v>
      </c>
      <c r="F239" s="1">
        <v>113910.11799999999</v>
      </c>
      <c r="G239" s="1">
        <v>127899.15099999997</v>
      </c>
      <c r="H239" s="1">
        <v>113726.39599999999</v>
      </c>
      <c r="I239" s="1">
        <v>108479.72799999999</v>
      </c>
      <c r="J239" s="1">
        <v>140239.08600000004</v>
      </c>
      <c r="K239" s="1">
        <v>125133.00100000002</v>
      </c>
      <c r="L239" s="1">
        <v>72678.353999999992</v>
      </c>
      <c r="M239" s="1">
        <v>43909.275000000009</v>
      </c>
      <c r="N239" s="1">
        <v>17960.385999999999</v>
      </c>
      <c r="O239" s="1">
        <f>VLOOKUP(A239, '[1]Influenza Deaths Pivot Table'!$A$5:$B$463, 2, FALSE)</f>
        <v>126</v>
      </c>
      <c r="P239" s="1">
        <f>VLOOKUP(A239, '[1]Influenza Deaths Pivot Table'!$A$5:$C$463, 3, FALSE)</f>
        <v>54</v>
      </c>
      <c r="Q239" s="1">
        <f>VLOOKUP(A239, '[1]Influenza Deaths Pivot Table'!$A$5:$D$463, 4, FALSE)</f>
        <v>64</v>
      </c>
      <c r="R239" s="1">
        <f>VLOOKUP(A239, '[1]Influenza Deaths Pivot Table'!$A$5:$E$463, 5, FALSE)</f>
        <v>62</v>
      </c>
      <c r="S239" s="1">
        <f>VLOOKUP(A239, '[1]Influenza Deaths Pivot Table'!$A$5:$F$463, 6, FALSE)</f>
        <v>49</v>
      </c>
      <c r="T239" s="1">
        <f>VLOOKUP(A239, '[1]Influenza Deaths Pivot Table'!$A$5:$G$463, 7, FALSE)</f>
        <v>68</v>
      </c>
      <c r="U239" s="1">
        <f>VLOOKUP(A239, '[1]Influenza Deaths Pivot Table'!$A$5:$H$463, 8, FALSE)</f>
        <v>46</v>
      </c>
      <c r="V239" s="1">
        <f>VLOOKUP(A239, '[1]Influenza Deaths Pivot Table'!$A$5:$I$463, 9, FALSE)</f>
        <v>68</v>
      </c>
      <c r="W239" s="1">
        <f>VLOOKUP(A239, '[1]Influenza Deaths Pivot Table'!$A$5:$J$463, 10, FALSE)</f>
        <v>53</v>
      </c>
      <c r="X239" s="1">
        <f t="shared" si="46"/>
        <v>179</v>
      </c>
      <c r="Y239" s="1">
        <f t="shared" si="47"/>
        <v>590</v>
      </c>
      <c r="Z239" s="4">
        <f t="shared" si="36"/>
        <v>2.2183938300481447E-3</v>
      </c>
      <c r="AA239" s="4">
        <f t="shared" si="37"/>
        <v>4.7405797613167257E-4</v>
      </c>
      <c r="AB239" s="4">
        <f t="shared" si="38"/>
        <v>5.0039425203064888E-4</v>
      </c>
      <c r="AC239" s="4">
        <f t="shared" si="39"/>
        <v>5.4516807162340746E-4</v>
      </c>
      <c r="AD239" s="4">
        <f t="shared" si="40"/>
        <v>4.5169729776608591E-4</v>
      </c>
      <c r="AE239" s="4">
        <f t="shared" si="41"/>
        <v>4.8488621781234354E-4</v>
      </c>
      <c r="AF239" s="4">
        <f t="shared" si="42"/>
        <v>3.6760886123077952E-4</v>
      </c>
      <c r="AG239" s="4">
        <f t="shared" si="43"/>
        <v>9.3562933469847163E-4</v>
      </c>
      <c r="AH239" s="4">
        <f t="shared" si="44"/>
        <v>1.2070342769266854E-3</v>
      </c>
      <c r="AI239" s="4">
        <f t="shared" si="45"/>
        <v>3.4254281069748304E-3</v>
      </c>
    </row>
    <row r="240" spans="1:35" x14ac:dyDescent="0.2">
      <c r="A240" s="1" t="s">
        <v>255</v>
      </c>
      <c r="B240">
        <v>915978</v>
      </c>
      <c r="C240" s="1">
        <v>458996</v>
      </c>
      <c r="D240" s="1">
        <v>456982</v>
      </c>
      <c r="E240" s="1">
        <v>55025.06299999998</v>
      </c>
      <c r="F240" s="1">
        <v>112331.05600000001</v>
      </c>
      <c r="G240" s="1">
        <v>124879.48099999999</v>
      </c>
      <c r="H240" s="1">
        <v>113293.74000000003</v>
      </c>
      <c r="I240" s="1">
        <v>106213.52299999997</v>
      </c>
      <c r="J240" s="1">
        <v>136497.76</v>
      </c>
      <c r="K240" s="1">
        <v>129428.51100000003</v>
      </c>
      <c r="L240" s="1">
        <v>76028.748000000007</v>
      </c>
      <c r="M240" s="1">
        <v>44010.173000000003</v>
      </c>
      <c r="N240" s="1">
        <v>18449.290999999997</v>
      </c>
      <c r="O240" s="1">
        <f>VLOOKUP(A240, '[1]Influenza Deaths Pivot Table'!$A$5:$B$463, 2, FALSE)</f>
        <v>140</v>
      </c>
      <c r="P240" s="1">
        <f>VLOOKUP(A240, '[1]Influenza Deaths Pivot Table'!$A$5:$C$463, 3, FALSE)</f>
        <v>65</v>
      </c>
      <c r="Q240" s="1">
        <f>VLOOKUP(A240, '[1]Influenza Deaths Pivot Table'!$A$5:$D$463, 4, FALSE)</f>
        <v>55</v>
      </c>
      <c r="R240" s="1">
        <f>VLOOKUP(A240, '[1]Influenza Deaths Pivot Table'!$A$5:$E$463, 5, FALSE)</f>
        <v>71</v>
      </c>
      <c r="S240" s="1">
        <f>VLOOKUP(A240, '[1]Influenza Deaths Pivot Table'!$A$5:$F$463, 6, FALSE)</f>
        <v>70</v>
      </c>
      <c r="T240" s="1">
        <f>VLOOKUP(A240, '[1]Influenza Deaths Pivot Table'!$A$5:$G$463, 7, FALSE)</f>
        <v>53</v>
      </c>
      <c r="U240" s="1">
        <f>VLOOKUP(A240, '[1]Influenza Deaths Pivot Table'!$A$5:$H$463, 8, FALSE)</f>
        <v>71</v>
      </c>
      <c r="V240" s="1">
        <f>VLOOKUP(A240, '[1]Influenza Deaths Pivot Table'!$A$5:$I$463, 9, FALSE)</f>
        <v>72</v>
      </c>
      <c r="W240" s="1">
        <f>VLOOKUP(A240, '[1]Influenza Deaths Pivot Table'!$A$5:$J$463, 10, FALSE)</f>
        <v>69</v>
      </c>
      <c r="X240" s="1">
        <f t="shared" si="46"/>
        <v>209</v>
      </c>
      <c r="Y240" s="1">
        <f t="shared" si="47"/>
        <v>666</v>
      </c>
      <c r="Z240" s="4">
        <f t="shared" si="36"/>
        <v>2.5442951332922607E-3</v>
      </c>
      <c r="AA240" s="4">
        <f t="shared" si="37"/>
        <v>5.7864674574055453E-4</v>
      </c>
      <c r="AB240" s="4">
        <f t="shared" si="38"/>
        <v>4.4042463629393212E-4</v>
      </c>
      <c r="AC240" s="4">
        <f t="shared" si="39"/>
        <v>6.2668952406373006E-4</v>
      </c>
      <c r="AD240" s="4">
        <f t="shared" si="40"/>
        <v>6.5904978973346004E-4</v>
      </c>
      <c r="AE240" s="4">
        <f t="shared" si="41"/>
        <v>3.882847601308622E-4</v>
      </c>
      <c r="AF240" s="4">
        <f t="shared" si="42"/>
        <v>5.4856537753107573E-4</v>
      </c>
      <c r="AG240" s="4">
        <f t="shared" si="43"/>
        <v>9.4701020198307087E-4</v>
      </c>
      <c r="AH240" s="4">
        <f t="shared" si="44"/>
        <v>1.5678193312259872E-3</v>
      </c>
      <c r="AI240" s="4">
        <f t="shared" si="45"/>
        <v>4.1121144645182477E-3</v>
      </c>
    </row>
    <row r="241" spans="1:35" x14ac:dyDescent="0.2">
      <c r="A241" s="1" t="s">
        <v>256</v>
      </c>
      <c r="B241">
        <v>891498</v>
      </c>
      <c r="C241" s="1">
        <v>447277</v>
      </c>
      <c r="D241" s="1">
        <v>444221</v>
      </c>
      <c r="E241" s="1">
        <v>54542.98599999999</v>
      </c>
      <c r="F241" s="1">
        <v>111018.69100000002</v>
      </c>
      <c r="G241" s="1">
        <v>122974.51500000001</v>
      </c>
      <c r="H241" s="1">
        <v>113254.325</v>
      </c>
      <c r="I241" s="1">
        <v>102384.29200000002</v>
      </c>
      <c r="J241" s="1">
        <v>127868.97600000002</v>
      </c>
      <c r="K241" s="1">
        <v>125955.01299999998</v>
      </c>
      <c r="L241" s="1">
        <v>74376.161999999997</v>
      </c>
      <c r="M241" s="1">
        <v>41665.68</v>
      </c>
      <c r="N241" s="1">
        <v>17789.552</v>
      </c>
      <c r="O241" s="1">
        <f>VLOOKUP(A241, '[1]Influenza Deaths Pivot Table'!$A$5:$B$463, 2, FALSE)</f>
        <v>118</v>
      </c>
      <c r="P241" s="1">
        <f>VLOOKUP(A241, '[1]Influenza Deaths Pivot Table'!$A$5:$C$463, 3, FALSE)</f>
        <v>69</v>
      </c>
      <c r="Q241" s="1">
        <f>VLOOKUP(A241, '[1]Influenza Deaths Pivot Table'!$A$5:$D$463, 4, FALSE)</f>
        <v>36</v>
      </c>
      <c r="R241" s="1">
        <f>VLOOKUP(A241, '[1]Influenza Deaths Pivot Table'!$A$5:$E$463, 5, FALSE)</f>
        <v>51</v>
      </c>
      <c r="S241" s="1">
        <f>VLOOKUP(A241, '[1]Influenza Deaths Pivot Table'!$A$5:$F$463, 6, FALSE)</f>
        <v>52</v>
      </c>
      <c r="T241" s="1">
        <f>VLOOKUP(A241, '[1]Influenza Deaths Pivot Table'!$A$5:$G$463, 7, FALSE)</f>
        <v>60</v>
      </c>
      <c r="U241" s="1">
        <f>VLOOKUP(A241, '[1]Influenza Deaths Pivot Table'!$A$5:$H$463, 8, FALSE)</f>
        <v>74</v>
      </c>
      <c r="V241" s="1">
        <f>VLOOKUP(A241, '[1]Influenza Deaths Pivot Table'!$A$5:$I$463, 9, FALSE)</f>
        <v>62</v>
      </c>
      <c r="W241" s="1">
        <f>VLOOKUP(A241, '[1]Influenza Deaths Pivot Table'!$A$5:$J$463, 10, FALSE)</f>
        <v>63</v>
      </c>
      <c r="X241" s="1">
        <f t="shared" si="46"/>
        <v>181</v>
      </c>
      <c r="Y241" s="1">
        <f t="shared" si="47"/>
        <v>585</v>
      </c>
      <c r="Z241" s="4">
        <f t="shared" si="36"/>
        <v>2.1634312430199552E-3</v>
      </c>
      <c r="AA241" s="4">
        <f t="shared" si="37"/>
        <v>6.2151696600349921E-4</v>
      </c>
      <c r="AB241" s="4">
        <f t="shared" si="38"/>
        <v>2.9274358187141453E-4</v>
      </c>
      <c r="AC241" s="4">
        <f t="shared" si="39"/>
        <v>4.5031392840847362E-4</v>
      </c>
      <c r="AD241" s="4">
        <f t="shared" si="40"/>
        <v>5.078904095952531E-4</v>
      </c>
      <c r="AE241" s="4">
        <f t="shared" si="41"/>
        <v>4.6923031588209474E-4</v>
      </c>
      <c r="AF241" s="4">
        <f t="shared" si="42"/>
        <v>5.8751135216825406E-4</v>
      </c>
      <c r="AG241" s="4">
        <f t="shared" si="43"/>
        <v>8.3360042159744683E-4</v>
      </c>
      <c r="AH241" s="4">
        <f t="shared" si="44"/>
        <v>1.5120358050078626E-3</v>
      </c>
      <c r="AI241" s="4">
        <f t="shared" si="45"/>
        <v>3.6754670480278178E-3</v>
      </c>
    </row>
    <row r="242" spans="1:35" x14ac:dyDescent="0.2">
      <c r="A242" s="1" t="s">
        <v>257</v>
      </c>
      <c r="B242">
        <v>886117</v>
      </c>
      <c r="C242" s="1">
        <v>443613</v>
      </c>
      <c r="D242" s="1">
        <v>442504</v>
      </c>
      <c r="E242" s="1">
        <v>54406.911999999989</v>
      </c>
      <c r="F242" s="1">
        <v>110017.348</v>
      </c>
      <c r="G242" s="1">
        <v>121790.64199999998</v>
      </c>
      <c r="H242" s="1">
        <v>114020.77</v>
      </c>
      <c r="I242" s="1">
        <v>101236.204</v>
      </c>
      <c r="J242" s="1">
        <v>122089.16600000003</v>
      </c>
      <c r="K242" s="1">
        <v>126472.655</v>
      </c>
      <c r="L242" s="1">
        <v>76971.707000000009</v>
      </c>
      <c r="M242" s="1">
        <v>41412.582000000002</v>
      </c>
      <c r="N242" s="1">
        <v>17720.54</v>
      </c>
      <c r="O242" s="1">
        <f>VLOOKUP(A242, '[1]Influenza Deaths Pivot Table'!$A$5:$B$463, 2, FALSE)</f>
        <v>118</v>
      </c>
      <c r="P242" s="1">
        <f>VLOOKUP(A242, '[1]Influenza Deaths Pivot Table'!$A$5:$C$463, 3, FALSE)</f>
        <v>61</v>
      </c>
      <c r="Q242" s="1">
        <f>VLOOKUP(A242, '[1]Influenza Deaths Pivot Table'!$A$5:$D$463, 4, FALSE)</f>
        <v>55</v>
      </c>
      <c r="R242" s="1">
        <f>VLOOKUP(A242, '[1]Influenza Deaths Pivot Table'!$A$5:$E$463, 5, FALSE)</f>
        <v>60</v>
      </c>
      <c r="S242" s="1">
        <f>VLOOKUP(A242, '[1]Influenza Deaths Pivot Table'!$A$5:$F$463, 6, FALSE)</f>
        <v>64</v>
      </c>
      <c r="T242" s="1">
        <f>VLOOKUP(A242, '[1]Influenza Deaths Pivot Table'!$A$5:$G$463, 7, FALSE)</f>
        <v>50</v>
      </c>
      <c r="U242" s="1">
        <f>VLOOKUP(A242, '[1]Influenza Deaths Pivot Table'!$A$5:$H$463, 8, FALSE)</f>
        <v>51</v>
      </c>
      <c r="V242" s="1">
        <f>VLOOKUP(A242, '[1]Influenza Deaths Pivot Table'!$A$5:$I$463, 9, FALSE)</f>
        <v>67</v>
      </c>
      <c r="W242" s="1">
        <f>VLOOKUP(A242, '[1]Influenza Deaths Pivot Table'!$A$5:$J$463, 10, FALSE)</f>
        <v>69</v>
      </c>
      <c r="X242" s="1">
        <f t="shared" si="46"/>
        <v>187</v>
      </c>
      <c r="Y242" s="1">
        <f t="shared" si="47"/>
        <v>595</v>
      </c>
      <c r="Z242" s="4">
        <f t="shared" si="36"/>
        <v>2.1688420765361583E-3</v>
      </c>
      <c r="AA242" s="4">
        <f t="shared" si="37"/>
        <v>5.544580114765173E-4</v>
      </c>
      <c r="AB242" s="4">
        <f t="shared" si="38"/>
        <v>4.5159463072704724E-4</v>
      </c>
      <c r="AC242" s="4">
        <f t="shared" si="39"/>
        <v>5.2621991589777892E-4</v>
      </c>
      <c r="AD242" s="4">
        <f t="shared" si="40"/>
        <v>6.3218490491800743E-4</v>
      </c>
      <c r="AE242" s="4">
        <f t="shared" si="41"/>
        <v>4.0953674792077772E-4</v>
      </c>
      <c r="AF242" s="4">
        <f t="shared" si="42"/>
        <v>4.0324922411093527E-4</v>
      </c>
      <c r="AG242" s="4">
        <f t="shared" si="43"/>
        <v>8.7044970952768392E-4</v>
      </c>
      <c r="AH242" s="4">
        <f t="shared" si="44"/>
        <v>1.6661602988193298E-3</v>
      </c>
      <c r="AI242" s="4">
        <f t="shared" si="45"/>
        <v>3.8350023753554881E-3</v>
      </c>
    </row>
    <row r="243" spans="1:35" x14ac:dyDescent="0.2">
      <c r="A243" s="1" t="s">
        <v>258</v>
      </c>
      <c r="B243">
        <v>947144</v>
      </c>
      <c r="C243" s="1">
        <v>475784</v>
      </c>
      <c r="D243" s="1">
        <v>471360</v>
      </c>
      <c r="E243" s="1">
        <v>55736.54300000002</v>
      </c>
      <c r="F243" s="1">
        <v>115651.323</v>
      </c>
      <c r="G243" s="1">
        <v>128700.34400000004</v>
      </c>
      <c r="H243" s="1">
        <v>120619.29800000001</v>
      </c>
      <c r="I243" s="1">
        <v>107822.07299999999</v>
      </c>
      <c r="J243" s="1">
        <v>126546.57299999996</v>
      </c>
      <c r="K243" s="1">
        <v>137561.27599999995</v>
      </c>
      <c r="L243" s="1">
        <v>88507.891000000003</v>
      </c>
      <c r="M243" s="1">
        <v>46004.217000000019</v>
      </c>
      <c r="N243" s="1">
        <v>20177.573000000004</v>
      </c>
      <c r="O243" s="1">
        <f>VLOOKUP(A243, '[1]Influenza Deaths Pivot Table'!$A$5:$B$463, 2, FALSE)</f>
        <v>107</v>
      </c>
      <c r="P243" s="1">
        <f>VLOOKUP(A243, '[1]Influenza Deaths Pivot Table'!$A$5:$C$463, 3, FALSE)</f>
        <v>52</v>
      </c>
      <c r="Q243" s="1">
        <f>VLOOKUP(A243, '[1]Influenza Deaths Pivot Table'!$A$5:$D$463, 4, FALSE)</f>
        <v>63</v>
      </c>
      <c r="R243" s="1">
        <f>VLOOKUP(A243, '[1]Influenza Deaths Pivot Table'!$A$5:$E$463, 5, FALSE)</f>
        <v>67</v>
      </c>
      <c r="S243" s="1">
        <f>VLOOKUP(A243, '[1]Influenza Deaths Pivot Table'!$A$5:$F$463, 6, FALSE)</f>
        <v>74</v>
      </c>
      <c r="T243" s="1">
        <f>VLOOKUP(A243, '[1]Influenza Deaths Pivot Table'!$A$5:$G$463, 7, FALSE)</f>
        <v>45</v>
      </c>
      <c r="U243" s="1">
        <f>VLOOKUP(A243, '[1]Influenza Deaths Pivot Table'!$A$5:$H$463, 8, FALSE)</f>
        <v>55</v>
      </c>
      <c r="V243" s="1">
        <f>VLOOKUP(A243, '[1]Influenza Deaths Pivot Table'!$A$5:$I$463, 9, FALSE)</f>
        <v>74</v>
      </c>
      <c r="W243" s="1">
        <f>VLOOKUP(A243, '[1]Influenza Deaths Pivot Table'!$A$5:$J$463, 10, FALSE)</f>
        <v>58</v>
      </c>
      <c r="X243" s="1">
        <f t="shared" si="46"/>
        <v>165</v>
      </c>
      <c r="Y243" s="1">
        <f t="shared" si="47"/>
        <v>595</v>
      </c>
      <c r="Z243" s="4">
        <f t="shared" si="36"/>
        <v>1.9197459017147864E-3</v>
      </c>
      <c r="AA243" s="4">
        <f t="shared" si="37"/>
        <v>4.4962736829218979E-4</v>
      </c>
      <c r="AB243" s="4">
        <f t="shared" si="38"/>
        <v>4.8950918110988095E-4</v>
      </c>
      <c r="AC243" s="4">
        <f t="shared" si="39"/>
        <v>5.5546667167636807E-4</v>
      </c>
      <c r="AD243" s="4">
        <f t="shared" si="40"/>
        <v>6.8631587151918338E-4</v>
      </c>
      <c r="AE243" s="4">
        <f t="shared" si="41"/>
        <v>3.5560030535161164E-4</v>
      </c>
      <c r="AF243" s="4">
        <f t="shared" si="42"/>
        <v>3.998218219493691E-4</v>
      </c>
      <c r="AG243" s="4">
        <f t="shared" si="43"/>
        <v>8.3608364366065391E-4</v>
      </c>
      <c r="AH243" s="4">
        <f t="shared" si="44"/>
        <v>1.2607539869660205E-3</v>
      </c>
      <c r="AI243" s="4">
        <f t="shared" si="45"/>
        <v>3.1804998886808067E-3</v>
      </c>
    </row>
    <row r="244" spans="1:35" x14ac:dyDescent="0.2">
      <c r="A244" s="1" t="s">
        <v>259</v>
      </c>
      <c r="B244">
        <v>945864</v>
      </c>
      <c r="C244" s="1">
        <v>474350</v>
      </c>
      <c r="D244" s="1">
        <v>471514</v>
      </c>
      <c r="E244" s="1">
        <v>57115.169000000016</v>
      </c>
      <c r="F244" s="1">
        <v>117573.38500000001</v>
      </c>
      <c r="G244" s="1">
        <v>127477.54300000003</v>
      </c>
      <c r="H244" s="1">
        <v>121627.92799999996</v>
      </c>
      <c r="I244" s="1">
        <v>108556.552</v>
      </c>
      <c r="J244" s="1">
        <v>121832.51599999999</v>
      </c>
      <c r="K244" s="1">
        <v>136105.20600000001</v>
      </c>
      <c r="L244" s="1">
        <v>90061.786999999997</v>
      </c>
      <c r="M244" s="1">
        <v>45954.523000000001</v>
      </c>
      <c r="N244" s="1">
        <v>19351.794999999998</v>
      </c>
      <c r="O244" s="1">
        <f>VLOOKUP(A244, '[1]Influenza Deaths Pivot Table'!$A$5:$B$463, 2, FALSE)</f>
        <v>100</v>
      </c>
      <c r="P244" s="1">
        <f>VLOOKUP(A244, '[1]Influenza Deaths Pivot Table'!$A$5:$C$463, 3, FALSE)</f>
        <v>85</v>
      </c>
      <c r="Q244" s="1">
        <f>VLOOKUP(A244, '[1]Influenza Deaths Pivot Table'!$A$5:$D$463, 4, FALSE)</f>
        <v>71</v>
      </c>
      <c r="R244" s="1">
        <f>VLOOKUP(A244, '[1]Influenza Deaths Pivot Table'!$A$5:$E$463, 5, FALSE)</f>
        <v>53</v>
      </c>
      <c r="S244" s="1">
        <f>VLOOKUP(A244, '[1]Influenza Deaths Pivot Table'!$A$5:$F$463, 6, FALSE)</f>
        <v>68</v>
      </c>
      <c r="T244" s="1">
        <f>VLOOKUP(A244, '[1]Influenza Deaths Pivot Table'!$A$5:$G$463, 7, FALSE)</f>
        <v>59</v>
      </c>
      <c r="U244" s="1">
        <f>VLOOKUP(A244, '[1]Influenza Deaths Pivot Table'!$A$5:$H$463, 8, FALSE)</f>
        <v>57</v>
      </c>
      <c r="V244" s="1">
        <f>VLOOKUP(A244, '[1]Influenza Deaths Pivot Table'!$A$5:$I$463, 9, FALSE)</f>
        <v>61</v>
      </c>
      <c r="W244" s="1">
        <f>VLOOKUP(A244, '[1]Influenza Deaths Pivot Table'!$A$5:$J$463, 10, FALSE)</f>
        <v>52</v>
      </c>
      <c r="X244" s="1">
        <f t="shared" si="46"/>
        <v>152</v>
      </c>
      <c r="Y244" s="1">
        <f t="shared" si="47"/>
        <v>606</v>
      </c>
      <c r="Z244" s="4">
        <f t="shared" si="36"/>
        <v>1.7508483604416888E-3</v>
      </c>
      <c r="AA244" s="4">
        <f t="shared" si="37"/>
        <v>7.2295273288253115E-4</v>
      </c>
      <c r="AB244" s="4">
        <f t="shared" si="38"/>
        <v>5.5696084446811133E-4</v>
      </c>
      <c r="AC244" s="4">
        <f t="shared" si="39"/>
        <v>4.357551828063701E-4</v>
      </c>
      <c r="AD244" s="4">
        <f t="shared" si="40"/>
        <v>6.2640161968298338E-4</v>
      </c>
      <c r="AE244" s="4">
        <f t="shared" si="41"/>
        <v>4.8427137464681437E-4</v>
      </c>
      <c r="AF244" s="4">
        <f t="shared" si="42"/>
        <v>4.1879367935419013E-4</v>
      </c>
      <c r="AG244" s="4">
        <f t="shared" si="43"/>
        <v>6.7731278749776536E-4</v>
      </c>
      <c r="AH244" s="4">
        <f t="shared" si="44"/>
        <v>1.1315534708085208E-3</v>
      </c>
      <c r="AI244" s="4">
        <f t="shared" si="45"/>
        <v>2.8824018312502099E-3</v>
      </c>
    </row>
    <row r="245" spans="1:35" x14ac:dyDescent="0.2">
      <c r="A245" s="1" t="s">
        <v>260</v>
      </c>
      <c r="B245">
        <v>804613</v>
      </c>
      <c r="C245" s="1">
        <v>404411</v>
      </c>
      <c r="D245" s="1">
        <v>400202</v>
      </c>
      <c r="E245" s="1">
        <v>49170</v>
      </c>
      <c r="F245" s="1">
        <v>100422</v>
      </c>
      <c r="G245" s="1">
        <v>112017</v>
      </c>
      <c r="H245" s="1">
        <v>105884</v>
      </c>
      <c r="I245" s="1">
        <v>93512</v>
      </c>
      <c r="J245" s="1">
        <v>99012</v>
      </c>
      <c r="K245" s="1">
        <v>111907</v>
      </c>
      <c r="L245" s="1">
        <v>77499</v>
      </c>
      <c r="M245" s="1">
        <v>38730</v>
      </c>
      <c r="N245" s="1">
        <v>16460</v>
      </c>
      <c r="O245" s="1">
        <f>VLOOKUP(A245, '[1]Influenza Deaths Pivot Table'!$A$5:$B$463, 2, FALSE)</f>
        <v>137</v>
      </c>
      <c r="P245" s="1">
        <f>VLOOKUP(A245, '[1]Influenza Deaths Pivot Table'!$A$5:$C$463, 3, FALSE)</f>
        <v>72</v>
      </c>
      <c r="Q245" s="1">
        <f>VLOOKUP(A245, '[1]Influenza Deaths Pivot Table'!$A$5:$D$463, 4, FALSE)</f>
        <v>45</v>
      </c>
      <c r="R245" s="1">
        <f>VLOOKUP(A245, '[1]Influenza Deaths Pivot Table'!$A$5:$E$463, 5, FALSE)</f>
        <v>41</v>
      </c>
      <c r="S245" s="1">
        <f>VLOOKUP(A245, '[1]Influenza Deaths Pivot Table'!$A$5:$F$463, 6, FALSE)</f>
        <v>58</v>
      </c>
      <c r="T245" s="1">
        <f>VLOOKUP(A245, '[1]Influenza Deaths Pivot Table'!$A$5:$G$463, 7, FALSE)</f>
        <v>68</v>
      </c>
      <c r="U245" s="1">
        <f>VLOOKUP(A245, '[1]Influenza Deaths Pivot Table'!$A$5:$H$463, 8, FALSE)</f>
        <v>59</v>
      </c>
      <c r="V245" s="1">
        <f>VLOOKUP(A245, '[1]Influenza Deaths Pivot Table'!$A$5:$I$463, 9, FALSE)</f>
        <v>71</v>
      </c>
      <c r="W245" s="1">
        <f>VLOOKUP(A245, '[1]Influenza Deaths Pivot Table'!$A$5:$J$463, 10, FALSE)</f>
        <v>54</v>
      </c>
      <c r="X245" s="1">
        <f t="shared" si="46"/>
        <v>191</v>
      </c>
      <c r="Y245" s="1">
        <f t="shared" si="47"/>
        <v>605</v>
      </c>
      <c r="Z245" s="4">
        <f t="shared" si="36"/>
        <v>2.7862517795403702E-3</v>
      </c>
      <c r="AA245" s="4">
        <f t="shared" si="37"/>
        <v>7.1697436816633802E-4</v>
      </c>
      <c r="AB245" s="4">
        <f t="shared" si="38"/>
        <v>4.0172473820937894E-4</v>
      </c>
      <c r="AC245" s="4">
        <f t="shared" si="39"/>
        <v>3.8721619885912888E-4</v>
      </c>
      <c r="AD245" s="4">
        <f t="shared" si="40"/>
        <v>6.2024125245957733E-4</v>
      </c>
      <c r="AE245" s="4">
        <f t="shared" si="41"/>
        <v>6.867854401486689E-4</v>
      </c>
      <c r="AF245" s="4">
        <f t="shared" si="42"/>
        <v>5.2722349808322978E-4</v>
      </c>
      <c r="AG245" s="4">
        <f t="shared" si="43"/>
        <v>9.1614085343036682E-4</v>
      </c>
      <c r="AH245" s="4">
        <f t="shared" si="44"/>
        <v>1.3942680092951202E-3</v>
      </c>
      <c r="AI245" s="4">
        <f t="shared" si="45"/>
        <v>4.1805197888354906E-3</v>
      </c>
    </row>
    <row r="246" spans="1:35" x14ac:dyDescent="0.2">
      <c r="A246" s="1" t="s">
        <v>261</v>
      </c>
      <c r="B246">
        <v>1736643</v>
      </c>
      <c r="C246" s="1">
        <v>860111</v>
      </c>
      <c r="D246" s="1">
        <v>876532</v>
      </c>
      <c r="E246" s="1">
        <v>128139.89600000001</v>
      </c>
      <c r="F246" s="1">
        <v>233802.81200000006</v>
      </c>
      <c r="G246" s="1">
        <v>267002.28299999994</v>
      </c>
      <c r="H246" s="1">
        <v>220174.52500000008</v>
      </c>
      <c r="I246" s="1">
        <v>224407.55099999995</v>
      </c>
      <c r="J246" s="1">
        <v>248826.77600000004</v>
      </c>
      <c r="K246" s="1">
        <v>183385.802</v>
      </c>
      <c r="L246" s="1">
        <v>112195.69299999998</v>
      </c>
      <c r="M246" s="1">
        <v>83098.752999999982</v>
      </c>
      <c r="N246" s="1">
        <v>36130.972999999984</v>
      </c>
      <c r="O246" s="1">
        <f>VLOOKUP(A246, '[1]Influenza Deaths Pivot Table'!$A$5:$B$463, 2, FALSE)</f>
        <v>92</v>
      </c>
      <c r="P246" s="1">
        <f>VLOOKUP(A246, '[1]Influenza Deaths Pivot Table'!$A$5:$C$463, 3, FALSE)</f>
        <v>64</v>
      </c>
      <c r="Q246" s="1">
        <f>VLOOKUP(A246, '[1]Influenza Deaths Pivot Table'!$A$5:$D$463, 4, FALSE)</f>
        <v>57</v>
      </c>
      <c r="R246" s="1">
        <f>VLOOKUP(A246, '[1]Influenza Deaths Pivot Table'!$A$5:$E$463, 5, FALSE)</f>
        <v>55</v>
      </c>
      <c r="S246" s="1">
        <f>VLOOKUP(A246, '[1]Influenza Deaths Pivot Table'!$A$5:$F$463, 6, FALSE)</f>
        <v>52</v>
      </c>
      <c r="T246" s="1">
        <f>VLOOKUP(A246, '[1]Influenza Deaths Pivot Table'!$A$5:$G$463, 7, FALSE)</f>
        <v>59</v>
      </c>
      <c r="U246" s="1">
        <f>VLOOKUP(A246, '[1]Influenza Deaths Pivot Table'!$A$5:$H$463, 8, FALSE)</f>
        <v>70</v>
      </c>
      <c r="V246" s="1">
        <f>VLOOKUP(A246, '[1]Influenza Deaths Pivot Table'!$A$5:$I$463, 9, FALSE)</f>
        <v>64</v>
      </c>
      <c r="W246" s="1">
        <f>VLOOKUP(A246, '[1]Influenza Deaths Pivot Table'!$A$5:$J$463, 10, FALSE)</f>
        <v>58</v>
      </c>
      <c r="X246" s="1">
        <f t="shared" si="46"/>
        <v>150</v>
      </c>
      <c r="Y246" s="1">
        <f t="shared" si="47"/>
        <v>571</v>
      </c>
      <c r="Z246" s="4">
        <f t="shared" si="36"/>
        <v>7.1796530879032392E-4</v>
      </c>
      <c r="AA246" s="4">
        <f t="shared" si="37"/>
        <v>2.7373494549757588E-4</v>
      </c>
      <c r="AB246" s="4">
        <f t="shared" si="38"/>
        <v>2.1348132068219061E-4</v>
      </c>
      <c r="AC246" s="4">
        <f t="shared" si="39"/>
        <v>2.498018333410733E-4</v>
      </c>
      <c r="AD246" s="4">
        <f t="shared" si="40"/>
        <v>2.317212579000963E-4</v>
      </c>
      <c r="AE246" s="4">
        <f t="shared" si="41"/>
        <v>2.371127454546933E-4</v>
      </c>
      <c r="AF246" s="4">
        <f t="shared" si="42"/>
        <v>3.8170893949576317E-4</v>
      </c>
      <c r="AG246" s="4">
        <f t="shared" si="43"/>
        <v>5.7043187923443736E-4</v>
      </c>
      <c r="AH246" s="4">
        <f t="shared" si="44"/>
        <v>6.9796474563222407E-4</v>
      </c>
      <c r="AI246" s="4">
        <f t="shared" si="45"/>
        <v>1.415930054422548E-3</v>
      </c>
    </row>
    <row r="247" spans="1:35" x14ac:dyDescent="0.2">
      <c r="A247" s="1" t="s">
        <v>262</v>
      </c>
      <c r="B247">
        <v>1735825</v>
      </c>
      <c r="C247" s="1">
        <v>858777</v>
      </c>
      <c r="D247" s="1">
        <v>877048</v>
      </c>
      <c r="E247" s="1">
        <v>125415.18400000001</v>
      </c>
      <c r="F247" s="1">
        <v>237674.64499999996</v>
      </c>
      <c r="G247" s="1">
        <v>252716.16100000005</v>
      </c>
      <c r="H247" s="1">
        <v>228141.54300000001</v>
      </c>
      <c r="I247" s="1">
        <v>219175.57000000004</v>
      </c>
      <c r="J247" s="1">
        <v>249279.35700000005</v>
      </c>
      <c r="K247" s="1">
        <v>191964.59499999997</v>
      </c>
      <c r="L247" s="1">
        <v>113676.67200000005</v>
      </c>
      <c r="M247" s="1">
        <v>81790.537999999957</v>
      </c>
      <c r="N247" s="1">
        <v>35585.753000000004</v>
      </c>
      <c r="O247" s="1">
        <f>VLOOKUP(A247, '[1]Influenza Deaths Pivot Table'!$A$5:$B$463, 2, FALSE)</f>
        <v>119</v>
      </c>
      <c r="P247" s="1">
        <f>VLOOKUP(A247, '[1]Influenza Deaths Pivot Table'!$A$5:$C$463, 3, FALSE)</f>
        <v>58</v>
      </c>
      <c r="Q247" s="1">
        <f>VLOOKUP(A247, '[1]Influenza Deaths Pivot Table'!$A$5:$D$463, 4, FALSE)</f>
        <v>74</v>
      </c>
      <c r="R247" s="1">
        <f>VLOOKUP(A247, '[1]Influenza Deaths Pivot Table'!$A$5:$E$463, 5, FALSE)</f>
        <v>72</v>
      </c>
      <c r="S247" s="1">
        <f>VLOOKUP(A247, '[1]Influenza Deaths Pivot Table'!$A$5:$F$463, 6, FALSE)</f>
        <v>56</v>
      </c>
      <c r="T247" s="1">
        <f>VLOOKUP(A247, '[1]Influenza Deaths Pivot Table'!$A$5:$G$463, 7, FALSE)</f>
        <v>53</v>
      </c>
      <c r="U247" s="1">
        <f>VLOOKUP(A247, '[1]Influenza Deaths Pivot Table'!$A$5:$H$463, 8, FALSE)</f>
        <v>67</v>
      </c>
      <c r="V247" s="1">
        <f>VLOOKUP(A247, '[1]Influenza Deaths Pivot Table'!$A$5:$I$463, 9, FALSE)</f>
        <v>62</v>
      </c>
      <c r="W247" s="1">
        <f>VLOOKUP(A247, '[1]Influenza Deaths Pivot Table'!$A$5:$J$463, 10, FALSE)</f>
        <v>70</v>
      </c>
      <c r="X247" s="1">
        <f t="shared" si="46"/>
        <v>189</v>
      </c>
      <c r="Y247" s="1">
        <f t="shared" si="47"/>
        <v>631</v>
      </c>
      <c r="Z247" s="4">
        <f t="shared" si="36"/>
        <v>9.4884842651907274E-4</v>
      </c>
      <c r="AA247" s="4">
        <f t="shared" si="37"/>
        <v>2.4403107870425139E-4</v>
      </c>
      <c r="AB247" s="4">
        <f t="shared" si="38"/>
        <v>2.9281862983032567E-4</v>
      </c>
      <c r="AC247" s="4">
        <f t="shared" si="39"/>
        <v>3.1559355237638592E-4</v>
      </c>
      <c r="AD247" s="4">
        <f t="shared" si="40"/>
        <v>2.5550292854262902E-4</v>
      </c>
      <c r="AE247" s="4">
        <f t="shared" si="41"/>
        <v>2.1261287191141139E-4</v>
      </c>
      <c r="AF247" s="4">
        <f t="shared" si="42"/>
        <v>3.4902269348157668E-4</v>
      </c>
      <c r="AG247" s="4">
        <f t="shared" si="43"/>
        <v>5.4540653688383818E-4</v>
      </c>
      <c r="AH247" s="4">
        <f t="shared" si="44"/>
        <v>8.5584471885977859E-4</v>
      </c>
      <c r="AI247" s="4">
        <f t="shared" si="45"/>
        <v>1.8046931453788513E-3</v>
      </c>
    </row>
    <row r="248" spans="1:35" x14ac:dyDescent="0.2">
      <c r="A248" s="1" t="s">
        <v>263</v>
      </c>
      <c r="B248">
        <v>1738457</v>
      </c>
      <c r="C248" s="1">
        <v>861394</v>
      </c>
      <c r="D248" s="1">
        <v>877063</v>
      </c>
      <c r="E248" s="1">
        <v>124878.24000000006</v>
      </c>
      <c r="F248" s="1">
        <v>237593.51699999993</v>
      </c>
      <c r="G248" s="1">
        <v>249982.70300000001</v>
      </c>
      <c r="H248" s="1">
        <v>231891.72899999999</v>
      </c>
      <c r="I248" s="1">
        <v>217147.133</v>
      </c>
      <c r="J248" s="1">
        <v>248168.38000000006</v>
      </c>
      <c r="K248" s="1">
        <v>199077.52999999994</v>
      </c>
      <c r="L248" s="1">
        <v>115290.56400000003</v>
      </c>
      <c r="M248" s="1">
        <v>80419.306000000011</v>
      </c>
      <c r="N248" s="1">
        <v>35742.999000000011</v>
      </c>
      <c r="O248" s="1">
        <f>VLOOKUP(A248, '[1]Influenza Deaths Pivot Table'!$A$5:$B$463, 2, FALSE)</f>
        <v>120</v>
      </c>
      <c r="P248" s="1">
        <f>VLOOKUP(A248, '[1]Influenza Deaths Pivot Table'!$A$5:$C$463, 3, FALSE)</f>
        <v>56</v>
      </c>
      <c r="Q248" s="1">
        <f>VLOOKUP(A248, '[1]Influenza Deaths Pivot Table'!$A$5:$D$463, 4, FALSE)</f>
        <v>49</v>
      </c>
      <c r="R248" s="1">
        <f>VLOOKUP(A248, '[1]Influenza Deaths Pivot Table'!$A$5:$E$463, 5, FALSE)</f>
        <v>72</v>
      </c>
      <c r="S248" s="1">
        <f>VLOOKUP(A248, '[1]Influenza Deaths Pivot Table'!$A$5:$F$463, 6, FALSE)</f>
        <v>54</v>
      </c>
      <c r="T248" s="1">
        <f>VLOOKUP(A248, '[1]Influenza Deaths Pivot Table'!$A$5:$G$463, 7, FALSE)</f>
        <v>58</v>
      </c>
      <c r="U248" s="1">
        <f>VLOOKUP(A248, '[1]Influenza Deaths Pivot Table'!$A$5:$H$463, 8, FALSE)</f>
        <v>60</v>
      </c>
      <c r="V248" s="1">
        <f>VLOOKUP(A248, '[1]Influenza Deaths Pivot Table'!$A$5:$I$463, 9, FALSE)</f>
        <v>54</v>
      </c>
      <c r="W248" s="1">
        <f>VLOOKUP(A248, '[1]Influenza Deaths Pivot Table'!$A$5:$J$463, 10, FALSE)</f>
        <v>67</v>
      </c>
      <c r="X248" s="1">
        <f t="shared" si="46"/>
        <v>187</v>
      </c>
      <c r="Y248" s="1">
        <f t="shared" si="47"/>
        <v>590</v>
      </c>
      <c r="Z248" s="4">
        <f t="shared" si="36"/>
        <v>9.6093602856670577E-4</v>
      </c>
      <c r="AA248" s="4">
        <f t="shared" si="37"/>
        <v>2.3569666675711534E-4</v>
      </c>
      <c r="AB248" s="4">
        <f t="shared" si="38"/>
        <v>1.9601356178631287E-4</v>
      </c>
      <c r="AC248" s="4">
        <f t="shared" si="39"/>
        <v>3.1048972859226042E-4</v>
      </c>
      <c r="AD248" s="4">
        <f t="shared" si="40"/>
        <v>2.4867931367069903E-4</v>
      </c>
      <c r="AE248" s="4">
        <f t="shared" si="41"/>
        <v>2.3371228840676634E-4</v>
      </c>
      <c r="AF248" s="4">
        <f t="shared" si="42"/>
        <v>3.0139011670478338E-4</v>
      </c>
      <c r="AG248" s="4">
        <f t="shared" si="43"/>
        <v>4.6838178361240378E-4</v>
      </c>
      <c r="AH248" s="4">
        <f t="shared" si="44"/>
        <v>8.3313327772313768E-4</v>
      </c>
      <c r="AI248" s="4">
        <f t="shared" si="45"/>
        <v>1.7940693062898434E-3</v>
      </c>
    </row>
    <row r="249" spans="1:35" x14ac:dyDescent="0.2">
      <c r="A249" s="1" t="s">
        <v>264</v>
      </c>
      <c r="B249">
        <v>1704734</v>
      </c>
      <c r="C249" s="1">
        <v>847294</v>
      </c>
      <c r="D249" s="1">
        <v>857440</v>
      </c>
      <c r="E249" s="1">
        <v>122344.74800000001</v>
      </c>
      <c r="F249" s="1">
        <v>233953.71900000001</v>
      </c>
      <c r="G249" s="1">
        <v>245434.80200000003</v>
      </c>
      <c r="H249" s="1">
        <v>232066.69600000005</v>
      </c>
      <c r="I249" s="1">
        <v>209549.80799999993</v>
      </c>
      <c r="J249" s="1">
        <v>237537.90600000002</v>
      </c>
      <c r="K249" s="1">
        <v>198053.20099999991</v>
      </c>
      <c r="L249" s="1">
        <v>114726.49399999998</v>
      </c>
      <c r="M249" s="1">
        <v>76770.58600000001</v>
      </c>
      <c r="N249" s="1">
        <v>34277.528000000006</v>
      </c>
      <c r="O249" s="1">
        <f>VLOOKUP(A249, '[1]Influenza Deaths Pivot Table'!$A$5:$B$463, 2, FALSE)</f>
        <v>127</v>
      </c>
      <c r="P249" s="1">
        <f>VLOOKUP(A249, '[1]Influenza Deaths Pivot Table'!$A$5:$C$463, 3, FALSE)</f>
        <v>65</v>
      </c>
      <c r="Q249" s="1">
        <f>VLOOKUP(A249, '[1]Influenza Deaths Pivot Table'!$A$5:$D$463, 4, FALSE)</f>
        <v>53</v>
      </c>
      <c r="R249" s="1">
        <f>VLOOKUP(A249, '[1]Influenza Deaths Pivot Table'!$A$5:$E$463, 5, FALSE)</f>
        <v>57</v>
      </c>
      <c r="S249" s="1">
        <f>VLOOKUP(A249, '[1]Influenza Deaths Pivot Table'!$A$5:$F$463, 6, FALSE)</f>
        <v>64</v>
      </c>
      <c r="T249" s="1">
        <f>VLOOKUP(A249, '[1]Influenza Deaths Pivot Table'!$A$5:$G$463, 7, FALSE)</f>
        <v>62</v>
      </c>
      <c r="U249" s="1">
        <f>VLOOKUP(A249, '[1]Influenza Deaths Pivot Table'!$A$5:$H$463, 8, FALSE)</f>
        <v>59</v>
      </c>
      <c r="V249" s="1">
        <f>VLOOKUP(A249, '[1]Influenza Deaths Pivot Table'!$A$5:$I$463, 9, FALSE)</f>
        <v>56</v>
      </c>
      <c r="W249" s="1">
        <f>VLOOKUP(A249, '[1]Influenza Deaths Pivot Table'!$A$5:$J$463, 10, FALSE)</f>
        <v>65</v>
      </c>
      <c r="X249" s="1">
        <f t="shared" si="46"/>
        <v>192</v>
      </c>
      <c r="Y249" s="1">
        <f t="shared" si="47"/>
        <v>608</v>
      </c>
      <c r="Z249" s="4">
        <f t="shared" si="36"/>
        <v>1.0380502806708138E-3</v>
      </c>
      <c r="AA249" s="4">
        <f t="shared" si="37"/>
        <v>2.7783272810465561E-4</v>
      </c>
      <c r="AB249" s="4">
        <f t="shared" si="38"/>
        <v>2.1594329560483438E-4</v>
      </c>
      <c r="AC249" s="4">
        <f t="shared" si="39"/>
        <v>2.4561904393209438E-4</v>
      </c>
      <c r="AD249" s="4">
        <f t="shared" si="40"/>
        <v>3.0541664824622518E-4</v>
      </c>
      <c r="AE249" s="4">
        <f t="shared" si="41"/>
        <v>2.6101097312864244E-4</v>
      </c>
      <c r="AF249" s="4">
        <f t="shared" si="42"/>
        <v>2.9789975472297478E-4</v>
      </c>
      <c r="AG249" s="4">
        <f t="shared" si="43"/>
        <v>4.8811741776053937E-4</v>
      </c>
      <c r="AH249" s="4">
        <f t="shared" si="44"/>
        <v>8.4667844009944106E-4</v>
      </c>
      <c r="AI249" s="4">
        <f t="shared" si="45"/>
        <v>1.8847287207702549E-3</v>
      </c>
    </row>
    <row r="250" spans="1:35" x14ac:dyDescent="0.2">
      <c r="A250" s="1" t="s">
        <v>265</v>
      </c>
      <c r="B250">
        <v>1724249</v>
      </c>
      <c r="C250" s="1">
        <v>856828</v>
      </c>
      <c r="D250" s="1">
        <v>867421</v>
      </c>
      <c r="E250" s="1">
        <v>122672.04599999999</v>
      </c>
      <c r="F250" s="1">
        <v>238593.03599999999</v>
      </c>
      <c r="G250" s="1">
        <v>245439.65900000004</v>
      </c>
      <c r="H250" s="1">
        <v>236309.10599999994</v>
      </c>
      <c r="I250" s="1">
        <v>209661.19500000004</v>
      </c>
      <c r="J250" s="1">
        <v>236095.72299999994</v>
      </c>
      <c r="K250" s="1">
        <v>204773.701</v>
      </c>
      <c r="L250" s="1">
        <v>118983.88800000001</v>
      </c>
      <c r="M250" s="1">
        <v>76408.60100000001</v>
      </c>
      <c r="N250" s="1">
        <v>35439.558000000012</v>
      </c>
      <c r="O250" s="1">
        <f>VLOOKUP(A250, '[1]Influenza Deaths Pivot Table'!$A$5:$B$463, 2, FALSE)</f>
        <v>134</v>
      </c>
      <c r="P250" s="1">
        <f>VLOOKUP(A250, '[1]Influenza Deaths Pivot Table'!$A$5:$C$463, 3, FALSE)</f>
        <v>65</v>
      </c>
      <c r="Q250" s="1">
        <f>VLOOKUP(A250, '[1]Influenza Deaths Pivot Table'!$A$5:$D$463, 4, FALSE)</f>
        <v>40</v>
      </c>
      <c r="R250" s="1">
        <f>VLOOKUP(A250, '[1]Influenza Deaths Pivot Table'!$A$5:$E$463, 5, FALSE)</f>
        <v>50</v>
      </c>
      <c r="S250" s="1">
        <f>VLOOKUP(A250, '[1]Influenza Deaths Pivot Table'!$A$5:$F$463, 6, FALSE)</f>
        <v>69</v>
      </c>
      <c r="T250" s="1">
        <f>VLOOKUP(A250, '[1]Influenza Deaths Pivot Table'!$A$5:$G$463, 7, FALSE)</f>
        <v>74</v>
      </c>
      <c r="U250" s="1">
        <f>VLOOKUP(A250, '[1]Influenza Deaths Pivot Table'!$A$5:$H$463, 8, FALSE)</f>
        <v>64</v>
      </c>
      <c r="V250" s="1">
        <f>VLOOKUP(A250, '[1]Influenza Deaths Pivot Table'!$A$5:$I$463, 9, FALSE)</f>
        <v>58</v>
      </c>
      <c r="W250" s="1">
        <f>VLOOKUP(A250, '[1]Influenza Deaths Pivot Table'!$A$5:$J$463, 10, FALSE)</f>
        <v>60</v>
      </c>
      <c r="X250" s="1">
        <f t="shared" si="46"/>
        <v>194</v>
      </c>
      <c r="Y250" s="1">
        <f t="shared" si="47"/>
        <v>614</v>
      </c>
      <c r="Z250" s="4">
        <f t="shared" si="36"/>
        <v>1.0923434015276798E-3</v>
      </c>
      <c r="AA250" s="4">
        <f t="shared" si="37"/>
        <v>2.7243041578128878E-4</v>
      </c>
      <c r="AB250" s="4">
        <f t="shared" si="38"/>
        <v>1.6297284702469374E-4</v>
      </c>
      <c r="AC250" s="4">
        <f t="shared" si="39"/>
        <v>2.1158727586231913E-4</v>
      </c>
      <c r="AD250" s="4">
        <f t="shared" si="40"/>
        <v>3.2910238826025956E-4</v>
      </c>
      <c r="AE250" s="4">
        <f t="shared" si="41"/>
        <v>3.1343219207744828E-4</v>
      </c>
      <c r="AF250" s="4">
        <f t="shared" si="42"/>
        <v>3.1254013424311748E-4</v>
      </c>
      <c r="AG250" s="4">
        <f t="shared" si="43"/>
        <v>4.8746095773908476E-4</v>
      </c>
      <c r="AH250" s="4">
        <f t="shared" si="44"/>
        <v>7.8525191162706924E-4</v>
      </c>
      <c r="AI250" s="4">
        <f t="shared" si="45"/>
        <v>1.877595313154749E-3</v>
      </c>
    </row>
    <row r="251" spans="1:35" x14ac:dyDescent="0.2">
      <c r="A251" s="1" t="s">
        <v>266</v>
      </c>
      <c r="B251">
        <v>1666863</v>
      </c>
      <c r="C251" s="1">
        <v>830031</v>
      </c>
      <c r="D251" s="1">
        <v>836832</v>
      </c>
      <c r="E251" s="1">
        <v>119009.57500000003</v>
      </c>
      <c r="F251" s="1">
        <v>232491.49199999997</v>
      </c>
      <c r="G251" s="1">
        <v>233936.08199999991</v>
      </c>
      <c r="H251" s="1">
        <v>229962.79799999998</v>
      </c>
      <c r="I251" s="1">
        <v>202127.91499999995</v>
      </c>
      <c r="J251" s="1">
        <v>223908.02200000006</v>
      </c>
      <c r="K251" s="1">
        <v>201588.09</v>
      </c>
      <c r="L251" s="1">
        <v>117669.83599999997</v>
      </c>
      <c r="M251" s="1">
        <v>73800.323000000004</v>
      </c>
      <c r="N251" s="1">
        <v>34677.897999999986</v>
      </c>
      <c r="O251" s="1">
        <f>VLOOKUP(A251, '[1]Influenza Deaths Pivot Table'!$A$5:$B$463, 2, FALSE)</f>
        <v>113</v>
      </c>
      <c r="P251" s="1">
        <f>VLOOKUP(A251, '[1]Influenza Deaths Pivot Table'!$A$5:$C$463, 3, FALSE)</f>
        <v>54</v>
      </c>
      <c r="Q251" s="1">
        <f>VLOOKUP(A251, '[1]Influenza Deaths Pivot Table'!$A$5:$D$463, 4, FALSE)</f>
        <v>58</v>
      </c>
      <c r="R251" s="1">
        <f>VLOOKUP(A251, '[1]Influenza Deaths Pivot Table'!$A$5:$E$463, 5, FALSE)</f>
        <v>68</v>
      </c>
      <c r="S251" s="1">
        <f>VLOOKUP(A251, '[1]Influenza Deaths Pivot Table'!$A$5:$F$463, 6, FALSE)</f>
        <v>56</v>
      </c>
      <c r="T251" s="1">
        <f>VLOOKUP(A251, '[1]Influenza Deaths Pivot Table'!$A$5:$G$463, 7, FALSE)</f>
        <v>63</v>
      </c>
      <c r="U251" s="1">
        <f>VLOOKUP(A251, '[1]Influenza Deaths Pivot Table'!$A$5:$H$463, 8, FALSE)</f>
        <v>36</v>
      </c>
      <c r="V251" s="1">
        <f>VLOOKUP(A251, '[1]Influenza Deaths Pivot Table'!$A$5:$I$463, 9, FALSE)</f>
        <v>67</v>
      </c>
      <c r="W251" s="1">
        <f>VLOOKUP(A251, '[1]Influenza Deaths Pivot Table'!$A$5:$J$463, 10, FALSE)</f>
        <v>70</v>
      </c>
      <c r="X251" s="1">
        <f t="shared" si="46"/>
        <v>183</v>
      </c>
      <c r="Y251" s="1">
        <f t="shared" si="47"/>
        <v>585</v>
      </c>
      <c r="Z251" s="4">
        <f t="shared" si="36"/>
        <v>9.495034328120235E-4</v>
      </c>
      <c r="AA251" s="4">
        <f t="shared" si="37"/>
        <v>2.3226656397387654E-4</v>
      </c>
      <c r="AB251" s="4">
        <f t="shared" si="38"/>
        <v>2.4793097116160143E-4</v>
      </c>
      <c r="AC251" s="4">
        <f t="shared" si="39"/>
        <v>2.9570000274566153E-4</v>
      </c>
      <c r="AD251" s="4">
        <f t="shared" si="40"/>
        <v>2.7705228147235385E-4</v>
      </c>
      <c r="AE251" s="4">
        <f t="shared" si="41"/>
        <v>2.8136553320988196E-4</v>
      </c>
      <c r="AF251" s="4">
        <f t="shared" si="42"/>
        <v>1.7858197872701705E-4</v>
      </c>
      <c r="AG251" s="4">
        <f t="shared" si="43"/>
        <v>5.6938976272559786E-4</v>
      </c>
      <c r="AH251" s="4">
        <f t="shared" si="44"/>
        <v>9.4850533377746865E-4</v>
      </c>
      <c r="AI251" s="4">
        <f t="shared" si="45"/>
        <v>1.898008766589492E-3</v>
      </c>
    </row>
    <row r="252" spans="1:35" x14ac:dyDescent="0.2">
      <c r="A252" s="1" t="s">
        <v>267</v>
      </c>
      <c r="B252">
        <v>1647419</v>
      </c>
      <c r="C252" s="1">
        <v>819024</v>
      </c>
      <c r="D252" s="1">
        <v>828395</v>
      </c>
      <c r="E252" s="1">
        <v>113712.83800000003</v>
      </c>
      <c r="F252" s="1">
        <v>226575.31600000002</v>
      </c>
      <c r="G252" s="1">
        <v>235431.61</v>
      </c>
      <c r="H252" s="1">
        <v>226702.22599999997</v>
      </c>
      <c r="I252" s="1">
        <v>202068.04399999999</v>
      </c>
      <c r="J252" s="1">
        <v>214496.7239999999</v>
      </c>
      <c r="K252" s="1">
        <v>201742.94899999996</v>
      </c>
      <c r="L252" s="1">
        <v>123089.61299999998</v>
      </c>
      <c r="M252" s="1">
        <v>69949.071000000025</v>
      </c>
      <c r="N252" s="1">
        <v>32724.993000000013</v>
      </c>
      <c r="O252" s="1">
        <f>VLOOKUP(A252, '[1]Influenza Deaths Pivot Table'!$A$5:$B$463, 2, FALSE)</f>
        <v>118</v>
      </c>
      <c r="P252" s="1">
        <f>VLOOKUP(A252, '[1]Influenza Deaths Pivot Table'!$A$5:$C$463, 3, FALSE)</f>
        <v>59</v>
      </c>
      <c r="Q252" s="1">
        <f>VLOOKUP(A252, '[1]Influenza Deaths Pivot Table'!$A$5:$D$463, 4, FALSE)</f>
        <v>76</v>
      </c>
      <c r="R252" s="1">
        <f>VLOOKUP(A252, '[1]Influenza Deaths Pivot Table'!$A$5:$E$463, 5, FALSE)</f>
        <v>56</v>
      </c>
      <c r="S252" s="1">
        <f>VLOOKUP(A252, '[1]Influenza Deaths Pivot Table'!$A$5:$F$463, 6, FALSE)</f>
        <v>82</v>
      </c>
      <c r="T252" s="1">
        <f>VLOOKUP(A252, '[1]Influenza Deaths Pivot Table'!$A$5:$G$463, 7, FALSE)</f>
        <v>63</v>
      </c>
      <c r="U252" s="1">
        <f>VLOOKUP(A252, '[1]Influenza Deaths Pivot Table'!$A$5:$H$463, 8, FALSE)</f>
        <v>74</v>
      </c>
      <c r="V252" s="1">
        <f>VLOOKUP(A252, '[1]Influenza Deaths Pivot Table'!$A$5:$I$463, 9, FALSE)</f>
        <v>59</v>
      </c>
      <c r="W252" s="1">
        <f>VLOOKUP(A252, '[1]Influenza Deaths Pivot Table'!$A$5:$J$463, 10, FALSE)</f>
        <v>76</v>
      </c>
      <c r="X252" s="1">
        <f t="shared" si="46"/>
        <v>194</v>
      </c>
      <c r="Y252" s="1">
        <f t="shared" si="47"/>
        <v>663</v>
      </c>
      <c r="Z252" s="4">
        <f t="shared" si="36"/>
        <v>1.0377016533524557E-3</v>
      </c>
      <c r="AA252" s="4">
        <f t="shared" si="37"/>
        <v>2.6039906306475147E-4</v>
      </c>
      <c r="AB252" s="4">
        <f t="shared" si="38"/>
        <v>3.2281136759842912E-4</v>
      </c>
      <c r="AC252" s="4">
        <f t="shared" si="39"/>
        <v>2.4702007116595321E-4</v>
      </c>
      <c r="AD252" s="4">
        <f t="shared" si="40"/>
        <v>4.0580389841354629E-4</v>
      </c>
      <c r="AE252" s="4">
        <f t="shared" si="41"/>
        <v>2.9371077947092577E-4</v>
      </c>
      <c r="AF252" s="4">
        <f t="shared" si="42"/>
        <v>3.6680340188741871E-4</v>
      </c>
      <c r="AG252" s="4">
        <f t="shared" si="43"/>
        <v>4.7932557883661564E-4</v>
      </c>
      <c r="AH252" s="4">
        <f t="shared" si="44"/>
        <v>1.086504780027743E-3</v>
      </c>
      <c r="AI252" s="4">
        <f t="shared" si="45"/>
        <v>2.1242064333801989E-3</v>
      </c>
    </row>
    <row r="253" spans="1:35" x14ac:dyDescent="0.2">
      <c r="A253" s="1" t="s">
        <v>268</v>
      </c>
      <c r="B253">
        <v>1793993</v>
      </c>
      <c r="C253" s="1">
        <v>894760</v>
      </c>
      <c r="D253" s="1">
        <v>899233</v>
      </c>
      <c r="E253" s="1">
        <v>124771.5</v>
      </c>
      <c r="F253" s="1">
        <v>250131.31499999997</v>
      </c>
      <c r="G253" s="1">
        <v>254233.24500000005</v>
      </c>
      <c r="H253" s="1">
        <v>244488.26899999997</v>
      </c>
      <c r="I253" s="1">
        <v>217465.21899999995</v>
      </c>
      <c r="J253" s="1">
        <v>227030.39200000002</v>
      </c>
      <c r="K253" s="1">
        <v>221557.75</v>
      </c>
      <c r="L253" s="1">
        <v>138726.38999999998</v>
      </c>
      <c r="M253" s="1">
        <v>78083.206000000006</v>
      </c>
      <c r="N253" s="1">
        <v>37547.967000000004</v>
      </c>
      <c r="O253" s="1">
        <f>VLOOKUP(A253, '[1]Influenza Deaths Pivot Table'!$A$5:$B$463, 2, FALSE)</f>
        <v>121</v>
      </c>
      <c r="P253" s="1">
        <f>VLOOKUP(A253, '[1]Influenza Deaths Pivot Table'!$A$5:$C$463, 3, FALSE)</f>
        <v>55</v>
      </c>
      <c r="Q253" s="1">
        <f>VLOOKUP(A253, '[1]Influenza Deaths Pivot Table'!$A$5:$D$463, 4, FALSE)</f>
        <v>69</v>
      </c>
      <c r="R253" s="1">
        <f>VLOOKUP(A253, '[1]Influenza Deaths Pivot Table'!$A$5:$E$463, 5, FALSE)</f>
        <v>66</v>
      </c>
      <c r="S253" s="1">
        <f>VLOOKUP(A253, '[1]Influenza Deaths Pivot Table'!$A$5:$F$463, 6, FALSE)</f>
        <v>72</v>
      </c>
      <c r="T253" s="1">
        <f>VLOOKUP(A253, '[1]Influenza Deaths Pivot Table'!$A$5:$G$463, 7, FALSE)</f>
        <v>63</v>
      </c>
      <c r="U253" s="1">
        <f>VLOOKUP(A253, '[1]Influenza Deaths Pivot Table'!$A$5:$H$463, 8, FALSE)</f>
        <v>65</v>
      </c>
      <c r="V253" s="1">
        <f>VLOOKUP(A253, '[1]Influenza Deaths Pivot Table'!$A$5:$I$463, 9, FALSE)</f>
        <v>56</v>
      </c>
      <c r="W253" s="1">
        <f>VLOOKUP(A253, '[1]Influenza Deaths Pivot Table'!$A$5:$J$463, 10, FALSE)</f>
        <v>65</v>
      </c>
      <c r="X253" s="1">
        <f t="shared" si="46"/>
        <v>186</v>
      </c>
      <c r="Y253" s="1">
        <f t="shared" si="47"/>
        <v>632</v>
      </c>
      <c r="Z253" s="4">
        <f t="shared" si="36"/>
        <v>9.6977274457708687E-4</v>
      </c>
      <c r="AA253" s="4">
        <f t="shared" si="37"/>
        <v>2.1988450346570963E-4</v>
      </c>
      <c r="AB253" s="4">
        <f t="shared" si="38"/>
        <v>2.7140431614283955E-4</v>
      </c>
      <c r="AC253" s="4">
        <f t="shared" si="39"/>
        <v>2.6995160246318404E-4</v>
      </c>
      <c r="AD253" s="4">
        <f t="shared" si="40"/>
        <v>3.3108742782449277E-4</v>
      </c>
      <c r="AE253" s="4">
        <f t="shared" si="41"/>
        <v>2.7749588698239129E-4</v>
      </c>
      <c r="AF253" s="4">
        <f t="shared" si="42"/>
        <v>2.9337723460361913E-4</v>
      </c>
      <c r="AG253" s="4">
        <f t="shared" si="43"/>
        <v>4.0367229335384571E-4</v>
      </c>
      <c r="AH253" s="4">
        <f t="shared" si="44"/>
        <v>8.3244532761628655E-4</v>
      </c>
      <c r="AI253" s="4">
        <f t="shared" si="45"/>
        <v>1.8022180721933734E-3</v>
      </c>
    </row>
    <row r="254" spans="1:35" x14ac:dyDescent="0.2">
      <c r="A254" s="1" t="s">
        <v>269</v>
      </c>
      <c r="B254">
        <v>1704803</v>
      </c>
      <c r="C254" s="1">
        <v>847881</v>
      </c>
      <c r="D254" s="1">
        <v>856922</v>
      </c>
      <c r="E254" s="1">
        <v>119699</v>
      </c>
      <c r="F254" s="1">
        <v>238440</v>
      </c>
      <c r="G254" s="1">
        <v>241026</v>
      </c>
      <c r="H254" s="1">
        <v>234672</v>
      </c>
      <c r="I254" s="1">
        <v>209298</v>
      </c>
      <c r="J254" s="1">
        <v>209306</v>
      </c>
      <c r="K254" s="1">
        <v>210394</v>
      </c>
      <c r="L254" s="1">
        <v>135214</v>
      </c>
      <c r="M254" s="1">
        <v>72492</v>
      </c>
      <c r="N254" s="1">
        <v>34262</v>
      </c>
      <c r="O254" s="1">
        <f>VLOOKUP(A254, '[1]Influenza Deaths Pivot Table'!$A$5:$B$463, 2, FALSE)</f>
        <v>113</v>
      </c>
      <c r="P254" s="1">
        <f>VLOOKUP(A254, '[1]Influenza Deaths Pivot Table'!$A$5:$C$463, 3, FALSE)</f>
        <v>48</v>
      </c>
      <c r="Q254" s="1">
        <f>VLOOKUP(A254, '[1]Influenza Deaths Pivot Table'!$A$5:$D$463, 4, FALSE)</f>
        <v>66</v>
      </c>
      <c r="R254" s="1">
        <f>VLOOKUP(A254, '[1]Influenza Deaths Pivot Table'!$A$5:$E$463, 5, FALSE)</f>
        <v>54</v>
      </c>
      <c r="S254" s="1">
        <f>VLOOKUP(A254, '[1]Influenza Deaths Pivot Table'!$A$5:$F$463, 6, FALSE)</f>
        <v>82</v>
      </c>
      <c r="T254" s="1">
        <f>VLOOKUP(A254, '[1]Influenza Deaths Pivot Table'!$A$5:$G$463, 7, FALSE)</f>
        <v>55</v>
      </c>
      <c r="U254" s="1">
        <f>VLOOKUP(A254, '[1]Influenza Deaths Pivot Table'!$A$5:$H$463, 8, FALSE)</f>
        <v>56</v>
      </c>
      <c r="V254" s="1">
        <f>VLOOKUP(A254, '[1]Influenza Deaths Pivot Table'!$A$5:$I$463, 9, FALSE)</f>
        <v>53</v>
      </c>
      <c r="W254" s="1">
        <f>VLOOKUP(A254, '[1]Influenza Deaths Pivot Table'!$A$5:$J$463, 10, FALSE)</f>
        <v>75</v>
      </c>
      <c r="X254" s="1">
        <f t="shared" si="46"/>
        <v>188</v>
      </c>
      <c r="Y254" s="1">
        <f t="shared" si="47"/>
        <v>602</v>
      </c>
      <c r="Z254" s="4">
        <f t="shared" si="36"/>
        <v>9.4403462017226538E-4</v>
      </c>
      <c r="AA254" s="4">
        <f t="shared" si="37"/>
        <v>2.0130850528434828E-4</v>
      </c>
      <c r="AB254" s="4">
        <f t="shared" si="38"/>
        <v>2.7382937940305195E-4</v>
      </c>
      <c r="AC254" s="4">
        <f t="shared" si="39"/>
        <v>2.3010840662712211E-4</v>
      </c>
      <c r="AD254" s="4">
        <f t="shared" si="40"/>
        <v>3.9178587468585463E-4</v>
      </c>
      <c r="AE254" s="4">
        <f t="shared" si="41"/>
        <v>2.627731646488873E-4</v>
      </c>
      <c r="AF254" s="4">
        <f t="shared" si="42"/>
        <v>2.6616728613933856E-4</v>
      </c>
      <c r="AG254" s="4">
        <f t="shared" si="43"/>
        <v>3.9197124558107887E-4</v>
      </c>
      <c r="AH254" s="4">
        <f t="shared" si="44"/>
        <v>1.034596921039563E-3</v>
      </c>
      <c r="AI254" s="4">
        <f t="shared" si="45"/>
        <v>1.9786315412118286E-3</v>
      </c>
    </row>
    <row r="255" spans="1:35" x14ac:dyDescent="0.2">
      <c r="A255" s="1" t="s">
        <v>270</v>
      </c>
      <c r="B255">
        <v>2534911</v>
      </c>
      <c r="C255" s="1">
        <v>1289477</v>
      </c>
      <c r="D255" s="1">
        <v>1245434</v>
      </c>
      <c r="E255" s="1">
        <v>195159.26299999998</v>
      </c>
      <c r="F255" s="1">
        <v>355676.5610000001</v>
      </c>
      <c r="G255" s="1">
        <v>327975.00299999997</v>
      </c>
      <c r="H255" s="1">
        <v>376724.60199999996</v>
      </c>
      <c r="I255" s="1">
        <v>370811.63000000006</v>
      </c>
      <c r="J255" s="1">
        <v>346273.29500000004</v>
      </c>
      <c r="K255" s="1">
        <v>278050.35899999994</v>
      </c>
      <c r="L255" s="1">
        <v>164275.18400000001</v>
      </c>
      <c r="M255" s="1">
        <v>94969.47199999998</v>
      </c>
      <c r="N255" s="1">
        <v>28295.126999999993</v>
      </c>
      <c r="O255" s="1">
        <f>VLOOKUP(A255, '[1]Influenza Deaths Pivot Table'!$A$5:$B$463, 2, FALSE)</f>
        <v>131</v>
      </c>
      <c r="P255" s="1">
        <f>VLOOKUP(A255, '[1]Influenza Deaths Pivot Table'!$A$5:$C$463, 3, FALSE)</f>
        <v>62</v>
      </c>
      <c r="Q255" s="1">
        <f>VLOOKUP(A255, '[1]Influenza Deaths Pivot Table'!$A$5:$D$463, 4, FALSE)</f>
        <v>54</v>
      </c>
      <c r="R255" s="1">
        <f>VLOOKUP(A255, '[1]Influenza Deaths Pivot Table'!$A$5:$E$463, 5, FALSE)</f>
        <v>52</v>
      </c>
      <c r="S255" s="1">
        <f>VLOOKUP(A255, '[1]Influenza Deaths Pivot Table'!$A$5:$F$463, 6, FALSE)</f>
        <v>47</v>
      </c>
      <c r="T255" s="1">
        <f>VLOOKUP(A255, '[1]Influenza Deaths Pivot Table'!$A$5:$G$463, 7, FALSE)</f>
        <v>65</v>
      </c>
      <c r="U255" s="1">
        <f>VLOOKUP(A255, '[1]Influenza Deaths Pivot Table'!$A$5:$H$463, 8, FALSE)</f>
        <v>62</v>
      </c>
      <c r="V255" s="1">
        <f>VLOOKUP(A255, '[1]Influenza Deaths Pivot Table'!$A$5:$I$463, 9, FALSE)</f>
        <v>92</v>
      </c>
      <c r="W255" s="1">
        <f>VLOOKUP(A255, '[1]Influenza Deaths Pivot Table'!$A$5:$J$463, 10, FALSE)</f>
        <v>126</v>
      </c>
      <c r="X255" s="1">
        <f t="shared" si="46"/>
        <v>257</v>
      </c>
      <c r="Y255" s="1">
        <f t="shared" si="47"/>
        <v>691</v>
      </c>
      <c r="Z255" s="4">
        <f t="shared" si="36"/>
        <v>6.7124664228722787E-4</v>
      </c>
      <c r="AA255" s="4">
        <f t="shared" si="37"/>
        <v>1.7431567552746323E-4</v>
      </c>
      <c r="AB255" s="4">
        <f t="shared" si="38"/>
        <v>1.6464669412625938E-4</v>
      </c>
      <c r="AC255" s="4">
        <f t="shared" si="39"/>
        <v>1.380318665782279E-4</v>
      </c>
      <c r="AD255" s="4">
        <f t="shared" si="40"/>
        <v>1.2674899112522439E-4</v>
      </c>
      <c r="AE255" s="4">
        <f t="shared" si="41"/>
        <v>1.8771300281761547E-4</v>
      </c>
      <c r="AF255" s="4">
        <f t="shared" si="42"/>
        <v>2.2298119025266215E-4</v>
      </c>
      <c r="AG255" s="4">
        <f t="shared" si="43"/>
        <v>5.6003589684002419E-4</v>
      </c>
      <c r="AH255" s="4">
        <f t="shared" si="44"/>
        <v>1.326742134567201E-3</v>
      </c>
      <c r="AI255" s="4">
        <f t="shared" si="45"/>
        <v>1.9979887768544289E-3</v>
      </c>
    </row>
    <row r="256" spans="1:35" x14ac:dyDescent="0.2">
      <c r="A256" s="1" t="s">
        <v>271</v>
      </c>
      <c r="B256">
        <v>2633331</v>
      </c>
      <c r="C256" s="1">
        <v>1331625</v>
      </c>
      <c r="D256" s="1">
        <v>1301706</v>
      </c>
      <c r="E256" s="1">
        <v>188938.50899999993</v>
      </c>
      <c r="F256" s="1">
        <v>358346.5199999999</v>
      </c>
      <c r="G256" s="1">
        <v>352832.17200000002</v>
      </c>
      <c r="H256" s="1">
        <v>380831.01599999995</v>
      </c>
      <c r="I256" s="1">
        <v>385294.76699999982</v>
      </c>
      <c r="J256" s="1">
        <v>365177.89699999988</v>
      </c>
      <c r="K256" s="1">
        <v>299854.80399999995</v>
      </c>
      <c r="L256" s="1">
        <v>181075.54400000002</v>
      </c>
      <c r="M256" s="1">
        <v>92019.991999999998</v>
      </c>
      <c r="N256" s="1">
        <v>28664.335999999996</v>
      </c>
      <c r="O256" s="1">
        <f>VLOOKUP(A256, '[1]Influenza Deaths Pivot Table'!$A$5:$B$463, 2, FALSE)</f>
        <v>106</v>
      </c>
      <c r="P256" s="1">
        <f>VLOOKUP(A256, '[1]Influenza Deaths Pivot Table'!$A$5:$C$463, 3, FALSE)</f>
        <v>55</v>
      </c>
      <c r="Q256" s="1">
        <f>VLOOKUP(A256, '[1]Influenza Deaths Pivot Table'!$A$5:$D$463, 4, FALSE)</f>
        <v>55</v>
      </c>
      <c r="R256" s="1">
        <f>VLOOKUP(A256, '[1]Influenza Deaths Pivot Table'!$A$5:$E$463, 5, FALSE)</f>
        <v>65</v>
      </c>
      <c r="S256" s="1">
        <f>VLOOKUP(A256, '[1]Influenza Deaths Pivot Table'!$A$5:$F$463, 6, FALSE)</f>
        <v>69</v>
      </c>
      <c r="T256" s="1">
        <f>VLOOKUP(A256, '[1]Influenza Deaths Pivot Table'!$A$5:$G$463, 7, FALSE)</f>
        <v>58</v>
      </c>
      <c r="U256" s="1">
        <f>VLOOKUP(A256, '[1]Influenza Deaths Pivot Table'!$A$5:$H$463, 8, FALSE)</f>
        <v>50</v>
      </c>
      <c r="V256" s="1">
        <f>VLOOKUP(A256, '[1]Influenza Deaths Pivot Table'!$A$5:$I$463, 9, FALSE)</f>
        <v>76</v>
      </c>
      <c r="W256" s="1">
        <f>VLOOKUP(A256, '[1]Influenza Deaths Pivot Table'!$A$5:$J$463, 10, FALSE)</f>
        <v>147</v>
      </c>
      <c r="X256" s="1">
        <f t="shared" si="46"/>
        <v>253</v>
      </c>
      <c r="Y256" s="1">
        <f t="shared" si="47"/>
        <v>681</v>
      </c>
      <c r="Z256" s="4">
        <f t="shared" si="36"/>
        <v>5.6102909121612699E-4</v>
      </c>
      <c r="AA256" s="4">
        <f t="shared" si="37"/>
        <v>1.5348272392878273E-4</v>
      </c>
      <c r="AB256" s="4">
        <f t="shared" si="38"/>
        <v>1.558814767038874E-4</v>
      </c>
      <c r="AC256" s="4">
        <f t="shared" si="39"/>
        <v>1.7067937554750008E-4</v>
      </c>
      <c r="AD256" s="4">
        <f t="shared" si="40"/>
        <v>1.7908366764815166E-4</v>
      </c>
      <c r="AE256" s="4">
        <f t="shared" si="41"/>
        <v>1.5882669919641939E-4</v>
      </c>
      <c r="AF256" s="4">
        <f t="shared" si="42"/>
        <v>1.6674737017053097E-4</v>
      </c>
      <c r="AG256" s="4">
        <f t="shared" si="43"/>
        <v>4.197143265244035E-4</v>
      </c>
      <c r="AH256" s="4">
        <f t="shared" si="44"/>
        <v>1.5974789478355965E-3</v>
      </c>
      <c r="AI256" s="4">
        <f t="shared" si="45"/>
        <v>2.1585080390517236E-3</v>
      </c>
    </row>
    <row r="257" spans="1:35" x14ac:dyDescent="0.2">
      <c r="A257" s="1" t="s">
        <v>272</v>
      </c>
      <c r="B257">
        <v>2667322</v>
      </c>
      <c r="C257" s="1">
        <v>1347682</v>
      </c>
      <c r="D257" s="1">
        <v>1319640</v>
      </c>
      <c r="E257" s="1">
        <v>188930.70299999998</v>
      </c>
      <c r="F257" s="1">
        <v>362014.40500000003</v>
      </c>
      <c r="G257" s="1">
        <v>356877.71799999999</v>
      </c>
      <c r="H257" s="1">
        <v>384725.45200000005</v>
      </c>
      <c r="I257" s="1">
        <v>385531.375</v>
      </c>
      <c r="J257" s="1">
        <v>369005.23900000012</v>
      </c>
      <c r="K257" s="1">
        <v>307180.96100000001</v>
      </c>
      <c r="L257" s="1">
        <v>191182.019</v>
      </c>
      <c r="M257" s="1">
        <v>93996.037999999986</v>
      </c>
      <c r="N257" s="1">
        <v>29622.669999999995</v>
      </c>
      <c r="O257" s="1">
        <f>VLOOKUP(A257, '[1]Influenza Deaths Pivot Table'!$A$5:$B$463, 2, FALSE)</f>
        <v>118</v>
      </c>
      <c r="P257" s="1">
        <f>VLOOKUP(A257, '[1]Influenza Deaths Pivot Table'!$A$5:$C$463, 3, FALSE)</f>
        <v>72</v>
      </c>
      <c r="Q257" s="1">
        <f>VLOOKUP(A257, '[1]Influenza Deaths Pivot Table'!$A$5:$D$463, 4, FALSE)</f>
        <v>49</v>
      </c>
      <c r="R257" s="1">
        <f>VLOOKUP(A257, '[1]Influenza Deaths Pivot Table'!$A$5:$E$463, 5, FALSE)</f>
        <v>45</v>
      </c>
      <c r="S257" s="1">
        <f>VLOOKUP(A257, '[1]Influenza Deaths Pivot Table'!$A$5:$F$463, 6, FALSE)</f>
        <v>49</v>
      </c>
      <c r="T257" s="1">
        <f>VLOOKUP(A257, '[1]Influenza Deaths Pivot Table'!$A$5:$G$463, 7, FALSE)</f>
        <v>50</v>
      </c>
      <c r="U257" s="1">
        <f>VLOOKUP(A257, '[1]Influenza Deaths Pivot Table'!$A$5:$H$463, 8, FALSE)</f>
        <v>51</v>
      </c>
      <c r="V257" s="1">
        <f>VLOOKUP(A257, '[1]Influenza Deaths Pivot Table'!$A$5:$I$463, 9, FALSE)</f>
        <v>93</v>
      </c>
      <c r="W257" s="1">
        <f>VLOOKUP(A257, '[1]Influenza Deaths Pivot Table'!$A$5:$J$463, 10, FALSE)</f>
        <v>132</v>
      </c>
      <c r="X257" s="1">
        <f t="shared" si="46"/>
        <v>250</v>
      </c>
      <c r="Y257" s="1">
        <f t="shared" si="47"/>
        <v>659</v>
      </c>
      <c r="Z257" s="4">
        <f t="shared" si="36"/>
        <v>6.2456762255312214E-4</v>
      </c>
      <c r="AA257" s="4">
        <f t="shared" si="37"/>
        <v>1.9888711334566919E-4</v>
      </c>
      <c r="AB257" s="4">
        <f t="shared" si="38"/>
        <v>1.3730193152602485E-4</v>
      </c>
      <c r="AC257" s="4">
        <f t="shared" si="39"/>
        <v>1.1696652708071935E-4</v>
      </c>
      <c r="AD257" s="4">
        <f t="shared" si="40"/>
        <v>1.2709730822815652E-4</v>
      </c>
      <c r="AE257" s="4">
        <f t="shared" si="41"/>
        <v>1.3549943121539255E-4</v>
      </c>
      <c r="AF257" s="4">
        <f t="shared" si="42"/>
        <v>1.6602591460738349E-4</v>
      </c>
      <c r="AG257" s="4">
        <f t="shared" si="43"/>
        <v>4.8644742055998477E-4</v>
      </c>
      <c r="AH257" s="4">
        <f t="shared" si="44"/>
        <v>1.4043145095115606E-3</v>
      </c>
      <c r="AI257" s="4">
        <f t="shared" si="45"/>
        <v>2.0288821320646826E-3</v>
      </c>
    </row>
    <row r="258" spans="1:35" x14ac:dyDescent="0.2">
      <c r="A258" s="1" t="s">
        <v>273</v>
      </c>
      <c r="B258">
        <v>2669454</v>
      </c>
      <c r="C258" s="1">
        <v>1346925</v>
      </c>
      <c r="D258" s="1">
        <v>1322529</v>
      </c>
      <c r="E258" s="1">
        <v>184328.69800000003</v>
      </c>
      <c r="F258" s="1">
        <v>360228.33399999992</v>
      </c>
      <c r="G258" s="1">
        <v>355629.1399999999</v>
      </c>
      <c r="H258" s="1">
        <v>382857.65100000007</v>
      </c>
      <c r="I258" s="1">
        <v>379857.913</v>
      </c>
      <c r="J258" s="1">
        <v>369203.14499999996</v>
      </c>
      <c r="K258" s="1">
        <v>312944.30700000003</v>
      </c>
      <c r="L258" s="1">
        <v>198102.46400000001</v>
      </c>
      <c r="M258" s="1">
        <v>96029.72600000001</v>
      </c>
      <c r="N258" s="1">
        <v>32284.492999999999</v>
      </c>
      <c r="O258" s="1">
        <f>VLOOKUP(A258, '[1]Influenza Deaths Pivot Table'!$A$5:$B$463, 2, FALSE)</f>
        <v>117</v>
      </c>
      <c r="P258" s="1">
        <f>VLOOKUP(A258, '[1]Influenza Deaths Pivot Table'!$A$5:$C$463, 3, FALSE)</f>
        <v>62</v>
      </c>
      <c r="Q258" s="1">
        <f>VLOOKUP(A258, '[1]Influenza Deaths Pivot Table'!$A$5:$D$463, 4, FALSE)</f>
        <v>64</v>
      </c>
      <c r="R258" s="1">
        <f>VLOOKUP(A258, '[1]Influenza Deaths Pivot Table'!$A$5:$E$463, 5, FALSE)</f>
        <v>54</v>
      </c>
      <c r="S258" s="1">
        <f>VLOOKUP(A258, '[1]Influenza Deaths Pivot Table'!$A$5:$F$463, 6, FALSE)</f>
        <v>61</v>
      </c>
      <c r="T258" s="1">
        <f>VLOOKUP(A258, '[1]Influenza Deaths Pivot Table'!$A$5:$G$463, 7, FALSE)</f>
        <v>62</v>
      </c>
      <c r="U258" s="1">
        <f>VLOOKUP(A258, '[1]Influenza Deaths Pivot Table'!$A$5:$H$463, 8, FALSE)</f>
        <v>44</v>
      </c>
      <c r="V258" s="1">
        <f>VLOOKUP(A258, '[1]Influenza Deaths Pivot Table'!$A$5:$I$463, 9, FALSE)</f>
        <v>79</v>
      </c>
      <c r="W258" s="1">
        <f>VLOOKUP(A258, '[1]Influenza Deaths Pivot Table'!$A$5:$J$463, 10, FALSE)</f>
        <v>158</v>
      </c>
      <c r="X258" s="1">
        <f t="shared" si="46"/>
        <v>275</v>
      </c>
      <c r="Y258" s="1">
        <f t="shared" si="47"/>
        <v>701</v>
      </c>
      <c r="Z258" s="4">
        <f t="shared" si="36"/>
        <v>6.3473567203301126E-4</v>
      </c>
      <c r="AA258" s="4">
        <f t="shared" si="37"/>
        <v>1.7211305760307021E-4</v>
      </c>
      <c r="AB258" s="4">
        <f t="shared" si="38"/>
        <v>1.7996275558296494E-4</v>
      </c>
      <c r="AC258" s="4">
        <f t="shared" si="39"/>
        <v>1.4104458891955117E-4</v>
      </c>
      <c r="AD258" s="4">
        <f t="shared" si="40"/>
        <v>1.6058636114288344E-4</v>
      </c>
      <c r="AE258" s="4">
        <f t="shared" si="41"/>
        <v>1.679292303969946E-4</v>
      </c>
      <c r="AF258" s="4">
        <f t="shared" si="42"/>
        <v>1.4060009725628273E-4</v>
      </c>
      <c r="AG258" s="4">
        <f t="shared" si="43"/>
        <v>3.9878353052690956E-4</v>
      </c>
      <c r="AH258" s="4">
        <f t="shared" si="44"/>
        <v>1.6453238656538496E-3</v>
      </c>
      <c r="AI258" s="4">
        <f t="shared" si="45"/>
        <v>2.2800595376868608E-3</v>
      </c>
    </row>
    <row r="259" spans="1:35" x14ac:dyDescent="0.2">
      <c r="A259" s="1" t="s">
        <v>274</v>
      </c>
      <c r="B259">
        <v>2724400</v>
      </c>
      <c r="C259" s="1">
        <v>1373858</v>
      </c>
      <c r="D259" s="1">
        <v>1350542</v>
      </c>
      <c r="E259" s="1">
        <v>182396.15999999997</v>
      </c>
      <c r="F259" s="1">
        <v>366515.15899999999</v>
      </c>
      <c r="G259" s="1">
        <v>360456.462</v>
      </c>
      <c r="H259" s="1">
        <v>390163.61100000003</v>
      </c>
      <c r="I259" s="1">
        <v>381368.70699999999</v>
      </c>
      <c r="J259" s="1">
        <v>375227.31099999999</v>
      </c>
      <c r="K259" s="1">
        <v>321994.88899999997</v>
      </c>
      <c r="L259" s="1">
        <v>211259.10500000001</v>
      </c>
      <c r="M259" s="1">
        <v>99064.590999999971</v>
      </c>
      <c r="N259" s="1">
        <v>33460.852999999996</v>
      </c>
      <c r="O259" s="1">
        <f>VLOOKUP(A259, '[1]Influenza Deaths Pivot Table'!$A$5:$B$463, 2, FALSE)</f>
        <v>122</v>
      </c>
      <c r="P259" s="1">
        <f>VLOOKUP(A259, '[1]Influenza Deaths Pivot Table'!$A$5:$C$463, 3, FALSE)</f>
        <v>68</v>
      </c>
      <c r="Q259" s="1">
        <f>VLOOKUP(A259, '[1]Influenza Deaths Pivot Table'!$A$5:$D$463, 4, FALSE)</f>
        <v>38</v>
      </c>
      <c r="R259" s="1">
        <f>VLOOKUP(A259, '[1]Influenza Deaths Pivot Table'!$A$5:$E$463, 5, FALSE)</f>
        <v>54</v>
      </c>
      <c r="S259" s="1">
        <f>VLOOKUP(A259, '[1]Influenza Deaths Pivot Table'!$A$5:$F$463, 6, FALSE)</f>
        <v>64</v>
      </c>
      <c r="T259" s="1">
        <f>VLOOKUP(A259, '[1]Influenza Deaths Pivot Table'!$A$5:$G$463, 7, FALSE)</f>
        <v>52</v>
      </c>
      <c r="U259" s="1">
        <f>VLOOKUP(A259, '[1]Influenza Deaths Pivot Table'!$A$5:$H$463, 8, FALSE)</f>
        <v>71</v>
      </c>
      <c r="V259" s="1">
        <f>VLOOKUP(A259, '[1]Influenza Deaths Pivot Table'!$A$5:$I$463, 9, FALSE)</f>
        <v>92</v>
      </c>
      <c r="W259" s="1">
        <f>VLOOKUP(A259, '[1]Influenza Deaths Pivot Table'!$A$5:$J$463, 10, FALSE)</f>
        <v>110</v>
      </c>
      <c r="X259" s="1">
        <f t="shared" si="46"/>
        <v>232</v>
      </c>
      <c r="Y259" s="1">
        <f t="shared" si="47"/>
        <v>671</v>
      </c>
      <c r="Z259" s="4">
        <f t="shared" ref="Z259:Z322" si="48">O259/E259</f>
        <v>6.6887373067503182E-4</v>
      </c>
      <c r="AA259" s="4">
        <f t="shared" ref="AA259:AA322" si="49">P259/F259</f>
        <v>1.8553120745546026E-4</v>
      </c>
      <c r="AB259" s="4">
        <f t="shared" ref="AB259:AB322" si="50">Q259/G259</f>
        <v>1.0542188587535989E-4</v>
      </c>
      <c r="AC259" s="4">
        <f t="shared" ref="AC259:AC322" si="51">R259/H259</f>
        <v>1.3840347607404113E-4</v>
      </c>
      <c r="AD259" s="4">
        <f t="shared" ref="AD259:AD322" si="52">S259/I259</f>
        <v>1.6781660064206578E-4</v>
      </c>
      <c r="AE259" s="4">
        <f t="shared" ref="AE259:AE322" si="53">T259/J259</f>
        <v>1.3858266303009057E-4</v>
      </c>
      <c r="AF259" s="4">
        <f t="shared" ref="AF259:AF322" si="54">U259/K259</f>
        <v>2.2050039434011017E-4</v>
      </c>
      <c r="AG259" s="4">
        <f t="shared" ref="AG259:AG322" si="55">V259/L259</f>
        <v>4.3548418895365479E-4</v>
      </c>
      <c r="AH259" s="4">
        <f t="shared" ref="AH259:AH322" si="56">W259/M259</f>
        <v>1.1103866567217749E-3</v>
      </c>
      <c r="AI259" s="4">
        <f t="shared" ref="AI259:AI322" si="57">Z259+AH259</f>
        <v>1.7792603873968069E-3</v>
      </c>
    </row>
    <row r="260" spans="1:35" x14ac:dyDescent="0.2">
      <c r="A260" s="1" t="s">
        <v>275</v>
      </c>
      <c r="B260">
        <v>2709917</v>
      </c>
      <c r="C260" s="1">
        <v>1363359</v>
      </c>
      <c r="D260" s="1">
        <v>1346558</v>
      </c>
      <c r="E260" s="1">
        <v>177726.55899999998</v>
      </c>
      <c r="F260" s="1">
        <v>363943.74200000009</v>
      </c>
      <c r="G260" s="1">
        <v>357623.23</v>
      </c>
      <c r="H260" s="1">
        <v>389781.61100000003</v>
      </c>
      <c r="I260" s="1">
        <v>375164.77299999999</v>
      </c>
      <c r="J260" s="1">
        <v>370521.55700000003</v>
      </c>
      <c r="K260" s="1">
        <v>322570.78999999998</v>
      </c>
      <c r="L260" s="1">
        <v>217546.90800000002</v>
      </c>
      <c r="M260" s="1">
        <v>99149.26999999999</v>
      </c>
      <c r="N260" s="1">
        <v>35487.631999999998</v>
      </c>
      <c r="O260" s="1">
        <f>VLOOKUP(A260, '[1]Influenza Deaths Pivot Table'!$A$5:$B$463, 2, FALSE)</f>
        <v>122</v>
      </c>
      <c r="P260" s="1">
        <f>VLOOKUP(A260, '[1]Influenza Deaths Pivot Table'!$A$5:$C$463, 3, FALSE)</f>
        <v>73</v>
      </c>
      <c r="Q260" s="1">
        <f>VLOOKUP(A260, '[1]Influenza Deaths Pivot Table'!$A$5:$D$463, 4, FALSE)</f>
        <v>74</v>
      </c>
      <c r="R260" s="1">
        <f>VLOOKUP(A260, '[1]Influenza Deaths Pivot Table'!$A$5:$E$463, 5, FALSE)</f>
        <v>55</v>
      </c>
      <c r="S260" s="1">
        <f>VLOOKUP(A260, '[1]Influenza Deaths Pivot Table'!$A$5:$F$463, 6, FALSE)</f>
        <v>62</v>
      </c>
      <c r="T260" s="1">
        <f>VLOOKUP(A260, '[1]Influenza Deaths Pivot Table'!$A$5:$G$463, 7, FALSE)</f>
        <v>57</v>
      </c>
      <c r="U260" s="1">
        <f>VLOOKUP(A260, '[1]Influenza Deaths Pivot Table'!$A$5:$H$463, 8, FALSE)</f>
        <v>89</v>
      </c>
      <c r="V260" s="1">
        <f>VLOOKUP(A260, '[1]Influenza Deaths Pivot Table'!$A$5:$I$463, 9, FALSE)</f>
        <v>157</v>
      </c>
      <c r="W260" s="1">
        <f>VLOOKUP(A260, '[1]Influenza Deaths Pivot Table'!$A$5:$J$463, 10, FALSE)</f>
        <v>179</v>
      </c>
      <c r="X260" s="1">
        <f t="shared" ref="X260:X323" si="58">SUM(O260, W260)</f>
        <v>301</v>
      </c>
      <c r="Y260" s="1">
        <f t="shared" ref="Y260:Y323" si="59">SUM(O260:W260)</f>
        <v>868</v>
      </c>
      <c r="Z260" s="4">
        <f t="shared" si="48"/>
        <v>6.8644776946365129E-4</v>
      </c>
      <c r="AA260" s="4">
        <f t="shared" si="49"/>
        <v>2.0058045125007255E-4</v>
      </c>
      <c r="AB260" s="4">
        <f t="shared" si="50"/>
        <v>2.0692168123418605E-4</v>
      </c>
      <c r="AC260" s="4">
        <f t="shared" si="51"/>
        <v>1.4110465565293176E-4</v>
      </c>
      <c r="AD260" s="4">
        <f t="shared" si="52"/>
        <v>1.6526071865494686E-4</v>
      </c>
      <c r="AE260" s="4">
        <f t="shared" si="53"/>
        <v>1.5383720305374836E-4</v>
      </c>
      <c r="AF260" s="4">
        <f t="shared" si="54"/>
        <v>2.7590842927842292E-4</v>
      </c>
      <c r="AG260" s="4">
        <f t="shared" si="55"/>
        <v>7.2168343573975307E-4</v>
      </c>
      <c r="AH260" s="4">
        <f t="shared" si="56"/>
        <v>1.8053587283093464E-3</v>
      </c>
      <c r="AI260" s="4">
        <f t="shared" si="57"/>
        <v>2.4918064977729978E-3</v>
      </c>
    </row>
    <row r="261" spans="1:35" x14ac:dyDescent="0.2">
      <c r="A261" s="1" t="s">
        <v>276</v>
      </c>
      <c r="B261">
        <v>2785450</v>
      </c>
      <c r="C261" s="1">
        <v>1399584</v>
      </c>
      <c r="D261" s="1">
        <v>1385866</v>
      </c>
      <c r="E261" s="1">
        <v>179627.22499999998</v>
      </c>
      <c r="F261" s="1">
        <v>370926.35399999999</v>
      </c>
      <c r="G261" s="1">
        <v>361104.62600000005</v>
      </c>
      <c r="H261" s="1">
        <v>397515.69200000004</v>
      </c>
      <c r="I261" s="1">
        <v>380805.42799999996</v>
      </c>
      <c r="J261" s="1">
        <v>378114.12699999992</v>
      </c>
      <c r="K261" s="1">
        <v>335412.93400000001</v>
      </c>
      <c r="L261" s="1">
        <v>233929.15099999998</v>
      </c>
      <c r="M261" s="1">
        <v>107746.51199999999</v>
      </c>
      <c r="N261" s="1">
        <v>36780.574000000001</v>
      </c>
      <c r="O261" s="1">
        <f>VLOOKUP(A261, '[1]Influenza Deaths Pivot Table'!$A$5:$B$463, 2, FALSE)</f>
        <v>131</v>
      </c>
      <c r="P261" s="1">
        <f>VLOOKUP(A261, '[1]Influenza Deaths Pivot Table'!$A$5:$C$463, 3, FALSE)</f>
        <v>61</v>
      </c>
      <c r="Q261" s="1">
        <f>VLOOKUP(A261, '[1]Influenza Deaths Pivot Table'!$A$5:$D$463, 4, FALSE)</f>
        <v>64</v>
      </c>
      <c r="R261" s="1">
        <f>VLOOKUP(A261, '[1]Influenza Deaths Pivot Table'!$A$5:$E$463, 5, FALSE)</f>
        <v>60</v>
      </c>
      <c r="S261" s="1">
        <f>VLOOKUP(A261, '[1]Influenza Deaths Pivot Table'!$A$5:$F$463, 6, FALSE)</f>
        <v>53</v>
      </c>
      <c r="T261" s="1">
        <f>VLOOKUP(A261, '[1]Influenza Deaths Pivot Table'!$A$5:$G$463, 7, FALSE)</f>
        <v>72</v>
      </c>
      <c r="U261" s="1">
        <f>VLOOKUP(A261, '[1]Influenza Deaths Pivot Table'!$A$5:$H$463, 8, FALSE)</f>
        <v>73</v>
      </c>
      <c r="V261" s="1">
        <f>VLOOKUP(A261, '[1]Influenza Deaths Pivot Table'!$A$5:$I$463, 9, FALSE)</f>
        <v>120</v>
      </c>
      <c r="W261" s="1">
        <f>VLOOKUP(A261, '[1]Influenza Deaths Pivot Table'!$A$5:$J$463, 10, FALSE)</f>
        <v>159</v>
      </c>
      <c r="X261" s="1">
        <f t="shared" si="58"/>
        <v>290</v>
      </c>
      <c r="Y261" s="1">
        <f t="shared" si="59"/>
        <v>793</v>
      </c>
      <c r="Z261" s="4">
        <f t="shared" si="48"/>
        <v>7.2928811320221651E-4</v>
      </c>
      <c r="AA261" s="4">
        <f t="shared" si="49"/>
        <v>1.6445313022972748E-4</v>
      </c>
      <c r="AB261" s="4">
        <f t="shared" si="50"/>
        <v>1.7723395213441545E-4</v>
      </c>
      <c r="AC261" s="4">
        <f t="shared" si="51"/>
        <v>1.5093743771000615E-4</v>
      </c>
      <c r="AD261" s="4">
        <f t="shared" si="52"/>
        <v>1.3917868838781366E-4</v>
      </c>
      <c r="AE261" s="4">
        <f t="shared" si="53"/>
        <v>1.904186986380438E-4</v>
      </c>
      <c r="AF261" s="4">
        <f t="shared" si="54"/>
        <v>2.1764217357223321E-4</v>
      </c>
      <c r="AG261" s="4">
        <f t="shared" si="55"/>
        <v>5.1297582830965778E-4</v>
      </c>
      <c r="AH261" s="4">
        <f t="shared" si="56"/>
        <v>1.4756858208087517E-3</v>
      </c>
      <c r="AI261" s="4">
        <f t="shared" si="57"/>
        <v>2.2049739340109682E-3</v>
      </c>
    </row>
    <row r="262" spans="1:35" x14ac:dyDescent="0.2">
      <c r="A262" s="1" t="s">
        <v>277</v>
      </c>
      <c r="B262">
        <v>2821018</v>
      </c>
      <c r="C262" s="1">
        <v>1414555</v>
      </c>
      <c r="D262" s="1">
        <v>1406463</v>
      </c>
      <c r="E262" s="1">
        <v>178087.73400000003</v>
      </c>
      <c r="F262" s="1">
        <v>369655.51399999997</v>
      </c>
      <c r="G262" s="1">
        <v>359585.58799999999</v>
      </c>
      <c r="H262" s="1">
        <v>404298.51899999991</v>
      </c>
      <c r="I262" s="1">
        <v>381004.59799999988</v>
      </c>
      <c r="J262" s="1">
        <v>381829.94000000012</v>
      </c>
      <c r="K262" s="1">
        <v>342591.81699999998</v>
      </c>
      <c r="L262" s="1">
        <v>250033.47399999999</v>
      </c>
      <c r="M262" s="1">
        <v>114462.568</v>
      </c>
      <c r="N262" s="1">
        <v>37416.021999999997</v>
      </c>
      <c r="O262" s="1">
        <f>VLOOKUP(A262, '[1]Influenza Deaths Pivot Table'!$A$5:$B$463, 2, FALSE)</f>
        <v>123</v>
      </c>
      <c r="P262" s="1">
        <f>VLOOKUP(A262, '[1]Influenza Deaths Pivot Table'!$A$5:$C$463, 3, FALSE)</f>
        <v>35</v>
      </c>
      <c r="Q262" s="1">
        <f>VLOOKUP(A262, '[1]Influenza Deaths Pivot Table'!$A$5:$D$463, 4, FALSE)</f>
        <v>48</v>
      </c>
      <c r="R262" s="1">
        <f>VLOOKUP(A262, '[1]Influenza Deaths Pivot Table'!$A$5:$E$463, 5, FALSE)</f>
        <v>76</v>
      </c>
      <c r="S262" s="1">
        <f>VLOOKUP(A262, '[1]Influenza Deaths Pivot Table'!$A$5:$F$463, 6, FALSE)</f>
        <v>67</v>
      </c>
      <c r="T262" s="1">
        <f>VLOOKUP(A262, '[1]Influenza Deaths Pivot Table'!$A$5:$G$463, 7, FALSE)</f>
        <v>41</v>
      </c>
      <c r="U262" s="1">
        <f>VLOOKUP(A262, '[1]Influenza Deaths Pivot Table'!$A$5:$H$463, 8, FALSE)</f>
        <v>95</v>
      </c>
      <c r="V262" s="1">
        <f>VLOOKUP(A262, '[1]Influenza Deaths Pivot Table'!$A$5:$I$463, 9, FALSE)</f>
        <v>114</v>
      </c>
      <c r="W262" s="1">
        <f>VLOOKUP(A262, '[1]Influenza Deaths Pivot Table'!$A$5:$J$463, 10, FALSE)</f>
        <v>154</v>
      </c>
      <c r="X262" s="1">
        <f t="shared" si="58"/>
        <v>277</v>
      </c>
      <c r="Y262" s="1">
        <f t="shared" si="59"/>
        <v>753</v>
      </c>
      <c r="Z262" s="4">
        <f t="shared" si="48"/>
        <v>6.906708128477842E-4</v>
      </c>
      <c r="AA262" s="4">
        <f t="shared" si="49"/>
        <v>9.4682748327676788E-5</v>
      </c>
      <c r="AB262" s="4">
        <f t="shared" si="50"/>
        <v>1.3348699614735394E-4</v>
      </c>
      <c r="AC262" s="4">
        <f t="shared" si="51"/>
        <v>1.8797991194224487E-4</v>
      </c>
      <c r="AD262" s="4">
        <f t="shared" si="52"/>
        <v>1.7585089616162591E-4</v>
      </c>
      <c r="AE262" s="4">
        <f t="shared" si="53"/>
        <v>1.0737764566078811E-4</v>
      </c>
      <c r="AF262" s="4">
        <f t="shared" si="54"/>
        <v>2.772979250698215E-4</v>
      </c>
      <c r="AG262" s="4">
        <f t="shared" si="55"/>
        <v>4.5593895159813685E-4</v>
      </c>
      <c r="AH262" s="4">
        <f t="shared" si="56"/>
        <v>1.3454180059982578E-3</v>
      </c>
      <c r="AI262" s="4">
        <f t="shared" si="57"/>
        <v>2.0360888188460419E-3</v>
      </c>
    </row>
    <row r="263" spans="1:35" x14ac:dyDescent="0.2">
      <c r="A263" s="1" t="s">
        <v>278</v>
      </c>
      <c r="B263">
        <v>2817966</v>
      </c>
      <c r="C263" s="1">
        <v>1412018</v>
      </c>
      <c r="D263" s="1">
        <v>1405948</v>
      </c>
      <c r="E263" s="1">
        <v>176560</v>
      </c>
      <c r="F263" s="1">
        <v>366446</v>
      </c>
      <c r="G263" s="1">
        <v>352570</v>
      </c>
      <c r="H263" s="1">
        <v>408382</v>
      </c>
      <c r="I263" s="1">
        <v>378515</v>
      </c>
      <c r="J263" s="1">
        <v>378145</v>
      </c>
      <c r="K263" s="1">
        <v>344650</v>
      </c>
      <c r="L263" s="1">
        <v>257994</v>
      </c>
      <c r="M263" s="1">
        <v>116241</v>
      </c>
      <c r="N263" s="1">
        <v>38463</v>
      </c>
      <c r="O263" s="1">
        <f>VLOOKUP(A263, '[1]Influenza Deaths Pivot Table'!$A$5:$B$463, 2, FALSE)</f>
        <v>97</v>
      </c>
      <c r="P263" s="1">
        <f>VLOOKUP(A263, '[1]Influenza Deaths Pivot Table'!$A$5:$C$463, 3, FALSE)</f>
        <v>42</v>
      </c>
      <c r="Q263" s="1">
        <f>VLOOKUP(A263, '[1]Influenza Deaths Pivot Table'!$A$5:$D$463, 4, FALSE)</f>
        <v>43</v>
      </c>
      <c r="R263" s="1">
        <f>VLOOKUP(A263, '[1]Influenza Deaths Pivot Table'!$A$5:$E$463, 5, FALSE)</f>
        <v>61</v>
      </c>
      <c r="S263" s="1">
        <f>VLOOKUP(A263, '[1]Influenza Deaths Pivot Table'!$A$5:$F$463, 6, FALSE)</f>
        <v>61</v>
      </c>
      <c r="T263" s="1">
        <f>VLOOKUP(A263, '[1]Influenza Deaths Pivot Table'!$A$5:$G$463, 7, FALSE)</f>
        <v>74</v>
      </c>
      <c r="U263" s="1">
        <f>VLOOKUP(A263, '[1]Influenza Deaths Pivot Table'!$A$5:$H$463, 8, FALSE)</f>
        <v>87</v>
      </c>
      <c r="V263" s="1">
        <f>VLOOKUP(A263, '[1]Influenza Deaths Pivot Table'!$A$5:$I$463, 9, FALSE)</f>
        <v>159</v>
      </c>
      <c r="W263" s="1">
        <f>VLOOKUP(A263, '[1]Influenza Deaths Pivot Table'!$A$5:$J$463, 10, FALSE)</f>
        <v>138</v>
      </c>
      <c r="X263" s="1">
        <f t="shared" si="58"/>
        <v>235</v>
      </c>
      <c r="Y263" s="1">
        <f t="shared" si="59"/>
        <v>762</v>
      </c>
      <c r="Z263" s="4">
        <f t="shared" si="48"/>
        <v>5.4938830992297231E-4</v>
      </c>
      <c r="AA263" s="4">
        <f t="shared" si="49"/>
        <v>1.1461443159428674E-4</v>
      </c>
      <c r="AB263" s="4">
        <f t="shared" si="50"/>
        <v>1.2196159627875316E-4</v>
      </c>
      <c r="AC263" s="4">
        <f t="shared" si="51"/>
        <v>1.4936995264237896E-4</v>
      </c>
      <c r="AD263" s="4">
        <f t="shared" si="52"/>
        <v>1.6115609685217231E-4</v>
      </c>
      <c r="AE263" s="4">
        <f t="shared" si="53"/>
        <v>1.9569212868079705E-4</v>
      </c>
      <c r="AF263" s="4">
        <f t="shared" si="54"/>
        <v>2.5243000145074712E-4</v>
      </c>
      <c r="AG263" s="4">
        <f t="shared" si="55"/>
        <v>6.1629340217214353E-4</v>
      </c>
      <c r="AH263" s="4">
        <f t="shared" si="56"/>
        <v>1.1871886855756575E-3</v>
      </c>
      <c r="AI263" s="4">
        <f t="shared" si="57"/>
        <v>1.7365769954986298E-3</v>
      </c>
    </row>
    <row r="264" spans="1:35" x14ac:dyDescent="0.2">
      <c r="A264" s="1" t="s">
        <v>279</v>
      </c>
      <c r="B264">
        <v>1315419</v>
      </c>
      <c r="C264" s="1">
        <v>648885</v>
      </c>
      <c r="D264" s="1">
        <v>666534</v>
      </c>
      <c r="E264" s="1">
        <v>75863.43299999999</v>
      </c>
      <c r="F264" s="1">
        <v>165634.94400000002</v>
      </c>
      <c r="G264" s="1">
        <v>184752.06599999999</v>
      </c>
      <c r="H264" s="1">
        <v>148506.95500000002</v>
      </c>
      <c r="I264" s="1">
        <v>197501.076</v>
      </c>
      <c r="J264" s="1">
        <v>217261.481</v>
      </c>
      <c r="K264" s="1">
        <v>157433.073</v>
      </c>
      <c r="L264" s="1">
        <v>87886.143999999986</v>
      </c>
      <c r="M264" s="1">
        <v>57525.013999999996</v>
      </c>
      <c r="N264" s="1">
        <v>23766.960000000003</v>
      </c>
      <c r="O264" s="1">
        <f>VLOOKUP(A264, '[1]Influenza Deaths Pivot Table'!$A$5:$B$463, 2, FALSE)</f>
        <v>123</v>
      </c>
      <c r="P264" s="1">
        <f>VLOOKUP(A264, '[1]Influenza Deaths Pivot Table'!$A$5:$C$463, 3, FALSE)</f>
        <v>85</v>
      </c>
      <c r="Q264" s="1">
        <f>VLOOKUP(A264, '[1]Influenza Deaths Pivot Table'!$A$5:$D$463, 4, FALSE)</f>
        <v>48</v>
      </c>
      <c r="R264" s="1">
        <f>VLOOKUP(A264, '[1]Influenza Deaths Pivot Table'!$A$5:$E$463, 5, FALSE)</f>
        <v>56</v>
      </c>
      <c r="S264" s="1">
        <f>VLOOKUP(A264, '[1]Influenza Deaths Pivot Table'!$A$5:$F$463, 6, FALSE)</f>
        <v>61</v>
      </c>
      <c r="T264" s="1">
        <f>VLOOKUP(A264, '[1]Influenza Deaths Pivot Table'!$A$5:$G$463, 7, FALSE)</f>
        <v>70</v>
      </c>
      <c r="U264" s="1">
        <f>VLOOKUP(A264, '[1]Influenza Deaths Pivot Table'!$A$5:$H$463, 8, FALSE)</f>
        <v>62</v>
      </c>
      <c r="V264" s="1">
        <f>VLOOKUP(A264, '[1]Influenza Deaths Pivot Table'!$A$5:$I$463, 9, FALSE)</f>
        <v>52</v>
      </c>
      <c r="W264" s="1">
        <f>VLOOKUP(A264, '[1]Influenza Deaths Pivot Table'!$A$5:$J$463, 10, FALSE)</f>
        <v>55</v>
      </c>
      <c r="X264" s="1">
        <f t="shared" si="58"/>
        <v>178</v>
      </c>
      <c r="Y264" s="1">
        <f t="shared" si="59"/>
        <v>612</v>
      </c>
      <c r="Z264" s="4">
        <f t="shared" si="48"/>
        <v>1.6213344840326435E-3</v>
      </c>
      <c r="AA264" s="4">
        <f t="shared" si="49"/>
        <v>5.1317673642585948E-4</v>
      </c>
      <c r="AB264" s="4">
        <f t="shared" si="50"/>
        <v>2.5980764945816631E-4</v>
      </c>
      <c r="AC264" s="4">
        <f t="shared" si="51"/>
        <v>3.7708671624167361E-4</v>
      </c>
      <c r="AD264" s="4">
        <f t="shared" si="52"/>
        <v>3.0885907679814361E-4</v>
      </c>
      <c r="AE264" s="4">
        <f t="shared" si="53"/>
        <v>3.2219240924717804E-4</v>
      </c>
      <c r="AF264" s="4">
        <f t="shared" si="54"/>
        <v>3.9381814010579593E-4</v>
      </c>
      <c r="AG264" s="4">
        <f t="shared" si="55"/>
        <v>5.9167461027758838E-4</v>
      </c>
      <c r="AH264" s="4">
        <f t="shared" si="56"/>
        <v>9.5610580816199377E-4</v>
      </c>
      <c r="AI264" s="4">
        <f t="shared" si="57"/>
        <v>2.5774402921946373E-3</v>
      </c>
    </row>
    <row r="265" spans="1:35" x14ac:dyDescent="0.2">
      <c r="A265" s="1" t="s">
        <v>280</v>
      </c>
      <c r="B265">
        <v>1313939</v>
      </c>
      <c r="C265" s="1">
        <v>648504</v>
      </c>
      <c r="D265" s="1">
        <v>665435</v>
      </c>
      <c r="E265" s="1">
        <v>72299.672999999995</v>
      </c>
      <c r="F265" s="1">
        <v>166228.61099999998</v>
      </c>
      <c r="G265" s="1">
        <v>179679.99300000002</v>
      </c>
      <c r="H265" s="1">
        <v>144228.57900000003</v>
      </c>
      <c r="I265" s="1">
        <v>192146.20799999998</v>
      </c>
      <c r="J265" s="1">
        <v>221676.63199999998</v>
      </c>
      <c r="K265" s="1">
        <v>166817.65400000004</v>
      </c>
      <c r="L265" s="1">
        <v>90483.390000000029</v>
      </c>
      <c r="M265" s="1">
        <v>56783.514000000003</v>
      </c>
      <c r="N265" s="1">
        <v>23051.814000000002</v>
      </c>
      <c r="O265" s="1">
        <f>VLOOKUP(A265, '[1]Influenza Deaths Pivot Table'!$A$5:$B$463, 2, FALSE)</f>
        <v>103</v>
      </c>
      <c r="P265" s="1">
        <f>VLOOKUP(A265, '[1]Influenza Deaths Pivot Table'!$A$5:$C$463, 3, FALSE)</f>
        <v>59</v>
      </c>
      <c r="Q265" s="1">
        <f>VLOOKUP(A265, '[1]Influenza Deaths Pivot Table'!$A$5:$D$463, 4, FALSE)</f>
        <v>65</v>
      </c>
      <c r="R265" s="1">
        <f>VLOOKUP(A265, '[1]Influenza Deaths Pivot Table'!$A$5:$E$463, 5, FALSE)</f>
        <v>62</v>
      </c>
      <c r="S265" s="1">
        <f>VLOOKUP(A265, '[1]Influenza Deaths Pivot Table'!$A$5:$F$463, 6, FALSE)</f>
        <v>61</v>
      </c>
      <c r="T265" s="1">
        <f>VLOOKUP(A265, '[1]Influenza Deaths Pivot Table'!$A$5:$G$463, 7, FALSE)</f>
        <v>65</v>
      </c>
      <c r="U265" s="1">
        <f>VLOOKUP(A265, '[1]Influenza Deaths Pivot Table'!$A$5:$H$463, 8, FALSE)</f>
        <v>58</v>
      </c>
      <c r="V265" s="1">
        <f>VLOOKUP(A265, '[1]Influenza Deaths Pivot Table'!$A$5:$I$463, 9, FALSE)</f>
        <v>54</v>
      </c>
      <c r="W265" s="1">
        <f>VLOOKUP(A265, '[1]Influenza Deaths Pivot Table'!$A$5:$J$463, 10, FALSE)</f>
        <v>51</v>
      </c>
      <c r="X265" s="1">
        <f t="shared" si="58"/>
        <v>154</v>
      </c>
      <c r="Y265" s="1">
        <f t="shared" si="59"/>
        <v>578</v>
      </c>
      <c r="Z265" s="4">
        <f t="shared" si="48"/>
        <v>1.4246260837168655E-3</v>
      </c>
      <c r="AA265" s="4">
        <f t="shared" si="49"/>
        <v>3.549328821619042E-4</v>
      </c>
      <c r="AB265" s="4">
        <f t="shared" si="50"/>
        <v>3.6175424383503842E-4</v>
      </c>
      <c r="AC265" s="4">
        <f t="shared" si="51"/>
        <v>4.2987319454904972E-4</v>
      </c>
      <c r="AD265" s="4">
        <f t="shared" si="52"/>
        <v>3.1746658253073619E-4</v>
      </c>
      <c r="AE265" s="4">
        <f t="shared" si="53"/>
        <v>2.9321990059827326E-4</v>
      </c>
      <c r="AF265" s="4">
        <f t="shared" si="54"/>
        <v>3.476850237925057E-4</v>
      </c>
      <c r="AG265" s="4">
        <f t="shared" si="55"/>
        <v>5.9679461611683625E-4</v>
      </c>
      <c r="AH265" s="4">
        <f t="shared" si="56"/>
        <v>8.9814800824056077E-4</v>
      </c>
      <c r="AI265" s="4">
        <f t="shared" si="57"/>
        <v>2.3227740919574262E-3</v>
      </c>
    </row>
    <row r="266" spans="1:35" x14ac:dyDescent="0.2">
      <c r="A266" s="1" t="s">
        <v>281</v>
      </c>
      <c r="B266">
        <v>1255618</v>
      </c>
      <c r="C266" s="1">
        <v>620779</v>
      </c>
      <c r="D266" s="1">
        <v>634839</v>
      </c>
      <c r="E266" s="1">
        <v>69428.031999999992</v>
      </c>
      <c r="F266" s="1">
        <v>159135.935</v>
      </c>
      <c r="G266" s="1">
        <v>169481.34499999997</v>
      </c>
      <c r="H266" s="1">
        <v>139287.40599999999</v>
      </c>
      <c r="I266" s="1">
        <v>178594.62999999998</v>
      </c>
      <c r="J266" s="1">
        <v>212652.25200000001</v>
      </c>
      <c r="K266" s="1">
        <v>162787.13200000001</v>
      </c>
      <c r="L266" s="1">
        <v>88909.623000000007</v>
      </c>
      <c r="M266" s="1">
        <v>53997.485000000001</v>
      </c>
      <c r="N266" s="1">
        <v>21840.059000000005</v>
      </c>
      <c r="O266" s="1">
        <f>VLOOKUP(A266, '[1]Influenza Deaths Pivot Table'!$A$5:$B$463, 2, FALSE)</f>
        <v>109</v>
      </c>
      <c r="P266" s="1">
        <f>VLOOKUP(A266, '[1]Influenza Deaths Pivot Table'!$A$5:$C$463, 3, FALSE)</f>
        <v>57</v>
      </c>
      <c r="Q266" s="1">
        <f>VLOOKUP(A266, '[1]Influenza Deaths Pivot Table'!$A$5:$D$463, 4, FALSE)</f>
        <v>70</v>
      </c>
      <c r="R266" s="1">
        <f>VLOOKUP(A266, '[1]Influenza Deaths Pivot Table'!$A$5:$E$463, 5, FALSE)</f>
        <v>45</v>
      </c>
      <c r="S266" s="1">
        <f>VLOOKUP(A266, '[1]Influenza Deaths Pivot Table'!$A$5:$F$463, 6, FALSE)</f>
        <v>67</v>
      </c>
      <c r="T266" s="1">
        <f>VLOOKUP(A266, '[1]Influenza Deaths Pivot Table'!$A$5:$G$463, 7, FALSE)</f>
        <v>56</v>
      </c>
      <c r="U266" s="1">
        <f>VLOOKUP(A266, '[1]Influenza Deaths Pivot Table'!$A$5:$H$463, 8, FALSE)</f>
        <v>70</v>
      </c>
      <c r="V266" s="1">
        <f>VLOOKUP(A266, '[1]Influenza Deaths Pivot Table'!$A$5:$I$463, 9, FALSE)</f>
        <v>56</v>
      </c>
      <c r="W266" s="1">
        <f>VLOOKUP(A266, '[1]Influenza Deaths Pivot Table'!$A$5:$J$463, 10, FALSE)</f>
        <v>70</v>
      </c>
      <c r="X266" s="1">
        <f t="shared" si="58"/>
        <v>179</v>
      </c>
      <c r="Y266" s="1">
        <f t="shared" si="59"/>
        <v>600</v>
      </c>
      <c r="Z266" s="4">
        <f t="shared" si="48"/>
        <v>1.5699710457009644E-3</v>
      </c>
      <c r="AA266" s="4">
        <f t="shared" si="49"/>
        <v>3.5818434095353765E-4</v>
      </c>
      <c r="AB266" s="4">
        <f t="shared" si="50"/>
        <v>4.1302480812858793E-4</v>
      </c>
      <c r="AC266" s="4">
        <f t="shared" si="51"/>
        <v>3.230729991482504E-4</v>
      </c>
      <c r="AD266" s="4">
        <f t="shared" si="52"/>
        <v>3.7515125734743541E-4</v>
      </c>
      <c r="AE266" s="4">
        <f t="shared" si="53"/>
        <v>2.6334073339604228E-4</v>
      </c>
      <c r="AF266" s="4">
        <f t="shared" si="54"/>
        <v>4.3000941868058708E-4</v>
      </c>
      <c r="AG266" s="4">
        <f t="shared" si="55"/>
        <v>6.2985308125758214E-4</v>
      </c>
      <c r="AH266" s="4">
        <f t="shared" si="56"/>
        <v>1.2963566729080067E-3</v>
      </c>
      <c r="AI266" s="4">
        <f t="shared" si="57"/>
        <v>2.8663277186089711E-3</v>
      </c>
    </row>
    <row r="267" spans="1:35" x14ac:dyDescent="0.2">
      <c r="A267" s="1" t="s">
        <v>282</v>
      </c>
      <c r="B267">
        <v>1317474</v>
      </c>
      <c r="C267" s="1">
        <v>650048</v>
      </c>
      <c r="D267" s="1">
        <v>667426</v>
      </c>
      <c r="E267" s="1">
        <v>69384.82699999999</v>
      </c>
      <c r="F267" s="1">
        <v>161671.59400000001</v>
      </c>
      <c r="G267" s="1">
        <v>178786.35499999998</v>
      </c>
      <c r="H267" s="1">
        <v>145685.83500000002</v>
      </c>
      <c r="I267" s="1">
        <v>179323.076</v>
      </c>
      <c r="J267" s="1">
        <v>223223.81800000003</v>
      </c>
      <c r="K267" s="1">
        <v>179230.81899999999</v>
      </c>
      <c r="L267" s="1">
        <v>99044.56299999998</v>
      </c>
      <c r="M267" s="1">
        <v>57766.875000000007</v>
      </c>
      <c r="N267" s="1">
        <v>24345.947</v>
      </c>
      <c r="O267" s="1">
        <f>VLOOKUP(A267, '[1]Influenza Deaths Pivot Table'!$A$5:$B$463, 2, FALSE)</f>
        <v>133</v>
      </c>
      <c r="P267" s="1">
        <f>VLOOKUP(A267, '[1]Influenza Deaths Pivot Table'!$A$5:$C$463, 3, FALSE)</f>
        <v>51</v>
      </c>
      <c r="Q267" s="1">
        <f>VLOOKUP(A267, '[1]Influenza Deaths Pivot Table'!$A$5:$D$463, 4, FALSE)</f>
        <v>63</v>
      </c>
      <c r="R267" s="1">
        <f>VLOOKUP(A267, '[1]Influenza Deaths Pivot Table'!$A$5:$E$463, 5, FALSE)</f>
        <v>47</v>
      </c>
      <c r="S267" s="1">
        <f>VLOOKUP(A267, '[1]Influenza Deaths Pivot Table'!$A$5:$F$463, 6, FALSE)</f>
        <v>59</v>
      </c>
      <c r="T267" s="1">
        <f>VLOOKUP(A267, '[1]Influenza Deaths Pivot Table'!$A$5:$G$463, 7, FALSE)</f>
        <v>52</v>
      </c>
      <c r="U267" s="1">
        <f>VLOOKUP(A267, '[1]Influenza Deaths Pivot Table'!$A$5:$H$463, 8, FALSE)</f>
        <v>67</v>
      </c>
      <c r="V267" s="1">
        <f>VLOOKUP(A267, '[1]Influenza Deaths Pivot Table'!$A$5:$I$463, 9, FALSE)</f>
        <v>64</v>
      </c>
      <c r="W267" s="1">
        <f>VLOOKUP(A267, '[1]Influenza Deaths Pivot Table'!$A$5:$J$463, 10, FALSE)</f>
        <v>63</v>
      </c>
      <c r="X267" s="1">
        <f t="shared" si="58"/>
        <v>196</v>
      </c>
      <c r="Y267" s="1">
        <f t="shared" si="59"/>
        <v>599</v>
      </c>
      <c r="Z267" s="4">
        <f t="shared" si="48"/>
        <v>1.916845595075131E-3</v>
      </c>
      <c r="AA267" s="4">
        <f t="shared" si="49"/>
        <v>3.1545430299895476E-4</v>
      </c>
      <c r="AB267" s="4">
        <f t="shared" si="50"/>
        <v>3.5237588461378949E-4</v>
      </c>
      <c r="AC267" s="4">
        <f t="shared" si="51"/>
        <v>3.2261200960271804E-4</v>
      </c>
      <c r="AD267" s="4">
        <f t="shared" si="52"/>
        <v>3.2901510121318686E-4</v>
      </c>
      <c r="AE267" s="4">
        <f t="shared" si="53"/>
        <v>2.3295005195189339E-4</v>
      </c>
      <c r="AF267" s="4">
        <f t="shared" si="54"/>
        <v>3.7381963868613469E-4</v>
      </c>
      <c r="AG267" s="4">
        <f t="shared" si="55"/>
        <v>6.461737834110088E-4</v>
      </c>
      <c r="AH267" s="4">
        <f t="shared" si="56"/>
        <v>1.0905904118926287E-3</v>
      </c>
      <c r="AI267" s="4">
        <f t="shared" si="57"/>
        <v>3.0074360069677598E-3</v>
      </c>
    </row>
    <row r="268" spans="1:35" x14ac:dyDescent="0.2">
      <c r="A268" s="1" t="s">
        <v>283</v>
      </c>
      <c r="B268">
        <v>1319171</v>
      </c>
      <c r="C268" s="1">
        <v>651106</v>
      </c>
      <c r="D268" s="1">
        <v>668065</v>
      </c>
      <c r="E268" s="1">
        <v>68047.467999999993</v>
      </c>
      <c r="F268" s="1">
        <v>159088.83499999999</v>
      </c>
      <c r="G268" s="1">
        <v>178920.85900000003</v>
      </c>
      <c r="H268" s="1">
        <v>147078.234</v>
      </c>
      <c r="I268" s="1">
        <v>172304.95500000002</v>
      </c>
      <c r="J268" s="1">
        <v>221963.51199999996</v>
      </c>
      <c r="K268" s="1">
        <v>184648.23199999996</v>
      </c>
      <c r="L268" s="1">
        <v>104007.094</v>
      </c>
      <c r="M268" s="1">
        <v>57908.991000000002</v>
      </c>
      <c r="N268" s="1">
        <v>24943.477000000003</v>
      </c>
      <c r="O268" s="1">
        <f>VLOOKUP(A268, '[1]Influenza Deaths Pivot Table'!$A$5:$B$463, 2, FALSE)</f>
        <v>116</v>
      </c>
      <c r="P268" s="1">
        <f>VLOOKUP(A268, '[1]Influenza Deaths Pivot Table'!$A$5:$C$463, 3, FALSE)</f>
        <v>50</v>
      </c>
      <c r="Q268" s="1">
        <f>VLOOKUP(A268, '[1]Influenza Deaths Pivot Table'!$A$5:$D$463, 4, FALSE)</f>
        <v>53</v>
      </c>
      <c r="R268" s="1">
        <f>VLOOKUP(A268, '[1]Influenza Deaths Pivot Table'!$A$5:$E$463, 5, FALSE)</f>
        <v>54</v>
      </c>
      <c r="S268" s="1">
        <f>VLOOKUP(A268, '[1]Influenza Deaths Pivot Table'!$A$5:$F$463, 6, FALSE)</f>
        <v>59</v>
      </c>
      <c r="T268" s="1">
        <f>VLOOKUP(A268, '[1]Influenza Deaths Pivot Table'!$A$5:$G$463, 7, FALSE)</f>
        <v>72</v>
      </c>
      <c r="U268" s="1">
        <f>VLOOKUP(A268, '[1]Influenza Deaths Pivot Table'!$A$5:$H$463, 8, FALSE)</f>
        <v>62</v>
      </c>
      <c r="V268" s="1">
        <f>VLOOKUP(A268, '[1]Influenza Deaths Pivot Table'!$A$5:$I$463, 9, FALSE)</f>
        <v>55</v>
      </c>
      <c r="W268" s="1">
        <f>VLOOKUP(A268, '[1]Influenza Deaths Pivot Table'!$A$5:$J$463, 10, FALSE)</f>
        <v>56</v>
      </c>
      <c r="X268" s="1">
        <f t="shared" si="58"/>
        <v>172</v>
      </c>
      <c r="Y268" s="1">
        <f t="shared" si="59"/>
        <v>577</v>
      </c>
      <c r="Z268" s="4">
        <f t="shared" si="48"/>
        <v>1.7046923773857393E-3</v>
      </c>
      <c r="AA268" s="4">
        <f t="shared" si="49"/>
        <v>3.1428981172688833E-4</v>
      </c>
      <c r="AB268" s="4">
        <f t="shared" si="50"/>
        <v>2.9622035293268962E-4</v>
      </c>
      <c r="AC268" s="4">
        <f t="shared" si="51"/>
        <v>3.6715153922775551E-4</v>
      </c>
      <c r="AD268" s="4">
        <f t="shared" si="52"/>
        <v>3.4241615396376731E-4</v>
      </c>
      <c r="AE268" s="4">
        <f t="shared" si="53"/>
        <v>3.2437763914998791E-4</v>
      </c>
      <c r="AF268" s="4">
        <f t="shared" si="54"/>
        <v>3.3577359137671034E-4</v>
      </c>
      <c r="AG268" s="4">
        <f t="shared" si="55"/>
        <v>5.2881008289684553E-4</v>
      </c>
      <c r="AH268" s="4">
        <f t="shared" si="56"/>
        <v>9.6703463543338199E-4</v>
      </c>
      <c r="AI268" s="4">
        <f t="shared" si="57"/>
        <v>2.6717270128191212E-3</v>
      </c>
    </row>
    <row r="269" spans="1:35" x14ac:dyDescent="0.2">
      <c r="A269" s="1" t="s">
        <v>284</v>
      </c>
      <c r="B269">
        <v>1277778</v>
      </c>
      <c r="C269" s="1">
        <v>630603</v>
      </c>
      <c r="D269" s="1">
        <v>647175</v>
      </c>
      <c r="E269" s="1">
        <v>64619.513000000006</v>
      </c>
      <c r="F269" s="1">
        <v>151333.09699999998</v>
      </c>
      <c r="G269" s="1">
        <v>174621.723</v>
      </c>
      <c r="H269" s="1">
        <v>144657.85</v>
      </c>
      <c r="I269" s="1">
        <v>162287.33700000003</v>
      </c>
      <c r="J269" s="1">
        <v>211505.092</v>
      </c>
      <c r="K269" s="1">
        <v>182791.454</v>
      </c>
      <c r="L269" s="1">
        <v>105526.042</v>
      </c>
      <c r="M269" s="1">
        <v>56334.345999999998</v>
      </c>
      <c r="N269" s="1">
        <v>24367.115000000002</v>
      </c>
      <c r="O269" s="1">
        <f>VLOOKUP(A269, '[1]Influenza Deaths Pivot Table'!$A$5:$B$463, 2, FALSE)</f>
        <v>117</v>
      </c>
      <c r="P269" s="1">
        <f>VLOOKUP(A269, '[1]Influenza Deaths Pivot Table'!$A$5:$C$463, 3, FALSE)</f>
        <v>55</v>
      </c>
      <c r="Q269" s="1">
        <f>VLOOKUP(A269, '[1]Influenza Deaths Pivot Table'!$A$5:$D$463, 4, FALSE)</f>
        <v>66</v>
      </c>
      <c r="R269" s="1">
        <f>VLOOKUP(A269, '[1]Influenza Deaths Pivot Table'!$A$5:$E$463, 5, FALSE)</f>
        <v>60</v>
      </c>
      <c r="S269" s="1">
        <f>VLOOKUP(A269, '[1]Influenza Deaths Pivot Table'!$A$5:$F$463, 6, FALSE)</f>
        <v>66</v>
      </c>
      <c r="T269" s="1">
        <f>VLOOKUP(A269, '[1]Influenza Deaths Pivot Table'!$A$5:$G$463, 7, FALSE)</f>
        <v>69</v>
      </c>
      <c r="U269" s="1">
        <f>VLOOKUP(A269, '[1]Influenza Deaths Pivot Table'!$A$5:$H$463, 8, FALSE)</f>
        <v>47</v>
      </c>
      <c r="V269" s="1">
        <f>VLOOKUP(A269, '[1]Influenza Deaths Pivot Table'!$A$5:$I$463, 9, FALSE)</f>
        <v>49</v>
      </c>
      <c r="W269" s="1">
        <f>VLOOKUP(A269, '[1]Influenza Deaths Pivot Table'!$A$5:$J$463, 10, FALSE)</f>
        <v>56</v>
      </c>
      <c r="X269" s="1">
        <f t="shared" si="58"/>
        <v>173</v>
      </c>
      <c r="Y269" s="1">
        <f t="shared" si="59"/>
        <v>585</v>
      </c>
      <c r="Z269" s="4">
        <f t="shared" si="48"/>
        <v>1.8105986035518403E-3</v>
      </c>
      <c r="AA269" s="4">
        <f t="shared" si="49"/>
        <v>3.6343669091765173E-4</v>
      </c>
      <c r="AB269" s="4">
        <f t="shared" si="50"/>
        <v>3.779598486724358E-4</v>
      </c>
      <c r="AC269" s="4">
        <f t="shared" si="51"/>
        <v>4.1477182192324851E-4</v>
      </c>
      <c r="AD269" s="4">
        <f t="shared" si="52"/>
        <v>4.0668607434232523E-4</v>
      </c>
      <c r="AE269" s="4">
        <f t="shared" si="53"/>
        <v>3.2623328047345543E-4</v>
      </c>
      <c r="AF269" s="4">
        <f t="shared" si="54"/>
        <v>2.5712361804398144E-4</v>
      </c>
      <c r="AG269" s="4">
        <f t="shared" si="55"/>
        <v>4.6434035685712538E-4</v>
      </c>
      <c r="AH269" s="4">
        <f t="shared" si="56"/>
        <v>9.9406497059538078E-4</v>
      </c>
      <c r="AI269" s="4">
        <f t="shared" si="57"/>
        <v>2.8046635741472209E-3</v>
      </c>
    </row>
    <row r="270" spans="1:35" x14ac:dyDescent="0.2">
      <c r="A270" s="1" t="s">
        <v>285</v>
      </c>
      <c r="B270">
        <v>1244818</v>
      </c>
      <c r="C270" s="1">
        <v>613546</v>
      </c>
      <c r="D270" s="1">
        <v>631272</v>
      </c>
      <c r="E270" s="1">
        <v>62585.561000000009</v>
      </c>
      <c r="F270" s="1">
        <v>146657.34100000001</v>
      </c>
      <c r="G270" s="1">
        <v>171239.77600000001</v>
      </c>
      <c r="H270" s="1">
        <v>144131.30300000001</v>
      </c>
      <c r="I270" s="1">
        <v>154145.52100000001</v>
      </c>
      <c r="J270" s="1">
        <v>201829.31700000001</v>
      </c>
      <c r="K270" s="1">
        <v>180085.924</v>
      </c>
      <c r="L270" s="1">
        <v>105753.231</v>
      </c>
      <c r="M270" s="1">
        <v>54450.631000000001</v>
      </c>
      <c r="N270" s="1">
        <v>23990.132000000001</v>
      </c>
      <c r="O270" s="1">
        <f>VLOOKUP(A270, '[1]Influenza Deaths Pivot Table'!$A$5:$B$463, 2, FALSE)</f>
        <v>107</v>
      </c>
      <c r="P270" s="1">
        <f>VLOOKUP(A270, '[1]Influenza Deaths Pivot Table'!$A$5:$C$463, 3, FALSE)</f>
        <v>54</v>
      </c>
      <c r="Q270" s="1">
        <f>VLOOKUP(A270, '[1]Influenza Deaths Pivot Table'!$A$5:$D$463, 4, FALSE)</f>
        <v>58</v>
      </c>
      <c r="R270" s="1">
        <f>VLOOKUP(A270, '[1]Influenza Deaths Pivot Table'!$A$5:$E$463, 5, FALSE)</f>
        <v>52</v>
      </c>
      <c r="S270" s="1">
        <f>VLOOKUP(A270, '[1]Influenza Deaths Pivot Table'!$A$5:$F$463, 6, FALSE)</f>
        <v>60</v>
      </c>
      <c r="T270" s="1">
        <f>VLOOKUP(A270, '[1]Influenza Deaths Pivot Table'!$A$5:$G$463, 7, FALSE)</f>
        <v>56</v>
      </c>
      <c r="U270" s="1">
        <f>VLOOKUP(A270, '[1]Influenza Deaths Pivot Table'!$A$5:$H$463, 8, FALSE)</f>
        <v>57</v>
      </c>
      <c r="V270" s="1">
        <f>VLOOKUP(A270, '[1]Influenza Deaths Pivot Table'!$A$5:$I$463, 9, FALSE)</f>
        <v>39</v>
      </c>
      <c r="W270" s="1">
        <f>VLOOKUP(A270, '[1]Influenza Deaths Pivot Table'!$A$5:$J$463, 10, FALSE)</f>
        <v>61</v>
      </c>
      <c r="X270" s="1">
        <f t="shared" si="58"/>
        <v>168</v>
      </c>
      <c r="Y270" s="1">
        <f t="shared" si="59"/>
        <v>544</v>
      </c>
      <c r="Z270" s="4">
        <f t="shared" si="48"/>
        <v>1.709659517152846E-3</v>
      </c>
      <c r="AA270" s="4">
        <f t="shared" si="49"/>
        <v>3.6820523017664692E-4</v>
      </c>
      <c r="AB270" s="4">
        <f t="shared" si="50"/>
        <v>3.3870635289782205E-4</v>
      </c>
      <c r="AC270" s="4">
        <f t="shared" si="51"/>
        <v>3.6078214043482276E-4</v>
      </c>
      <c r="AD270" s="4">
        <f t="shared" si="52"/>
        <v>3.8924257812200717E-4</v>
      </c>
      <c r="AE270" s="4">
        <f t="shared" si="53"/>
        <v>2.7746216868979447E-4</v>
      </c>
      <c r="AF270" s="4">
        <f t="shared" si="54"/>
        <v>3.1651557619794869E-4</v>
      </c>
      <c r="AG270" s="4">
        <f t="shared" si="55"/>
        <v>3.6878305874172299E-4</v>
      </c>
      <c r="AH270" s="4">
        <f t="shared" si="56"/>
        <v>1.1202808650647225E-3</v>
      </c>
      <c r="AI270" s="4">
        <f t="shared" si="57"/>
        <v>2.8299403822175688E-3</v>
      </c>
    </row>
    <row r="271" spans="1:35" x14ac:dyDescent="0.2">
      <c r="A271" s="1" t="s">
        <v>286</v>
      </c>
      <c r="B271">
        <v>1327503</v>
      </c>
      <c r="C271" s="1">
        <v>656507</v>
      </c>
      <c r="D271" s="1">
        <v>670996</v>
      </c>
      <c r="E271" s="1">
        <v>64868.707000000002</v>
      </c>
      <c r="F271" s="1">
        <v>151531.22199999998</v>
      </c>
      <c r="G271" s="1">
        <v>178849.23400000003</v>
      </c>
      <c r="H271" s="1">
        <v>154721.16699999999</v>
      </c>
      <c r="I271" s="1">
        <v>158882.97700000001</v>
      </c>
      <c r="J271" s="1">
        <v>209898.07700000002</v>
      </c>
      <c r="K271" s="1">
        <v>197882.35100000002</v>
      </c>
      <c r="L271" s="1">
        <v>123489.546</v>
      </c>
      <c r="M271" s="1">
        <v>59862.113000000005</v>
      </c>
      <c r="N271" s="1">
        <v>27162.325000000001</v>
      </c>
      <c r="O271" s="1">
        <f>VLOOKUP(A271, '[1]Influenza Deaths Pivot Table'!$A$5:$B$463, 2, FALSE)</f>
        <v>112</v>
      </c>
      <c r="P271" s="1">
        <f>VLOOKUP(A271, '[1]Influenza Deaths Pivot Table'!$A$5:$C$463, 3, FALSE)</f>
        <v>57</v>
      </c>
      <c r="Q271" s="1">
        <f>VLOOKUP(A271, '[1]Influenza Deaths Pivot Table'!$A$5:$D$463, 4, FALSE)</f>
        <v>62</v>
      </c>
      <c r="R271" s="1">
        <f>VLOOKUP(A271, '[1]Influenza Deaths Pivot Table'!$A$5:$E$463, 5, FALSE)</f>
        <v>50</v>
      </c>
      <c r="S271" s="1">
        <f>VLOOKUP(A271, '[1]Influenza Deaths Pivot Table'!$A$5:$F$463, 6, FALSE)</f>
        <v>70</v>
      </c>
      <c r="T271" s="1">
        <f>VLOOKUP(A271, '[1]Influenza Deaths Pivot Table'!$A$5:$G$463, 7, FALSE)</f>
        <v>60</v>
      </c>
      <c r="U271" s="1">
        <f>VLOOKUP(A271, '[1]Influenza Deaths Pivot Table'!$A$5:$H$463, 8, FALSE)</f>
        <v>56</v>
      </c>
      <c r="V271" s="1">
        <f>VLOOKUP(A271, '[1]Influenza Deaths Pivot Table'!$A$5:$I$463, 9, FALSE)</f>
        <v>55</v>
      </c>
      <c r="W271" s="1">
        <f>VLOOKUP(A271, '[1]Influenza Deaths Pivot Table'!$A$5:$J$463, 10, FALSE)</f>
        <v>46</v>
      </c>
      <c r="X271" s="1">
        <f t="shared" si="58"/>
        <v>158</v>
      </c>
      <c r="Y271" s="1">
        <f t="shared" si="59"/>
        <v>568</v>
      </c>
      <c r="Z271" s="4">
        <f t="shared" si="48"/>
        <v>1.7265643972216064E-3</v>
      </c>
      <c r="AA271" s="4">
        <f t="shared" si="49"/>
        <v>3.7616010250349598E-4</v>
      </c>
      <c r="AB271" s="4">
        <f t="shared" si="50"/>
        <v>3.466606963494179E-4</v>
      </c>
      <c r="AC271" s="4">
        <f t="shared" si="51"/>
        <v>3.2316198855971659E-4</v>
      </c>
      <c r="AD271" s="4">
        <f t="shared" si="52"/>
        <v>4.4057583336948672E-4</v>
      </c>
      <c r="AE271" s="4">
        <f t="shared" si="53"/>
        <v>2.8585302379878399E-4</v>
      </c>
      <c r="AF271" s="4">
        <f t="shared" si="54"/>
        <v>2.8299643559419807E-4</v>
      </c>
      <c r="AG271" s="4">
        <f t="shared" si="55"/>
        <v>4.4538183013483588E-4</v>
      </c>
      <c r="AH271" s="4">
        <f t="shared" si="56"/>
        <v>7.6843261446517925E-4</v>
      </c>
      <c r="AI271" s="4">
        <f t="shared" si="57"/>
        <v>2.4949970116867858E-3</v>
      </c>
    </row>
    <row r="272" spans="1:35" x14ac:dyDescent="0.2">
      <c r="A272" s="1" t="s">
        <v>287</v>
      </c>
      <c r="B272">
        <v>1331848</v>
      </c>
      <c r="C272" s="1">
        <v>659131</v>
      </c>
      <c r="D272" s="1">
        <v>672717</v>
      </c>
      <c r="E272" s="1">
        <v>64233</v>
      </c>
      <c r="F272" s="1">
        <v>149568</v>
      </c>
      <c r="G272" s="1">
        <v>178576</v>
      </c>
      <c r="H272" s="1">
        <v>156374</v>
      </c>
      <c r="I272" s="1">
        <v>156530</v>
      </c>
      <c r="J272" s="1">
        <v>205335</v>
      </c>
      <c r="K272" s="1">
        <v>201939</v>
      </c>
      <c r="L272" s="1">
        <v>129717</v>
      </c>
      <c r="M272" s="1">
        <v>61133</v>
      </c>
      <c r="N272" s="1">
        <v>28443</v>
      </c>
      <c r="O272" s="1">
        <f>VLOOKUP(A272, '[1]Influenza Deaths Pivot Table'!$A$5:$B$463, 2, FALSE)</f>
        <v>117</v>
      </c>
      <c r="P272" s="1">
        <f>VLOOKUP(A272, '[1]Influenza Deaths Pivot Table'!$A$5:$C$463, 3, FALSE)</f>
        <v>40</v>
      </c>
      <c r="Q272" s="1">
        <f>VLOOKUP(A272, '[1]Influenza Deaths Pivot Table'!$A$5:$D$463, 4, FALSE)</f>
        <v>61</v>
      </c>
      <c r="R272" s="1">
        <f>VLOOKUP(A272, '[1]Influenza Deaths Pivot Table'!$A$5:$E$463, 5, FALSE)</f>
        <v>43</v>
      </c>
      <c r="S272" s="1">
        <f>VLOOKUP(A272, '[1]Influenza Deaths Pivot Table'!$A$5:$F$463, 6, FALSE)</f>
        <v>49</v>
      </c>
      <c r="T272" s="1">
        <f>VLOOKUP(A272, '[1]Influenza Deaths Pivot Table'!$A$5:$G$463, 7, FALSE)</f>
        <v>66</v>
      </c>
      <c r="U272" s="1">
        <f>VLOOKUP(A272, '[1]Influenza Deaths Pivot Table'!$A$5:$H$463, 8, FALSE)</f>
        <v>41</v>
      </c>
      <c r="V272" s="1">
        <f>VLOOKUP(A272, '[1]Influenza Deaths Pivot Table'!$A$5:$I$463, 9, FALSE)</f>
        <v>70</v>
      </c>
      <c r="W272" s="1">
        <f>VLOOKUP(A272, '[1]Influenza Deaths Pivot Table'!$A$5:$J$463, 10, FALSE)</f>
        <v>60</v>
      </c>
      <c r="X272" s="1">
        <f t="shared" si="58"/>
        <v>177</v>
      </c>
      <c r="Y272" s="1">
        <f t="shared" si="59"/>
        <v>547</v>
      </c>
      <c r="Z272" s="4">
        <f t="shared" si="48"/>
        <v>1.8214936247723133E-3</v>
      </c>
      <c r="AA272" s="4">
        <f t="shared" si="49"/>
        <v>2.6743688489516476E-4</v>
      </c>
      <c r="AB272" s="4">
        <f t="shared" si="50"/>
        <v>3.4159125526386525E-4</v>
      </c>
      <c r="AC272" s="4">
        <f t="shared" si="51"/>
        <v>2.7498177446378552E-4</v>
      </c>
      <c r="AD272" s="4">
        <f t="shared" si="52"/>
        <v>3.1303903405098066E-4</v>
      </c>
      <c r="AE272" s="4">
        <f t="shared" si="53"/>
        <v>3.2142596245160346E-4</v>
      </c>
      <c r="AF272" s="4">
        <f t="shared" si="54"/>
        <v>2.030316085550587E-4</v>
      </c>
      <c r="AG272" s="4">
        <f t="shared" si="55"/>
        <v>5.396362851438131E-4</v>
      </c>
      <c r="AH272" s="4">
        <f t="shared" si="56"/>
        <v>9.8146663831318601E-4</v>
      </c>
      <c r="AI272" s="4">
        <f t="shared" si="57"/>
        <v>2.8029602630854993E-3</v>
      </c>
    </row>
    <row r="273" spans="1:35" x14ac:dyDescent="0.2">
      <c r="A273" s="1" t="s">
        <v>288</v>
      </c>
      <c r="B273">
        <v>8650548</v>
      </c>
      <c r="C273" s="1">
        <v>4231941</v>
      </c>
      <c r="D273" s="1">
        <v>4418607</v>
      </c>
      <c r="E273" s="1">
        <v>561478.07100000011</v>
      </c>
      <c r="F273" s="1">
        <v>1146089.3670000001</v>
      </c>
      <c r="G273" s="1">
        <v>1100047.173</v>
      </c>
      <c r="H273" s="1">
        <v>1103869.0340000002</v>
      </c>
      <c r="I273" s="1">
        <v>1315711.2049999998</v>
      </c>
      <c r="J273" s="1">
        <v>1329099.5839999998</v>
      </c>
      <c r="K273" s="1">
        <v>953247.45</v>
      </c>
      <c r="L273" s="1">
        <v>577340.72400000016</v>
      </c>
      <c r="M273" s="1">
        <v>402428.85099999997</v>
      </c>
      <c r="N273" s="1">
        <v>161651.43399999998</v>
      </c>
      <c r="O273" s="1">
        <f>VLOOKUP(A273, '[1]Influenza Deaths Pivot Table'!$A$5:$B$463, 2, FALSE)</f>
        <v>114</v>
      </c>
      <c r="P273" s="1">
        <f>VLOOKUP(A273, '[1]Influenza Deaths Pivot Table'!$A$5:$C$463, 3, FALSE)</f>
        <v>70</v>
      </c>
      <c r="Q273" s="1">
        <f>VLOOKUP(A273, '[1]Influenza Deaths Pivot Table'!$A$5:$D$463, 4, FALSE)</f>
        <v>53</v>
      </c>
      <c r="R273" s="1">
        <f>VLOOKUP(A273, '[1]Influenza Deaths Pivot Table'!$A$5:$E$463, 5, FALSE)</f>
        <v>53</v>
      </c>
      <c r="S273" s="1">
        <f>VLOOKUP(A273, '[1]Influenza Deaths Pivot Table'!$A$5:$F$463, 6, FALSE)</f>
        <v>74</v>
      </c>
      <c r="T273" s="1">
        <f>VLOOKUP(A273, '[1]Influenza Deaths Pivot Table'!$A$5:$G$463, 7, FALSE)</f>
        <v>65</v>
      </c>
      <c r="U273" s="1">
        <f>VLOOKUP(A273, '[1]Influenza Deaths Pivot Table'!$A$5:$H$463, 8, FALSE)</f>
        <v>94</v>
      </c>
      <c r="V273" s="1">
        <f>VLOOKUP(A273, '[1]Influenza Deaths Pivot Table'!$A$5:$I$463, 9, FALSE)</f>
        <v>122</v>
      </c>
      <c r="W273" s="1">
        <f>VLOOKUP(A273, '[1]Influenza Deaths Pivot Table'!$A$5:$J$463, 10, FALSE)</f>
        <v>363</v>
      </c>
      <c r="X273" s="1">
        <f t="shared" si="58"/>
        <v>477</v>
      </c>
      <c r="Y273" s="1">
        <f t="shared" si="59"/>
        <v>1008</v>
      </c>
      <c r="Z273" s="4">
        <f t="shared" si="48"/>
        <v>2.0303553404492618E-4</v>
      </c>
      <c r="AA273" s="4">
        <f t="shared" si="49"/>
        <v>6.1077261525627609E-5</v>
      </c>
      <c r="AB273" s="4">
        <f t="shared" si="50"/>
        <v>4.8179752015052905E-5</v>
      </c>
      <c r="AC273" s="4">
        <f t="shared" si="51"/>
        <v>4.8012942086026473E-5</v>
      </c>
      <c r="AD273" s="4">
        <f t="shared" si="52"/>
        <v>5.6243345590417777E-5</v>
      </c>
      <c r="AE273" s="4">
        <f t="shared" si="53"/>
        <v>4.8905289552780428E-5</v>
      </c>
      <c r="AF273" s="4">
        <f t="shared" si="54"/>
        <v>9.861028214657171E-5</v>
      </c>
      <c r="AG273" s="4">
        <f t="shared" si="55"/>
        <v>2.1131369212056477E-4</v>
      </c>
      <c r="AH273" s="4">
        <f t="shared" si="56"/>
        <v>9.0202280253509962E-4</v>
      </c>
      <c r="AI273" s="4">
        <f t="shared" si="57"/>
        <v>1.1050583365800259E-3</v>
      </c>
    </row>
    <row r="274" spans="1:35" x14ac:dyDescent="0.2">
      <c r="A274" s="1" t="s">
        <v>289</v>
      </c>
      <c r="B274">
        <v>8721577</v>
      </c>
      <c r="C274" s="1">
        <v>4244502</v>
      </c>
      <c r="D274" s="1">
        <v>4477075</v>
      </c>
      <c r="E274" s="1">
        <v>547056.55200000003</v>
      </c>
      <c r="F274" s="1">
        <v>1156223.9809999999</v>
      </c>
      <c r="G274" s="1">
        <v>1127535.173</v>
      </c>
      <c r="H274" s="1">
        <v>1096904.2930000001</v>
      </c>
      <c r="I274" s="1">
        <v>1294285.4619999998</v>
      </c>
      <c r="J274" s="1">
        <v>1350560.2340000004</v>
      </c>
      <c r="K274" s="1">
        <v>993147.88700000034</v>
      </c>
      <c r="L274" s="1">
        <v>586230.98399999994</v>
      </c>
      <c r="M274" s="1">
        <v>402941.603</v>
      </c>
      <c r="N274" s="1">
        <v>166413.69899999999</v>
      </c>
      <c r="O274" s="1">
        <f>VLOOKUP(A274, '[1]Influenza Deaths Pivot Table'!$A$5:$B$463, 2, FALSE)</f>
        <v>129</v>
      </c>
      <c r="P274" s="1">
        <f>VLOOKUP(A274, '[1]Influenza Deaths Pivot Table'!$A$5:$C$463, 3, FALSE)</f>
        <v>53</v>
      </c>
      <c r="Q274" s="1">
        <f>VLOOKUP(A274, '[1]Influenza Deaths Pivot Table'!$A$5:$D$463, 4, FALSE)</f>
        <v>54</v>
      </c>
      <c r="R274" s="1">
        <f>VLOOKUP(A274, '[1]Influenza Deaths Pivot Table'!$A$5:$E$463, 5, FALSE)</f>
        <v>62</v>
      </c>
      <c r="S274" s="1">
        <f>VLOOKUP(A274, '[1]Influenza Deaths Pivot Table'!$A$5:$F$463, 6, FALSE)</f>
        <v>54</v>
      </c>
      <c r="T274" s="1">
        <f>VLOOKUP(A274, '[1]Influenza Deaths Pivot Table'!$A$5:$G$463, 7, FALSE)</f>
        <v>59</v>
      </c>
      <c r="U274" s="1">
        <f>VLOOKUP(A274, '[1]Influenza Deaths Pivot Table'!$A$5:$H$463, 8, FALSE)</f>
        <v>81</v>
      </c>
      <c r="V274" s="1">
        <f>VLOOKUP(A274, '[1]Influenza Deaths Pivot Table'!$A$5:$I$463, 9, FALSE)</f>
        <v>118</v>
      </c>
      <c r="W274" s="1">
        <f>VLOOKUP(A274, '[1]Influenza Deaths Pivot Table'!$A$5:$J$463, 10, FALSE)</f>
        <v>286</v>
      </c>
      <c r="X274" s="1">
        <f t="shared" si="58"/>
        <v>415</v>
      </c>
      <c r="Y274" s="1">
        <f t="shared" si="59"/>
        <v>896</v>
      </c>
      <c r="Z274" s="4">
        <f t="shared" si="48"/>
        <v>2.358074307462092E-4</v>
      </c>
      <c r="AA274" s="4">
        <f t="shared" si="49"/>
        <v>4.5838869346198074E-5</v>
      </c>
      <c r="AB274" s="4">
        <f t="shared" si="50"/>
        <v>4.789207582440535E-5</v>
      </c>
      <c r="AC274" s="4">
        <f t="shared" si="51"/>
        <v>5.6522707036209946E-5</v>
      </c>
      <c r="AD274" s="4">
        <f t="shared" si="52"/>
        <v>4.1721862437175402E-5</v>
      </c>
      <c r="AE274" s="4">
        <f t="shared" si="53"/>
        <v>4.368557470795485E-5</v>
      </c>
      <c r="AF274" s="4">
        <f t="shared" si="54"/>
        <v>8.1558850459498554E-5</v>
      </c>
      <c r="AG274" s="4">
        <f t="shared" si="55"/>
        <v>2.0128584674057422E-4</v>
      </c>
      <c r="AH274" s="4">
        <f t="shared" si="56"/>
        <v>7.0978027056689899E-4</v>
      </c>
      <c r="AI274" s="4">
        <f t="shared" si="57"/>
        <v>9.4558770131310818E-4</v>
      </c>
    </row>
    <row r="275" spans="1:35" x14ac:dyDescent="0.2">
      <c r="A275" s="1" t="s">
        <v>290</v>
      </c>
      <c r="B275">
        <v>8753064</v>
      </c>
      <c r="C275" s="1">
        <v>4261485</v>
      </c>
      <c r="D275" s="1">
        <v>4491579</v>
      </c>
      <c r="E275" s="1">
        <v>543388.18300000008</v>
      </c>
      <c r="F275" s="1">
        <v>1150384.0800000003</v>
      </c>
      <c r="G275" s="1">
        <v>1131399.8459999999</v>
      </c>
      <c r="H275" s="1">
        <v>1103400.0019999999</v>
      </c>
      <c r="I275" s="1">
        <v>1265709.344</v>
      </c>
      <c r="J275" s="1">
        <v>1361404.7469999997</v>
      </c>
      <c r="K275" s="1">
        <v>1021105.956</v>
      </c>
      <c r="L275" s="1">
        <v>600153.15600000008</v>
      </c>
      <c r="M275" s="1">
        <v>400734.31099999999</v>
      </c>
      <c r="N275" s="1">
        <v>172153.21099999998</v>
      </c>
      <c r="O275" s="1">
        <f>VLOOKUP(A275, '[1]Influenza Deaths Pivot Table'!$A$5:$B$463, 2, FALSE)</f>
        <v>125</v>
      </c>
      <c r="P275" s="1">
        <f>VLOOKUP(A275, '[1]Influenza Deaths Pivot Table'!$A$5:$C$463, 3, FALSE)</f>
        <v>55</v>
      </c>
      <c r="Q275" s="1">
        <f>VLOOKUP(A275, '[1]Influenza Deaths Pivot Table'!$A$5:$D$463, 4, FALSE)</f>
        <v>74</v>
      </c>
      <c r="R275" s="1">
        <f>VLOOKUP(A275, '[1]Influenza Deaths Pivot Table'!$A$5:$E$463, 5, FALSE)</f>
        <v>56</v>
      </c>
      <c r="S275" s="1">
        <f>VLOOKUP(A275, '[1]Influenza Deaths Pivot Table'!$A$5:$F$463, 6, FALSE)</f>
        <v>72</v>
      </c>
      <c r="T275" s="1">
        <f>VLOOKUP(A275, '[1]Influenza Deaths Pivot Table'!$A$5:$G$463, 7, FALSE)</f>
        <v>51</v>
      </c>
      <c r="U275" s="1">
        <f>VLOOKUP(A275, '[1]Influenza Deaths Pivot Table'!$A$5:$H$463, 8, FALSE)</f>
        <v>80</v>
      </c>
      <c r="V275" s="1">
        <f>VLOOKUP(A275, '[1]Influenza Deaths Pivot Table'!$A$5:$I$463, 9, FALSE)</f>
        <v>130</v>
      </c>
      <c r="W275" s="1">
        <f>VLOOKUP(A275, '[1]Influenza Deaths Pivot Table'!$A$5:$J$463, 10, FALSE)</f>
        <v>292</v>
      </c>
      <c r="X275" s="1">
        <f t="shared" si="58"/>
        <v>417</v>
      </c>
      <c r="Y275" s="1">
        <f t="shared" si="59"/>
        <v>935</v>
      </c>
      <c r="Z275" s="4">
        <f t="shared" si="48"/>
        <v>2.3003812727373938E-4</v>
      </c>
      <c r="AA275" s="4">
        <f t="shared" si="49"/>
        <v>4.7810119208186526E-5</v>
      </c>
      <c r="AB275" s="4">
        <f t="shared" si="50"/>
        <v>6.5405700965598339E-5</v>
      </c>
      <c r="AC275" s="4">
        <f t="shared" si="51"/>
        <v>5.0752220317650501E-5</v>
      </c>
      <c r="AD275" s="4">
        <f t="shared" si="52"/>
        <v>5.6885097942359818E-5</v>
      </c>
      <c r="AE275" s="4">
        <f t="shared" si="53"/>
        <v>3.7461306134258696E-5</v>
      </c>
      <c r="AF275" s="4">
        <f t="shared" si="54"/>
        <v>7.8346423825971685E-5</v>
      </c>
      <c r="AG275" s="4">
        <f t="shared" si="55"/>
        <v>2.1661137444722525E-4</v>
      </c>
      <c r="AH275" s="4">
        <f t="shared" si="56"/>
        <v>7.286623380746652E-4</v>
      </c>
      <c r="AI275" s="4">
        <f t="shared" si="57"/>
        <v>9.5870046534840461E-4</v>
      </c>
    </row>
    <row r="276" spans="1:35" x14ac:dyDescent="0.2">
      <c r="A276" s="1" t="s">
        <v>291</v>
      </c>
      <c r="B276">
        <v>8793888</v>
      </c>
      <c r="C276" s="1">
        <v>4283189</v>
      </c>
      <c r="D276" s="1">
        <v>4510699</v>
      </c>
      <c r="E276" s="1">
        <v>538329.97499999998</v>
      </c>
      <c r="F276" s="1">
        <v>1149042.6030000001</v>
      </c>
      <c r="G276" s="1">
        <v>1137600.6180000002</v>
      </c>
      <c r="H276" s="1">
        <v>1113213.6040000003</v>
      </c>
      <c r="I276" s="1">
        <v>1242357.8949999998</v>
      </c>
      <c r="J276" s="1">
        <v>1366570.034</v>
      </c>
      <c r="K276" s="1">
        <v>1050462.6259999999</v>
      </c>
      <c r="L276" s="1">
        <v>622646.61100000003</v>
      </c>
      <c r="M276" s="1">
        <v>397869.21799999994</v>
      </c>
      <c r="N276" s="1">
        <v>177893.38400000002</v>
      </c>
      <c r="O276" s="1">
        <f>VLOOKUP(A276, '[1]Influenza Deaths Pivot Table'!$A$5:$B$463, 2, FALSE)</f>
        <v>121</v>
      </c>
      <c r="P276" s="1">
        <f>VLOOKUP(A276, '[1]Influenza Deaths Pivot Table'!$A$5:$C$463, 3, FALSE)</f>
        <v>63</v>
      </c>
      <c r="Q276" s="1">
        <f>VLOOKUP(A276, '[1]Influenza Deaths Pivot Table'!$A$5:$D$463, 4, FALSE)</f>
        <v>50</v>
      </c>
      <c r="R276" s="1">
        <f>VLOOKUP(A276, '[1]Influenza Deaths Pivot Table'!$A$5:$E$463, 5, FALSE)</f>
        <v>70</v>
      </c>
      <c r="S276" s="1">
        <f>VLOOKUP(A276, '[1]Influenza Deaths Pivot Table'!$A$5:$F$463, 6, FALSE)</f>
        <v>55</v>
      </c>
      <c r="T276" s="1">
        <f>VLOOKUP(A276, '[1]Influenza Deaths Pivot Table'!$A$5:$G$463, 7, FALSE)</f>
        <v>65</v>
      </c>
      <c r="U276" s="1">
        <f>VLOOKUP(A276, '[1]Influenza Deaths Pivot Table'!$A$5:$H$463, 8, FALSE)</f>
        <v>69</v>
      </c>
      <c r="V276" s="1">
        <f>VLOOKUP(A276, '[1]Influenza Deaths Pivot Table'!$A$5:$I$463, 9, FALSE)</f>
        <v>116</v>
      </c>
      <c r="W276" s="1">
        <f>VLOOKUP(A276, '[1]Influenza Deaths Pivot Table'!$A$5:$J$463, 10, FALSE)</f>
        <v>283</v>
      </c>
      <c r="X276" s="1">
        <f t="shared" si="58"/>
        <v>404</v>
      </c>
      <c r="Y276" s="1">
        <f t="shared" si="59"/>
        <v>892</v>
      </c>
      <c r="Z276" s="4">
        <f t="shared" si="48"/>
        <v>2.247692040555609E-4</v>
      </c>
      <c r="AA276" s="4">
        <f t="shared" si="49"/>
        <v>5.4828254266217135E-5</v>
      </c>
      <c r="AB276" s="4">
        <f t="shared" si="50"/>
        <v>4.3952156151166923E-5</v>
      </c>
      <c r="AC276" s="4">
        <f t="shared" si="51"/>
        <v>6.2881013804067722E-5</v>
      </c>
      <c r="AD276" s="4">
        <f t="shared" si="52"/>
        <v>4.4270656806185477E-5</v>
      </c>
      <c r="AE276" s="4">
        <f t="shared" si="53"/>
        <v>4.7564338733334175E-5</v>
      </c>
      <c r="AF276" s="4">
        <f t="shared" si="54"/>
        <v>6.5685345001507945E-5</v>
      </c>
      <c r="AG276" s="4">
        <f t="shared" si="55"/>
        <v>1.863015038557722E-4</v>
      </c>
      <c r="AH276" s="4">
        <f t="shared" si="56"/>
        <v>7.1128900451906799E-4</v>
      </c>
      <c r="AI276" s="4">
        <f t="shared" si="57"/>
        <v>9.3605820857462895E-4</v>
      </c>
    </row>
    <row r="277" spans="1:35" x14ac:dyDescent="0.2">
      <c r="A277" s="1" t="s">
        <v>292</v>
      </c>
      <c r="B277">
        <v>8832406</v>
      </c>
      <c r="C277" s="1">
        <v>4304817</v>
      </c>
      <c r="D277" s="1">
        <v>4527589</v>
      </c>
      <c r="E277" s="1">
        <v>538319.11199999996</v>
      </c>
      <c r="F277" s="1">
        <v>1142388.9810000001</v>
      </c>
      <c r="G277" s="1">
        <v>1143321.8849999998</v>
      </c>
      <c r="H277" s="1">
        <v>1122071.4100000001</v>
      </c>
      <c r="I277" s="1">
        <v>1216612.6679999998</v>
      </c>
      <c r="J277" s="1">
        <v>1369036.4140000001</v>
      </c>
      <c r="K277" s="1">
        <v>1078717.834</v>
      </c>
      <c r="L277" s="1">
        <v>643651.13800000015</v>
      </c>
      <c r="M277" s="1">
        <v>393734.27300000016</v>
      </c>
      <c r="N277" s="1">
        <v>184432.49400000004</v>
      </c>
      <c r="O277" s="1">
        <f>VLOOKUP(A277, '[1]Influenza Deaths Pivot Table'!$A$5:$B$463, 2, FALSE)</f>
        <v>135</v>
      </c>
      <c r="P277" s="1">
        <f>VLOOKUP(A277, '[1]Influenza Deaths Pivot Table'!$A$5:$C$463, 3, FALSE)</f>
        <v>64</v>
      </c>
      <c r="Q277" s="1">
        <f>VLOOKUP(A277, '[1]Influenza Deaths Pivot Table'!$A$5:$D$463, 4, FALSE)</f>
        <v>50</v>
      </c>
      <c r="R277" s="1">
        <f>VLOOKUP(A277, '[1]Influenza Deaths Pivot Table'!$A$5:$E$463, 5, FALSE)</f>
        <v>62</v>
      </c>
      <c r="S277" s="1">
        <f>VLOOKUP(A277, '[1]Influenza Deaths Pivot Table'!$A$5:$F$463, 6, FALSE)</f>
        <v>69</v>
      </c>
      <c r="T277" s="1">
        <f>VLOOKUP(A277, '[1]Influenza Deaths Pivot Table'!$A$5:$G$463, 7, FALSE)</f>
        <v>63</v>
      </c>
      <c r="U277" s="1">
        <f>VLOOKUP(A277, '[1]Influenza Deaths Pivot Table'!$A$5:$H$463, 8, FALSE)</f>
        <v>96</v>
      </c>
      <c r="V277" s="1">
        <f>VLOOKUP(A277, '[1]Influenza Deaths Pivot Table'!$A$5:$I$463, 9, FALSE)</f>
        <v>145</v>
      </c>
      <c r="W277" s="1">
        <f>VLOOKUP(A277, '[1]Influenza Deaths Pivot Table'!$A$5:$J$463, 10, FALSE)</f>
        <v>334</v>
      </c>
      <c r="X277" s="1">
        <f t="shared" si="58"/>
        <v>469</v>
      </c>
      <c r="Y277" s="1">
        <f t="shared" si="59"/>
        <v>1018</v>
      </c>
      <c r="Z277" s="4">
        <f t="shared" si="48"/>
        <v>2.507806187642842E-4</v>
      </c>
      <c r="AA277" s="4">
        <f t="shared" si="49"/>
        <v>5.6022949332001648E-5</v>
      </c>
      <c r="AB277" s="4">
        <f t="shared" si="50"/>
        <v>4.3732216321565479E-5</v>
      </c>
      <c r="AC277" s="4">
        <f t="shared" si="51"/>
        <v>5.5254950306594114E-5</v>
      </c>
      <c r="AD277" s="4">
        <f t="shared" si="52"/>
        <v>5.6714845911829691E-5</v>
      </c>
      <c r="AE277" s="4">
        <f t="shared" si="53"/>
        <v>4.6017767939370524E-5</v>
      </c>
      <c r="AF277" s="4">
        <f t="shared" si="54"/>
        <v>8.899454238558551E-5</v>
      </c>
      <c r="AG277" s="4">
        <f t="shared" si="55"/>
        <v>2.2527731474313026E-4</v>
      </c>
      <c r="AH277" s="4">
        <f t="shared" si="56"/>
        <v>8.4828785021719426E-4</v>
      </c>
      <c r="AI277" s="4">
        <f t="shared" si="57"/>
        <v>1.0990684689814786E-3</v>
      </c>
    </row>
    <row r="278" spans="1:35" x14ac:dyDescent="0.2">
      <c r="A278" s="1" t="s">
        <v>293</v>
      </c>
      <c r="B278">
        <v>8874374</v>
      </c>
      <c r="C278" s="1">
        <v>4326518</v>
      </c>
      <c r="D278" s="1">
        <v>4547856</v>
      </c>
      <c r="E278" s="1">
        <v>536678.34100000001</v>
      </c>
      <c r="F278" s="1">
        <v>1139360.4140000003</v>
      </c>
      <c r="G278" s="1">
        <v>1148660.9940000002</v>
      </c>
      <c r="H278" s="1">
        <v>1132698.93</v>
      </c>
      <c r="I278" s="1">
        <v>1201296.1939999999</v>
      </c>
      <c r="J278" s="1">
        <v>1364410.5430000001</v>
      </c>
      <c r="K278" s="1">
        <v>1107086.1979999996</v>
      </c>
      <c r="L278" s="1">
        <v>669593.62399999995</v>
      </c>
      <c r="M278" s="1">
        <v>389664.587</v>
      </c>
      <c r="N278" s="1">
        <v>188698.62600000005</v>
      </c>
      <c r="O278" s="1">
        <f>VLOOKUP(A278, '[1]Influenza Deaths Pivot Table'!$A$5:$B$463, 2, FALSE)</f>
        <v>142</v>
      </c>
      <c r="P278" s="1">
        <f>VLOOKUP(A278, '[1]Influenza Deaths Pivot Table'!$A$5:$C$463, 3, FALSE)</f>
        <v>56</v>
      </c>
      <c r="Q278" s="1">
        <f>VLOOKUP(A278, '[1]Influenza Deaths Pivot Table'!$A$5:$D$463, 4, FALSE)</f>
        <v>54</v>
      </c>
      <c r="R278" s="1">
        <f>VLOOKUP(A278, '[1]Influenza Deaths Pivot Table'!$A$5:$E$463, 5, FALSE)</f>
        <v>54</v>
      </c>
      <c r="S278" s="1">
        <f>VLOOKUP(A278, '[1]Influenza Deaths Pivot Table'!$A$5:$F$463, 6, FALSE)</f>
        <v>57</v>
      </c>
      <c r="T278" s="1">
        <f>VLOOKUP(A278, '[1]Influenza Deaths Pivot Table'!$A$5:$G$463, 7, FALSE)</f>
        <v>69</v>
      </c>
      <c r="U278" s="1">
        <f>VLOOKUP(A278, '[1]Influenza Deaths Pivot Table'!$A$5:$H$463, 8, FALSE)</f>
        <v>86</v>
      </c>
      <c r="V278" s="1">
        <f>VLOOKUP(A278, '[1]Influenza Deaths Pivot Table'!$A$5:$I$463, 9, FALSE)</f>
        <v>138</v>
      </c>
      <c r="W278" s="1">
        <f>VLOOKUP(A278, '[1]Influenza Deaths Pivot Table'!$A$5:$J$463, 10, FALSE)</f>
        <v>274</v>
      </c>
      <c r="X278" s="1">
        <f t="shared" si="58"/>
        <v>416</v>
      </c>
      <c r="Y278" s="1">
        <f t="shared" si="59"/>
        <v>930</v>
      </c>
      <c r="Z278" s="4">
        <f t="shared" si="48"/>
        <v>2.6459051754428823E-4</v>
      </c>
      <c r="AA278" s="4">
        <f t="shared" si="49"/>
        <v>4.9150382365311826E-5</v>
      </c>
      <c r="AB278" s="4">
        <f t="shared" si="50"/>
        <v>4.7011259442139627E-5</v>
      </c>
      <c r="AC278" s="4">
        <f t="shared" si="51"/>
        <v>4.7673745043618965E-5</v>
      </c>
      <c r="AD278" s="4">
        <f t="shared" si="52"/>
        <v>4.7448747681622978E-5</v>
      </c>
      <c r="AE278" s="4">
        <f t="shared" si="53"/>
        <v>5.0571289084505406E-5</v>
      </c>
      <c r="AF278" s="4">
        <f t="shared" si="54"/>
        <v>7.7681394777897889E-5</v>
      </c>
      <c r="AG278" s="4">
        <f t="shared" si="55"/>
        <v>2.0609515242337494E-4</v>
      </c>
      <c r="AH278" s="4">
        <f t="shared" si="56"/>
        <v>7.0316885121510925E-4</v>
      </c>
      <c r="AI278" s="4">
        <f t="shared" si="57"/>
        <v>9.6775936875939748E-4</v>
      </c>
    </row>
    <row r="279" spans="1:35" x14ac:dyDescent="0.2">
      <c r="A279" s="1" t="s">
        <v>294</v>
      </c>
      <c r="B279">
        <v>8904413</v>
      </c>
      <c r="C279" s="1">
        <v>4343027</v>
      </c>
      <c r="D279" s="1">
        <v>4561386</v>
      </c>
      <c r="E279" s="1">
        <v>532953.62</v>
      </c>
      <c r="F279" s="1">
        <v>1130431.9390000002</v>
      </c>
      <c r="G279" s="1">
        <v>1147502.5780000002</v>
      </c>
      <c r="H279" s="1">
        <v>1140738.6950000003</v>
      </c>
      <c r="I279" s="1">
        <v>1188731.6530000002</v>
      </c>
      <c r="J279" s="1">
        <v>1352773.8669999996</v>
      </c>
      <c r="K279" s="1">
        <v>1131040.22</v>
      </c>
      <c r="L279" s="1">
        <v>699335.39600000007</v>
      </c>
      <c r="M279" s="1">
        <v>388815.15600000002</v>
      </c>
      <c r="N279" s="1">
        <v>191618.64100000003</v>
      </c>
      <c r="O279" s="1">
        <f>VLOOKUP(A279, '[1]Influenza Deaths Pivot Table'!$A$5:$B$463, 2, FALSE)</f>
        <v>119</v>
      </c>
      <c r="P279" s="1">
        <f>VLOOKUP(A279, '[1]Influenza Deaths Pivot Table'!$A$5:$C$463, 3, FALSE)</f>
        <v>63</v>
      </c>
      <c r="Q279" s="1">
        <f>VLOOKUP(A279, '[1]Influenza Deaths Pivot Table'!$A$5:$D$463, 4, FALSE)</f>
        <v>38</v>
      </c>
      <c r="R279" s="1">
        <f>VLOOKUP(A279, '[1]Influenza Deaths Pivot Table'!$A$5:$E$463, 5, FALSE)</f>
        <v>52</v>
      </c>
      <c r="S279" s="1">
        <f>VLOOKUP(A279, '[1]Influenza Deaths Pivot Table'!$A$5:$F$463, 6, FALSE)</f>
        <v>64</v>
      </c>
      <c r="T279" s="1">
        <f>VLOOKUP(A279, '[1]Influenza Deaths Pivot Table'!$A$5:$G$463, 7, FALSE)</f>
        <v>70</v>
      </c>
      <c r="U279" s="1">
        <f>VLOOKUP(A279, '[1]Influenza Deaths Pivot Table'!$A$5:$H$463, 8, FALSE)</f>
        <v>75</v>
      </c>
      <c r="V279" s="1">
        <f>VLOOKUP(A279, '[1]Influenza Deaths Pivot Table'!$A$5:$I$463, 9, FALSE)</f>
        <v>145</v>
      </c>
      <c r="W279" s="1">
        <f>VLOOKUP(A279, '[1]Influenza Deaths Pivot Table'!$A$5:$J$463, 10, FALSE)</f>
        <v>331</v>
      </c>
      <c r="X279" s="1">
        <f t="shared" si="58"/>
        <v>450</v>
      </c>
      <c r="Y279" s="1">
        <f t="shared" si="59"/>
        <v>957</v>
      </c>
      <c r="Z279" s="4">
        <f t="shared" si="48"/>
        <v>2.2328396981335824E-4</v>
      </c>
      <c r="AA279" s="4">
        <f t="shared" si="49"/>
        <v>5.5730909421871871E-5</v>
      </c>
      <c r="AB279" s="4">
        <f t="shared" si="50"/>
        <v>3.3115394011777107E-5</v>
      </c>
      <c r="AC279" s="4">
        <f t="shared" si="51"/>
        <v>4.5584497333107459E-5</v>
      </c>
      <c r="AD279" s="4">
        <f t="shared" si="52"/>
        <v>5.38388961364689E-5</v>
      </c>
      <c r="AE279" s="4">
        <f t="shared" si="53"/>
        <v>5.1745529469191039E-5</v>
      </c>
      <c r="AF279" s="4">
        <f t="shared" si="54"/>
        <v>6.6310639244995202E-5</v>
      </c>
      <c r="AG279" s="4">
        <f t="shared" si="55"/>
        <v>2.0733971257476576E-4</v>
      </c>
      <c r="AH279" s="4">
        <f t="shared" si="56"/>
        <v>8.5130426345828968E-4</v>
      </c>
      <c r="AI279" s="4">
        <f t="shared" si="57"/>
        <v>1.0745882332716479E-3</v>
      </c>
    </row>
    <row r="280" spans="1:35" x14ac:dyDescent="0.2">
      <c r="A280" s="1" t="s">
        <v>295</v>
      </c>
      <c r="B280">
        <v>8850952</v>
      </c>
      <c r="C280" s="1">
        <v>4319124</v>
      </c>
      <c r="D280" s="1">
        <v>4531828</v>
      </c>
      <c r="E280" s="1">
        <v>524747.13300000003</v>
      </c>
      <c r="F280" s="1">
        <v>1116586.865</v>
      </c>
      <c r="G280" s="1">
        <v>1142048.6300000001</v>
      </c>
      <c r="H280" s="1">
        <v>1140935.7439999999</v>
      </c>
      <c r="I280" s="1">
        <v>1161364.8970000003</v>
      </c>
      <c r="J280" s="1">
        <v>1322254.4309999996</v>
      </c>
      <c r="K280" s="1">
        <v>1142373.9539999999</v>
      </c>
      <c r="L280" s="1">
        <v>720345.48700000008</v>
      </c>
      <c r="M280" s="1">
        <v>387963.21000000008</v>
      </c>
      <c r="N280" s="1">
        <v>193387.77899999995</v>
      </c>
      <c r="O280" s="1">
        <f>VLOOKUP(A280, '[1]Influenza Deaths Pivot Table'!$A$5:$B$463, 2, FALSE)</f>
        <v>127</v>
      </c>
      <c r="P280" s="1">
        <f>VLOOKUP(A280, '[1]Influenza Deaths Pivot Table'!$A$5:$C$463, 3, FALSE)</f>
        <v>62</v>
      </c>
      <c r="Q280" s="1">
        <f>VLOOKUP(A280, '[1]Influenza Deaths Pivot Table'!$A$5:$D$463, 4, FALSE)</f>
        <v>69</v>
      </c>
      <c r="R280" s="1">
        <f>VLOOKUP(A280, '[1]Influenza Deaths Pivot Table'!$A$5:$E$463, 5, FALSE)</f>
        <v>64</v>
      </c>
      <c r="S280" s="1">
        <f>VLOOKUP(A280, '[1]Influenza Deaths Pivot Table'!$A$5:$F$463, 6, FALSE)</f>
        <v>52</v>
      </c>
      <c r="T280" s="1">
        <f>VLOOKUP(A280, '[1]Influenza Deaths Pivot Table'!$A$5:$G$463, 7, FALSE)</f>
        <v>55</v>
      </c>
      <c r="U280" s="1">
        <f>VLOOKUP(A280, '[1]Influenza Deaths Pivot Table'!$A$5:$H$463, 8, FALSE)</f>
        <v>100</v>
      </c>
      <c r="V280" s="1">
        <f>VLOOKUP(A280, '[1]Influenza Deaths Pivot Table'!$A$5:$I$463, 9, FALSE)</f>
        <v>171</v>
      </c>
      <c r="W280" s="1">
        <f>VLOOKUP(A280, '[1]Influenza Deaths Pivot Table'!$A$5:$J$463, 10, FALSE)</f>
        <v>281</v>
      </c>
      <c r="X280" s="1">
        <f t="shared" si="58"/>
        <v>408</v>
      </c>
      <c r="Y280" s="1">
        <f t="shared" si="59"/>
        <v>981</v>
      </c>
      <c r="Z280" s="4">
        <f t="shared" si="48"/>
        <v>2.4202133182498015E-4</v>
      </c>
      <c r="AA280" s="4">
        <f t="shared" si="49"/>
        <v>5.5526356205166359E-5</v>
      </c>
      <c r="AB280" s="4">
        <f t="shared" si="50"/>
        <v>6.0417742456378578E-5</v>
      </c>
      <c r="AC280" s="4">
        <f t="shared" si="51"/>
        <v>5.609430709535208E-5</v>
      </c>
      <c r="AD280" s="4">
        <f t="shared" si="52"/>
        <v>4.4774902474084323E-5</v>
      </c>
      <c r="AE280" s="4">
        <f t="shared" si="53"/>
        <v>4.1595625403504521E-5</v>
      </c>
      <c r="AF280" s="4">
        <f t="shared" si="54"/>
        <v>8.7537009794255168E-5</v>
      </c>
      <c r="AG280" s="4">
        <f t="shared" si="55"/>
        <v>2.373860919323008E-4</v>
      </c>
      <c r="AH280" s="4">
        <f t="shared" si="56"/>
        <v>7.2429548152259059E-4</v>
      </c>
      <c r="AI280" s="4">
        <f t="shared" si="57"/>
        <v>9.6631681334757077E-4</v>
      </c>
    </row>
    <row r="281" spans="1:35" x14ac:dyDescent="0.2">
      <c r="A281" s="1" t="s">
        <v>296</v>
      </c>
      <c r="B281">
        <v>8960161</v>
      </c>
      <c r="C281" s="1">
        <v>4372321</v>
      </c>
      <c r="D281" s="1">
        <v>4587840</v>
      </c>
      <c r="E281" s="1">
        <v>526716</v>
      </c>
      <c r="F281" s="1">
        <v>1119030</v>
      </c>
      <c r="G281" s="1">
        <v>1150716</v>
      </c>
      <c r="H281" s="1">
        <v>1151431</v>
      </c>
      <c r="I281" s="1">
        <v>1165156</v>
      </c>
      <c r="J281" s="1">
        <v>1317652</v>
      </c>
      <c r="K281" s="1">
        <v>1175461</v>
      </c>
      <c r="L281" s="1">
        <v>755476</v>
      </c>
      <c r="M281" s="1">
        <v>399788</v>
      </c>
      <c r="N281" s="1">
        <v>198735</v>
      </c>
      <c r="O281" s="1">
        <f>VLOOKUP(A281, '[1]Influenza Deaths Pivot Table'!$A$5:$B$463, 2, FALSE)</f>
        <v>139</v>
      </c>
      <c r="P281" s="1">
        <f>VLOOKUP(A281, '[1]Influenza Deaths Pivot Table'!$A$5:$C$463, 3, FALSE)</f>
        <v>48</v>
      </c>
      <c r="Q281" s="1">
        <f>VLOOKUP(A281, '[1]Influenza Deaths Pivot Table'!$A$5:$D$463, 4, FALSE)</f>
        <v>51</v>
      </c>
      <c r="R281" s="1">
        <f>VLOOKUP(A281, '[1]Influenza Deaths Pivot Table'!$A$5:$E$463, 5, FALSE)</f>
        <v>54</v>
      </c>
      <c r="S281" s="1">
        <f>VLOOKUP(A281, '[1]Influenza Deaths Pivot Table'!$A$5:$F$463, 6, FALSE)</f>
        <v>74</v>
      </c>
      <c r="T281" s="1">
        <f>VLOOKUP(A281, '[1]Influenza Deaths Pivot Table'!$A$5:$G$463, 7, FALSE)</f>
        <v>67</v>
      </c>
      <c r="U281" s="1">
        <f>VLOOKUP(A281, '[1]Influenza Deaths Pivot Table'!$A$5:$H$463, 8, FALSE)</f>
        <v>103</v>
      </c>
      <c r="V281" s="1">
        <f>VLOOKUP(A281, '[1]Influenza Deaths Pivot Table'!$A$5:$I$463, 9, FALSE)</f>
        <v>142</v>
      </c>
      <c r="W281" s="1">
        <f>VLOOKUP(A281, '[1]Influenza Deaths Pivot Table'!$A$5:$J$463, 10, FALSE)</f>
        <v>343</v>
      </c>
      <c r="X281" s="1">
        <f t="shared" si="58"/>
        <v>482</v>
      </c>
      <c r="Y281" s="1">
        <f t="shared" si="59"/>
        <v>1021</v>
      </c>
      <c r="Z281" s="4">
        <f t="shared" si="48"/>
        <v>2.638993309487466E-4</v>
      </c>
      <c r="AA281" s="4">
        <f t="shared" si="49"/>
        <v>4.2894292378220423E-5</v>
      </c>
      <c r="AB281" s="4">
        <f t="shared" si="50"/>
        <v>4.4320231925166595E-5</v>
      </c>
      <c r="AC281" s="4">
        <f t="shared" si="51"/>
        <v>4.6898164110571978E-5</v>
      </c>
      <c r="AD281" s="4">
        <f t="shared" si="52"/>
        <v>6.3510808853063446E-5</v>
      </c>
      <c r="AE281" s="4">
        <f t="shared" si="53"/>
        <v>5.0848023605625767E-5</v>
      </c>
      <c r="AF281" s="4">
        <f t="shared" si="54"/>
        <v>8.7625195561571157E-5</v>
      </c>
      <c r="AG281" s="4">
        <f t="shared" si="55"/>
        <v>1.8796096765482954E-4</v>
      </c>
      <c r="AH281" s="4">
        <f t="shared" si="56"/>
        <v>8.5795471599947972E-4</v>
      </c>
      <c r="AI281" s="4">
        <f t="shared" si="57"/>
        <v>1.1218540469482264E-3</v>
      </c>
    </row>
    <row r="282" spans="1:35" x14ac:dyDescent="0.2">
      <c r="A282" s="1" t="s">
        <v>297</v>
      </c>
      <c r="B282">
        <v>1964860</v>
      </c>
      <c r="C282" s="1">
        <v>971454</v>
      </c>
      <c r="D282" s="1">
        <v>993406</v>
      </c>
      <c r="E282" s="1">
        <v>145687.71499999994</v>
      </c>
      <c r="F282" s="1">
        <v>271598.29399999999</v>
      </c>
      <c r="G282" s="1">
        <v>289012.26299999998</v>
      </c>
      <c r="H282" s="1">
        <v>263018.15699999995</v>
      </c>
      <c r="I282" s="1">
        <v>254305.32799999998</v>
      </c>
      <c r="J282" s="1">
        <v>275628.86100000009</v>
      </c>
      <c r="K282" s="1">
        <v>218002.09599999999</v>
      </c>
      <c r="L282" s="1">
        <v>132610.07300000003</v>
      </c>
      <c r="M282" s="1">
        <v>84982.487000000023</v>
      </c>
      <c r="N282" s="1">
        <v>31077.452000000001</v>
      </c>
      <c r="O282" s="1">
        <f>VLOOKUP(A282, '[1]Influenza Deaths Pivot Table'!$A$5:$B$463, 2, FALSE)</f>
        <v>122</v>
      </c>
      <c r="P282" s="1">
        <f>VLOOKUP(A282, '[1]Influenza Deaths Pivot Table'!$A$5:$C$463, 3, FALSE)</f>
        <v>65</v>
      </c>
      <c r="Q282" s="1">
        <f>VLOOKUP(A282, '[1]Influenza Deaths Pivot Table'!$A$5:$D$463, 4, FALSE)</f>
        <v>57</v>
      </c>
      <c r="R282" s="1">
        <f>VLOOKUP(A282, '[1]Influenza Deaths Pivot Table'!$A$5:$E$463, 5, FALSE)</f>
        <v>54</v>
      </c>
      <c r="S282" s="1">
        <f>VLOOKUP(A282, '[1]Influenza Deaths Pivot Table'!$A$5:$F$463, 6, FALSE)</f>
        <v>51</v>
      </c>
      <c r="T282" s="1">
        <f>VLOOKUP(A282, '[1]Influenza Deaths Pivot Table'!$A$5:$G$463, 7, FALSE)</f>
        <v>72</v>
      </c>
      <c r="U282" s="1">
        <f>VLOOKUP(A282, '[1]Influenza Deaths Pivot Table'!$A$5:$H$463, 8, FALSE)</f>
        <v>63</v>
      </c>
      <c r="V282" s="1">
        <f>VLOOKUP(A282, '[1]Influenza Deaths Pivot Table'!$A$5:$I$463, 9, FALSE)</f>
        <v>58</v>
      </c>
      <c r="W282" s="1">
        <f>VLOOKUP(A282, '[1]Influenza Deaths Pivot Table'!$A$5:$J$463, 10, FALSE)</f>
        <v>57</v>
      </c>
      <c r="X282" s="1">
        <f t="shared" si="58"/>
        <v>179</v>
      </c>
      <c r="Y282" s="1">
        <f t="shared" si="59"/>
        <v>599</v>
      </c>
      <c r="Z282" s="4">
        <f t="shared" si="48"/>
        <v>8.374076015949598E-4</v>
      </c>
      <c r="AA282" s="4">
        <f t="shared" si="49"/>
        <v>2.3932403640208432E-4</v>
      </c>
      <c r="AB282" s="4">
        <f t="shared" si="50"/>
        <v>1.9722346522022839E-4</v>
      </c>
      <c r="AC282" s="4">
        <f t="shared" si="51"/>
        <v>2.0530901978755791E-4</v>
      </c>
      <c r="AD282" s="4">
        <f t="shared" si="52"/>
        <v>2.0054632909618001E-4</v>
      </c>
      <c r="AE282" s="4">
        <f t="shared" si="53"/>
        <v>2.6122083057187532E-4</v>
      </c>
      <c r="AF282" s="4">
        <f t="shared" si="54"/>
        <v>2.8898804716079426E-4</v>
      </c>
      <c r="AG282" s="4">
        <f t="shared" si="55"/>
        <v>4.3737250638569504E-4</v>
      </c>
      <c r="AH282" s="4">
        <f t="shared" si="56"/>
        <v>6.7072642861110881E-4</v>
      </c>
      <c r="AI282" s="4">
        <f t="shared" si="57"/>
        <v>1.5081340302060685E-3</v>
      </c>
    </row>
    <row r="283" spans="1:35" x14ac:dyDescent="0.2">
      <c r="A283" s="1" t="s">
        <v>298</v>
      </c>
      <c r="B283">
        <v>1978918</v>
      </c>
      <c r="C283" s="1">
        <v>975380</v>
      </c>
      <c r="D283" s="1">
        <v>1003538</v>
      </c>
      <c r="E283" s="1">
        <v>140915.538</v>
      </c>
      <c r="F283" s="1">
        <v>272927.36900000001</v>
      </c>
      <c r="G283" s="1">
        <v>293812.88800000004</v>
      </c>
      <c r="H283" s="1">
        <v>254440.09700000007</v>
      </c>
      <c r="I283" s="1">
        <v>249428.87000000005</v>
      </c>
      <c r="J283" s="1">
        <v>281554.36899999995</v>
      </c>
      <c r="K283" s="1">
        <v>232544.62899999996</v>
      </c>
      <c r="L283" s="1">
        <v>140596.46300000002</v>
      </c>
      <c r="M283" s="1">
        <v>82199.146999999997</v>
      </c>
      <c r="N283" s="1">
        <v>29583.757000000001</v>
      </c>
      <c r="O283" s="1">
        <f>VLOOKUP(A283, '[1]Influenza Deaths Pivot Table'!$A$5:$B$463, 2, FALSE)</f>
        <v>116</v>
      </c>
      <c r="P283" s="1">
        <f>VLOOKUP(A283, '[1]Influenza Deaths Pivot Table'!$A$5:$C$463, 3, FALSE)</f>
        <v>46</v>
      </c>
      <c r="Q283" s="1">
        <f>VLOOKUP(A283, '[1]Influenza Deaths Pivot Table'!$A$5:$D$463, 4, FALSE)</f>
        <v>61</v>
      </c>
      <c r="R283" s="1">
        <f>VLOOKUP(A283, '[1]Influenza Deaths Pivot Table'!$A$5:$E$463, 5, FALSE)</f>
        <v>58</v>
      </c>
      <c r="S283" s="1">
        <f>VLOOKUP(A283, '[1]Influenza Deaths Pivot Table'!$A$5:$F$463, 6, FALSE)</f>
        <v>66</v>
      </c>
      <c r="T283" s="1">
        <f>VLOOKUP(A283, '[1]Influenza Deaths Pivot Table'!$A$5:$G$463, 7, FALSE)</f>
        <v>37</v>
      </c>
      <c r="U283" s="1">
        <f>VLOOKUP(A283, '[1]Influenza Deaths Pivot Table'!$A$5:$H$463, 8, FALSE)</f>
        <v>58</v>
      </c>
      <c r="V283" s="1">
        <f>VLOOKUP(A283, '[1]Influenza Deaths Pivot Table'!$A$5:$I$463, 9, FALSE)</f>
        <v>47</v>
      </c>
      <c r="W283" s="1">
        <f>VLOOKUP(A283, '[1]Influenza Deaths Pivot Table'!$A$5:$J$463, 10, FALSE)</f>
        <v>81</v>
      </c>
      <c r="X283" s="1">
        <f t="shared" si="58"/>
        <v>197</v>
      </c>
      <c r="Y283" s="1">
        <f t="shared" si="59"/>
        <v>570</v>
      </c>
      <c r="Z283" s="4">
        <f t="shared" si="48"/>
        <v>8.2318814267309543E-4</v>
      </c>
      <c r="AA283" s="4">
        <f t="shared" si="49"/>
        <v>1.685430089644106E-4</v>
      </c>
      <c r="AB283" s="4">
        <f t="shared" si="50"/>
        <v>2.0761512680818819E-4</v>
      </c>
      <c r="AC283" s="4">
        <f t="shared" si="51"/>
        <v>2.2795149303845764E-4</v>
      </c>
      <c r="AD283" s="4">
        <f t="shared" si="52"/>
        <v>2.6460449425922501E-4</v>
      </c>
      <c r="AE283" s="4">
        <f t="shared" si="53"/>
        <v>1.3141333992227984E-4</v>
      </c>
      <c r="AF283" s="4">
        <f t="shared" si="54"/>
        <v>2.4941448980960986E-4</v>
      </c>
      <c r="AG283" s="4">
        <f t="shared" si="55"/>
        <v>3.3429005962973615E-4</v>
      </c>
      <c r="AH283" s="4">
        <f t="shared" si="56"/>
        <v>9.8541168559814862E-4</v>
      </c>
      <c r="AI283" s="4">
        <f t="shared" si="57"/>
        <v>1.8085998282712441E-3</v>
      </c>
    </row>
    <row r="284" spans="1:35" x14ac:dyDescent="0.2">
      <c r="A284" s="1" t="s">
        <v>299</v>
      </c>
      <c r="B284">
        <v>2004554</v>
      </c>
      <c r="C284" s="1">
        <v>988669</v>
      </c>
      <c r="D284" s="1">
        <v>1015885</v>
      </c>
      <c r="E284" s="1">
        <v>142660.66700000002</v>
      </c>
      <c r="F284" s="1">
        <v>278326.51899999997</v>
      </c>
      <c r="G284" s="1">
        <v>288995.21600000001</v>
      </c>
      <c r="H284" s="1">
        <v>258167.663</v>
      </c>
      <c r="I284" s="1">
        <v>247390.51800000004</v>
      </c>
      <c r="J284" s="1">
        <v>284736.70499999996</v>
      </c>
      <c r="K284" s="1">
        <v>244188.416</v>
      </c>
      <c r="L284" s="1">
        <v>145805.10099999997</v>
      </c>
      <c r="M284" s="1">
        <v>82249.374000000011</v>
      </c>
      <c r="N284" s="1">
        <v>30365.834999999999</v>
      </c>
      <c r="O284" s="1">
        <f>VLOOKUP(A284, '[1]Influenza Deaths Pivot Table'!$A$5:$B$463, 2, FALSE)</f>
        <v>119</v>
      </c>
      <c r="P284" s="1">
        <f>VLOOKUP(A284, '[1]Influenza Deaths Pivot Table'!$A$5:$C$463, 3, FALSE)</f>
        <v>65</v>
      </c>
      <c r="Q284" s="1">
        <f>VLOOKUP(A284, '[1]Influenza Deaths Pivot Table'!$A$5:$D$463, 4, FALSE)</f>
        <v>65</v>
      </c>
      <c r="R284" s="1">
        <f>VLOOKUP(A284, '[1]Influenza Deaths Pivot Table'!$A$5:$E$463, 5, FALSE)</f>
        <v>70</v>
      </c>
      <c r="S284" s="1">
        <f>VLOOKUP(A284, '[1]Influenza Deaths Pivot Table'!$A$5:$F$463, 6, FALSE)</f>
        <v>59</v>
      </c>
      <c r="T284" s="1">
        <f>VLOOKUP(A284, '[1]Influenza Deaths Pivot Table'!$A$5:$G$463, 7, FALSE)</f>
        <v>72</v>
      </c>
      <c r="U284" s="1">
        <f>VLOOKUP(A284, '[1]Influenza Deaths Pivot Table'!$A$5:$H$463, 8, FALSE)</f>
        <v>65</v>
      </c>
      <c r="V284" s="1">
        <f>VLOOKUP(A284, '[1]Influenza Deaths Pivot Table'!$A$5:$I$463, 9, FALSE)</f>
        <v>57</v>
      </c>
      <c r="W284" s="1">
        <f>VLOOKUP(A284, '[1]Influenza Deaths Pivot Table'!$A$5:$J$463, 10, FALSE)</f>
        <v>86</v>
      </c>
      <c r="X284" s="1">
        <f t="shared" si="58"/>
        <v>205</v>
      </c>
      <c r="Y284" s="1">
        <f t="shared" si="59"/>
        <v>658</v>
      </c>
      <c r="Z284" s="4">
        <f t="shared" si="48"/>
        <v>8.341472285419778E-4</v>
      </c>
      <c r="AA284" s="4">
        <f t="shared" si="49"/>
        <v>2.3353865177324338E-4</v>
      </c>
      <c r="AB284" s="4">
        <f t="shared" si="50"/>
        <v>2.2491721800681986E-4</v>
      </c>
      <c r="AC284" s="4">
        <f t="shared" si="51"/>
        <v>2.7114162628493095E-4</v>
      </c>
      <c r="AD284" s="4">
        <f t="shared" si="52"/>
        <v>2.384893345023029E-4</v>
      </c>
      <c r="AE284" s="4">
        <f t="shared" si="53"/>
        <v>2.528651864535695E-4</v>
      </c>
      <c r="AF284" s="4">
        <f t="shared" si="54"/>
        <v>2.6618789320456546E-4</v>
      </c>
      <c r="AG284" s="4">
        <f t="shared" si="55"/>
        <v>3.9093282477133644E-4</v>
      </c>
      <c r="AH284" s="4">
        <f t="shared" si="56"/>
        <v>1.0456006631734363E-3</v>
      </c>
      <c r="AI284" s="4">
        <f t="shared" si="57"/>
        <v>1.8797478917154142E-3</v>
      </c>
    </row>
    <row r="285" spans="1:35" x14ac:dyDescent="0.2">
      <c r="A285" s="1" t="s">
        <v>300</v>
      </c>
      <c r="B285">
        <v>2000606</v>
      </c>
      <c r="C285" s="1">
        <v>988879</v>
      </c>
      <c r="D285" s="1">
        <v>1011727</v>
      </c>
      <c r="E285" s="1">
        <v>140863.432</v>
      </c>
      <c r="F285" s="1">
        <v>277583.70500000002</v>
      </c>
      <c r="G285" s="1">
        <v>287008.96799999999</v>
      </c>
      <c r="H285" s="1">
        <v>262903.82299999997</v>
      </c>
      <c r="I285" s="1">
        <v>244991.23599999995</v>
      </c>
      <c r="J285" s="1">
        <v>279330.39799999999</v>
      </c>
      <c r="K285" s="1">
        <v>247244.63500000001</v>
      </c>
      <c r="L285" s="1">
        <v>147977.67399999997</v>
      </c>
      <c r="M285" s="1">
        <v>82326.624999999985</v>
      </c>
      <c r="N285" s="1">
        <v>31483.980999999992</v>
      </c>
      <c r="O285" s="1">
        <f>VLOOKUP(A285, '[1]Influenza Deaths Pivot Table'!$A$5:$B$463, 2, FALSE)</f>
        <v>120</v>
      </c>
      <c r="P285" s="1">
        <f>VLOOKUP(A285, '[1]Influenza Deaths Pivot Table'!$A$5:$C$463, 3, FALSE)</f>
        <v>65</v>
      </c>
      <c r="Q285" s="1">
        <f>VLOOKUP(A285, '[1]Influenza Deaths Pivot Table'!$A$5:$D$463, 4, FALSE)</f>
        <v>70</v>
      </c>
      <c r="R285" s="1">
        <f>VLOOKUP(A285, '[1]Influenza Deaths Pivot Table'!$A$5:$E$463, 5, FALSE)</f>
        <v>55</v>
      </c>
      <c r="S285" s="1">
        <f>VLOOKUP(A285, '[1]Influenza Deaths Pivot Table'!$A$5:$F$463, 6, FALSE)</f>
        <v>67</v>
      </c>
      <c r="T285" s="1">
        <f>VLOOKUP(A285, '[1]Influenza Deaths Pivot Table'!$A$5:$G$463, 7, FALSE)</f>
        <v>68</v>
      </c>
      <c r="U285" s="1">
        <f>VLOOKUP(A285, '[1]Influenza Deaths Pivot Table'!$A$5:$H$463, 8, FALSE)</f>
        <v>68</v>
      </c>
      <c r="V285" s="1">
        <f>VLOOKUP(A285, '[1]Influenza Deaths Pivot Table'!$A$5:$I$463, 9, FALSE)</f>
        <v>68</v>
      </c>
      <c r="W285" s="1">
        <f>VLOOKUP(A285, '[1]Influenza Deaths Pivot Table'!$A$5:$J$463, 10, FALSE)</f>
        <v>77</v>
      </c>
      <c r="X285" s="1">
        <f t="shared" si="58"/>
        <v>197</v>
      </c>
      <c r="Y285" s="1">
        <f t="shared" si="59"/>
        <v>658</v>
      </c>
      <c r="Z285" s="4">
        <f t="shared" si="48"/>
        <v>8.5188894162396952E-4</v>
      </c>
      <c r="AA285" s="4">
        <f t="shared" si="49"/>
        <v>2.3416360120994854E-4</v>
      </c>
      <c r="AB285" s="4">
        <f t="shared" si="50"/>
        <v>2.4389481794868516E-4</v>
      </c>
      <c r="AC285" s="4">
        <f t="shared" si="51"/>
        <v>2.0920197877837633E-4</v>
      </c>
      <c r="AD285" s="4">
        <f t="shared" si="52"/>
        <v>2.7347917049571529E-4</v>
      </c>
      <c r="AE285" s="4">
        <f t="shared" si="53"/>
        <v>2.43439312322893E-4</v>
      </c>
      <c r="AF285" s="4">
        <f t="shared" si="54"/>
        <v>2.7503124587516329E-4</v>
      </c>
      <c r="AG285" s="4">
        <f t="shared" si="55"/>
        <v>4.5952877999690692E-4</v>
      </c>
      <c r="AH285" s="4">
        <f t="shared" si="56"/>
        <v>9.3529887809684913E-4</v>
      </c>
      <c r="AI285" s="4">
        <f t="shared" si="57"/>
        <v>1.7871878197208185E-3</v>
      </c>
    </row>
    <row r="286" spans="1:35" x14ac:dyDescent="0.2">
      <c r="A286" s="1" t="s">
        <v>301</v>
      </c>
      <c r="B286">
        <v>2011033</v>
      </c>
      <c r="C286" s="1">
        <v>996192</v>
      </c>
      <c r="D286" s="1">
        <v>1014841</v>
      </c>
      <c r="E286" s="1">
        <v>138266.35199999998</v>
      </c>
      <c r="F286" s="1">
        <v>277628.57099999994</v>
      </c>
      <c r="G286" s="1">
        <v>284642.11400000006</v>
      </c>
      <c r="H286" s="1">
        <v>265289.61300000001</v>
      </c>
      <c r="I286" s="1">
        <v>242983.19399999996</v>
      </c>
      <c r="J286" s="1">
        <v>275394.74999999994</v>
      </c>
      <c r="K286" s="1">
        <v>252979.99200000006</v>
      </c>
      <c r="L286" s="1">
        <v>155930.84400000001</v>
      </c>
      <c r="M286" s="1">
        <v>85137.782000000007</v>
      </c>
      <c r="N286" s="1">
        <v>32649.188999999995</v>
      </c>
      <c r="O286" s="1">
        <f>VLOOKUP(A286, '[1]Influenza Deaths Pivot Table'!$A$5:$B$463, 2, FALSE)</f>
        <v>118</v>
      </c>
      <c r="P286" s="1">
        <f>VLOOKUP(A286, '[1]Influenza Deaths Pivot Table'!$A$5:$C$463, 3, FALSE)</f>
        <v>58</v>
      </c>
      <c r="Q286" s="1">
        <f>VLOOKUP(A286, '[1]Influenza Deaths Pivot Table'!$A$5:$D$463, 4, FALSE)</f>
        <v>66</v>
      </c>
      <c r="R286" s="1">
        <f>VLOOKUP(A286, '[1]Influenza Deaths Pivot Table'!$A$5:$E$463, 5, FALSE)</f>
        <v>74</v>
      </c>
      <c r="S286" s="1">
        <f>VLOOKUP(A286, '[1]Influenza Deaths Pivot Table'!$A$5:$F$463, 6, FALSE)</f>
        <v>57</v>
      </c>
      <c r="T286" s="1">
        <f>VLOOKUP(A286, '[1]Influenza Deaths Pivot Table'!$A$5:$G$463, 7, FALSE)</f>
        <v>54</v>
      </c>
      <c r="U286" s="1">
        <f>VLOOKUP(A286, '[1]Influenza Deaths Pivot Table'!$A$5:$H$463, 8, FALSE)</f>
        <v>55</v>
      </c>
      <c r="V286" s="1">
        <f>VLOOKUP(A286, '[1]Influenza Deaths Pivot Table'!$A$5:$I$463, 9, FALSE)</f>
        <v>72</v>
      </c>
      <c r="W286" s="1">
        <f>VLOOKUP(A286, '[1]Influenza Deaths Pivot Table'!$A$5:$J$463, 10, FALSE)</f>
        <v>90</v>
      </c>
      <c r="X286" s="1">
        <f t="shared" si="58"/>
        <v>208</v>
      </c>
      <c r="Y286" s="1">
        <f t="shared" si="59"/>
        <v>644</v>
      </c>
      <c r="Z286" s="4">
        <f t="shared" si="48"/>
        <v>8.5342527876919772E-4</v>
      </c>
      <c r="AA286" s="4">
        <f t="shared" si="49"/>
        <v>2.0891221602693051E-4</v>
      </c>
      <c r="AB286" s="4">
        <f t="shared" si="50"/>
        <v>2.3187011602928155E-4</v>
      </c>
      <c r="AC286" s="4">
        <f t="shared" si="51"/>
        <v>2.7894043480699714E-4</v>
      </c>
      <c r="AD286" s="4">
        <f t="shared" si="52"/>
        <v>2.3458412518850998E-4</v>
      </c>
      <c r="AE286" s="4">
        <f t="shared" si="53"/>
        <v>1.9608216932239997E-4</v>
      </c>
      <c r="AF286" s="4">
        <f t="shared" si="54"/>
        <v>2.1740849766490618E-4</v>
      </c>
      <c r="AG286" s="4">
        <f t="shared" si="55"/>
        <v>4.6174315583131197E-4</v>
      </c>
      <c r="AH286" s="4">
        <f t="shared" si="56"/>
        <v>1.0571099914254284E-3</v>
      </c>
      <c r="AI286" s="4">
        <f t="shared" si="57"/>
        <v>1.9105352701946261E-3</v>
      </c>
    </row>
    <row r="287" spans="1:35" x14ac:dyDescent="0.2">
      <c r="A287" s="1" t="s">
        <v>302</v>
      </c>
      <c r="B287">
        <v>1983190</v>
      </c>
      <c r="C287" s="1">
        <v>980902</v>
      </c>
      <c r="D287" s="1">
        <v>1002288</v>
      </c>
      <c r="E287" s="1">
        <v>133554.39500000002</v>
      </c>
      <c r="F287" s="1">
        <v>273955.80000000005</v>
      </c>
      <c r="G287" s="1">
        <v>281613.62999999995</v>
      </c>
      <c r="H287" s="1">
        <v>262095.92099999997</v>
      </c>
      <c r="I287" s="1">
        <v>236108.663</v>
      </c>
      <c r="J287" s="1">
        <v>264768.80699999991</v>
      </c>
      <c r="K287" s="1">
        <v>253231.44699999999</v>
      </c>
      <c r="L287" s="1">
        <v>161095.48800000001</v>
      </c>
      <c r="M287" s="1">
        <v>86707.218999999997</v>
      </c>
      <c r="N287" s="1">
        <v>31756.337999999996</v>
      </c>
      <c r="O287" s="1">
        <f>VLOOKUP(A287, '[1]Influenza Deaths Pivot Table'!$A$5:$B$463, 2, FALSE)</f>
        <v>124</v>
      </c>
      <c r="P287" s="1">
        <f>VLOOKUP(A287, '[1]Influenza Deaths Pivot Table'!$A$5:$C$463, 3, FALSE)</f>
        <v>54</v>
      </c>
      <c r="Q287" s="1">
        <f>VLOOKUP(A287, '[1]Influenza Deaths Pivot Table'!$A$5:$D$463, 4, FALSE)</f>
        <v>55</v>
      </c>
      <c r="R287" s="1">
        <f>VLOOKUP(A287, '[1]Influenza Deaths Pivot Table'!$A$5:$E$463, 5, FALSE)</f>
        <v>50</v>
      </c>
      <c r="S287" s="1">
        <f>VLOOKUP(A287, '[1]Influenza Deaths Pivot Table'!$A$5:$F$463, 6, FALSE)</f>
        <v>48</v>
      </c>
      <c r="T287" s="1">
        <f>VLOOKUP(A287, '[1]Influenza Deaths Pivot Table'!$A$5:$G$463, 7, FALSE)</f>
        <v>76</v>
      </c>
      <c r="U287" s="1">
        <f>VLOOKUP(A287, '[1]Influenza Deaths Pivot Table'!$A$5:$H$463, 8, FALSE)</f>
        <v>63</v>
      </c>
      <c r="V287" s="1">
        <f>VLOOKUP(A287, '[1]Influenza Deaths Pivot Table'!$A$5:$I$463, 9, FALSE)</f>
        <v>68</v>
      </c>
      <c r="W287" s="1">
        <f>VLOOKUP(A287, '[1]Influenza Deaths Pivot Table'!$A$5:$J$463, 10, FALSE)</f>
        <v>73</v>
      </c>
      <c r="X287" s="1">
        <f t="shared" si="58"/>
        <v>197</v>
      </c>
      <c r="Y287" s="1">
        <f t="shared" si="59"/>
        <v>611</v>
      </c>
      <c r="Z287" s="4">
        <f t="shared" si="48"/>
        <v>9.2846064706444129E-4</v>
      </c>
      <c r="AA287" s="4">
        <f t="shared" si="49"/>
        <v>1.9711208888441124E-4</v>
      </c>
      <c r="AB287" s="4">
        <f t="shared" si="50"/>
        <v>1.953030469441412E-4</v>
      </c>
      <c r="AC287" s="4">
        <f t="shared" si="51"/>
        <v>1.9076985177499196E-4</v>
      </c>
      <c r="AD287" s="4">
        <f t="shared" si="52"/>
        <v>2.0329622551799382E-4</v>
      </c>
      <c r="AE287" s="4">
        <f t="shared" si="53"/>
        <v>2.8704287661801499E-4</v>
      </c>
      <c r="AF287" s="4">
        <f t="shared" si="54"/>
        <v>2.4878426730310478E-4</v>
      </c>
      <c r="AG287" s="4">
        <f t="shared" si="55"/>
        <v>4.2210989795071101E-4</v>
      </c>
      <c r="AH287" s="4">
        <f t="shared" si="56"/>
        <v>8.4191375114914019E-4</v>
      </c>
      <c r="AI287" s="4">
        <f t="shared" si="57"/>
        <v>1.7703743982135814E-3</v>
      </c>
    </row>
    <row r="288" spans="1:35" x14ac:dyDescent="0.2">
      <c r="A288" s="1" t="s">
        <v>303</v>
      </c>
      <c r="B288">
        <v>1938740</v>
      </c>
      <c r="C288" s="1">
        <v>960303</v>
      </c>
      <c r="D288" s="1">
        <v>978437</v>
      </c>
      <c r="E288" s="1">
        <v>128774.43699999998</v>
      </c>
      <c r="F288" s="1">
        <v>266281.07400000002</v>
      </c>
      <c r="G288" s="1">
        <v>272575.81599999999</v>
      </c>
      <c r="H288" s="1">
        <v>260683.22099999999</v>
      </c>
      <c r="I288" s="1">
        <v>229148.47799999997</v>
      </c>
      <c r="J288" s="1">
        <v>252433.32999999996</v>
      </c>
      <c r="K288" s="1">
        <v>248135.28899999999</v>
      </c>
      <c r="L288" s="1">
        <v>163625.01399999997</v>
      </c>
      <c r="M288" s="1">
        <v>85489.934999999998</v>
      </c>
      <c r="N288" s="1">
        <v>31939.522000000004</v>
      </c>
      <c r="O288" s="1">
        <f>VLOOKUP(A288, '[1]Influenza Deaths Pivot Table'!$A$5:$B$463, 2, FALSE)</f>
        <v>139</v>
      </c>
      <c r="P288" s="1">
        <f>VLOOKUP(A288, '[1]Influenza Deaths Pivot Table'!$A$5:$C$463, 3, FALSE)</f>
        <v>67</v>
      </c>
      <c r="Q288" s="1">
        <f>VLOOKUP(A288, '[1]Influenza Deaths Pivot Table'!$A$5:$D$463, 4, FALSE)</f>
        <v>64</v>
      </c>
      <c r="R288" s="1">
        <f>VLOOKUP(A288, '[1]Influenza Deaths Pivot Table'!$A$5:$E$463, 5, FALSE)</f>
        <v>48</v>
      </c>
      <c r="S288" s="1">
        <f>VLOOKUP(A288, '[1]Influenza Deaths Pivot Table'!$A$5:$F$463, 6, FALSE)</f>
        <v>49</v>
      </c>
      <c r="T288" s="1">
        <f>VLOOKUP(A288, '[1]Influenza Deaths Pivot Table'!$A$5:$G$463, 7, FALSE)</f>
        <v>71</v>
      </c>
      <c r="U288" s="1">
        <f>VLOOKUP(A288, '[1]Influenza Deaths Pivot Table'!$A$5:$H$463, 8, FALSE)</f>
        <v>55</v>
      </c>
      <c r="V288" s="1">
        <f>VLOOKUP(A288, '[1]Influenza Deaths Pivot Table'!$A$5:$I$463, 9, FALSE)</f>
        <v>69</v>
      </c>
      <c r="W288" s="1">
        <f>VLOOKUP(A288, '[1]Influenza Deaths Pivot Table'!$A$5:$J$463, 10, FALSE)</f>
        <v>85</v>
      </c>
      <c r="X288" s="1">
        <f t="shared" si="58"/>
        <v>224</v>
      </c>
      <c r="Y288" s="1">
        <f t="shared" si="59"/>
        <v>647</v>
      </c>
      <c r="Z288" s="4">
        <f t="shared" si="48"/>
        <v>1.0794067769832301E-3</v>
      </c>
      <c r="AA288" s="4">
        <f t="shared" si="49"/>
        <v>2.5161382667399036E-4</v>
      </c>
      <c r="AB288" s="4">
        <f t="shared" si="50"/>
        <v>2.3479705917857366E-4</v>
      </c>
      <c r="AC288" s="4">
        <f t="shared" si="51"/>
        <v>1.8413152874154491E-4</v>
      </c>
      <c r="AD288" s="4">
        <f t="shared" si="52"/>
        <v>2.1383515364217258E-4</v>
      </c>
      <c r="AE288" s="4">
        <f t="shared" si="53"/>
        <v>2.8126238322015565E-4</v>
      </c>
      <c r="AF288" s="4">
        <f t="shared" si="54"/>
        <v>2.2165327721684923E-4</v>
      </c>
      <c r="AG288" s="4">
        <f t="shared" si="55"/>
        <v>4.2169591502678197E-4</v>
      </c>
      <c r="AH288" s="4">
        <f t="shared" si="56"/>
        <v>9.9426909144333781E-4</v>
      </c>
      <c r="AI288" s="4">
        <f t="shared" si="57"/>
        <v>2.0736758684265682E-3</v>
      </c>
    </row>
    <row r="289" spans="1:35" x14ac:dyDescent="0.2">
      <c r="A289" s="1" t="s">
        <v>304</v>
      </c>
      <c r="B289">
        <v>1983997</v>
      </c>
      <c r="C289" s="1">
        <v>981247</v>
      </c>
      <c r="D289" s="1">
        <v>1002750</v>
      </c>
      <c r="E289" s="1">
        <v>126215.31399999997</v>
      </c>
      <c r="F289" s="1">
        <v>269784.02999999991</v>
      </c>
      <c r="G289" s="1">
        <v>276933.19799999997</v>
      </c>
      <c r="H289" s="1">
        <v>264832.462</v>
      </c>
      <c r="I289" s="1">
        <v>236395.59900000005</v>
      </c>
      <c r="J289" s="1">
        <v>253819.16800000001</v>
      </c>
      <c r="K289" s="1">
        <v>257384.01399999997</v>
      </c>
      <c r="L289" s="1">
        <v>176860.08200000002</v>
      </c>
      <c r="M289" s="1">
        <v>88405.615000000005</v>
      </c>
      <c r="N289" s="1">
        <v>33446.436999999998</v>
      </c>
      <c r="O289" s="1">
        <f>VLOOKUP(A289, '[1]Influenza Deaths Pivot Table'!$A$5:$B$463, 2, FALSE)</f>
        <v>117</v>
      </c>
      <c r="P289" s="1">
        <f>VLOOKUP(A289, '[1]Influenza Deaths Pivot Table'!$A$5:$C$463, 3, FALSE)</f>
        <v>60</v>
      </c>
      <c r="Q289" s="1">
        <f>VLOOKUP(A289, '[1]Influenza Deaths Pivot Table'!$A$5:$D$463, 4, FALSE)</f>
        <v>61</v>
      </c>
      <c r="R289" s="1">
        <f>VLOOKUP(A289, '[1]Influenza Deaths Pivot Table'!$A$5:$E$463, 5, FALSE)</f>
        <v>55</v>
      </c>
      <c r="S289" s="1">
        <f>VLOOKUP(A289, '[1]Influenza Deaths Pivot Table'!$A$5:$F$463, 6, FALSE)</f>
        <v>49</v>
      </c>
      <c r="T289" s="1">
        <f>VLOOKUP(A289, '[1]Influenza Deaths Pivot Table'!$A$5:$G$463, 7, FALSE)</f>
        <v>70</v>
      </c>
      <c r="U289" s="1">
        <f>VLOOKUP(A289, '[1]Influenza Deaths Pivot Table'!$A$5:$H$463, 8, FALSE)</f>
        <v>71</v>
      </c>
      <c r="V289" s="1">
        <f>VLOOKUP(A289, '[1]Influenza Deaths Pivot Table'!$A$5:$I$463, 9, FALSE)</f>
        <v>55</v>
      </c>
      <c r="W289" s="1">
        <f>VLOOKUP(A289, '[1]Influenza Deaths Pivot Table'!$A$5:$J$463, 10, FALSE)</f>
        <v>84</v>
      </c>
      <c r="X289" s="1">
        <f t="shared" si="58"/>
        <v>201</v>
      </c>
      <c r="Y289" s="1">
        <f t="shared" si="59"/>
        <v>622</v>
      </c>
      <c r="Z289" s="4">
        <f t="shared" si="48"/>
        <v>9.269873543237394E-4</v>
      </c>
      <c r="AA289" s="4">
        <f t="shared" si="49"/>
        <v>2.2240011760518225E-4</v>
      </c>
      <c r="AB289" s="4">
        <f t="shared" si="50"/>
        <v>2.2026972728636168E-4</v>
      </c>
      <c r="AC289" s="4">
        <f t="shared" si="51"/>
        <v>2.0767846805728823E-4</v>
      </c>
      <c r="AD289" s="4">
        <f t="shared" si="52"/>
        <v>2.0727966259642588E-4</v>
      </c>
      <c r="AE289" s="4">
        <f t="shared" si="53"/>
        <v>2.7578689407728262E-4</v>
      </c>
      <c r="AF289" s="4">
        <f t="shared" si="54"/>
        <v>2.7585240783446638E-4</v>
      </c>
      <c r="AG289" s="4">
        <f t="shared" si="55"/>
        <v>3.1098029231943925E-4</v>
      </c>
      <c r="AH289" s="4">
        <f t="shared" si="56"/>
        <v>9.5016589161220127E-4</v>
      </c>
      <c r="AI289" s="4">
        <f t="shared" si="57"/>
        <v>1.8771532459359408E-3</v>
      </c>
    </row>
    <row r="290" spans="1:35" x14ac:dyDescent="0.2">
      <c r="A290" s="1" t="s">
        <v>305</v>
      </c>
      <c r="B290">
        <v>2021782</v>
      </c>
      <c r="C290" s="1">
        <v>1000740</v>
      </c>
      <c r="D290" s="1">
        <v>1021042</v>
      </c>
      <c r="E290" s="1">
        <v>129431</v>
      </c>
      <c r="F290" s="1">
        <v>276486</v>
      </c>
      <c r="G290" s="1">
        <v>281225</v>
      </c>
      <c r="H290" s="1">
        <v>273489</v>
      </c>
      <c r="I290" s="1">
        <v>239033</v>
      </c>
      <c r="J290" s="1">
        <v>250755</v>
      </c>
      <c r="K290" s="1">
        <v>260644</v>
      </c>
      <c r="L290" s="1">
        <v>183609</v>
      </c>
      <c r="M290" s="1">
        <v>92064</v>
      </c>
      <c r="N290" s="1">
        <v>35046</v>
      </c>
      <c r="O290" s="1">
        <f>VLOOKUP(A290, '[1]Influenza Deaths Pivot Table'!$A$5:$B$463, 2, FALSE)</f>
        <v>107</v>
      </c>
      <c r="P290" s="1">
        <f>VLOOKUP(A290, '[1]Influenza Deaths Pivot Table'!$A$5:$C$463, 3, FALSE)</f>
        <v>48</v>
      </c>
      <c r="Q290" s="1">
        <f>VLOOKUP(A290, '[1]Influenza Deaths Pivot Table'!$A$5:$D$463, 4, FALSE)</f>
        <v>70</v>
      </c>
      <c r="R290" s="1">
        <f>VLOOKUP(A290, '[1]Influenza Deaths Pivot Table'!$A$5:$E$463, 5, FALSE)</f>
        <v>45</v>
      </c>
      <c r="S290" s="1">
        <f>VLOOKUP(A290, '[1]Influenza Deaths Pivot Table'!$A$5:$F$463, 6, FALSE)</f>
        <v>56</v>
      </c>
      <c r="T290" s="1">
        <f>VLOOKUP(A290, '[1]Influenza Deaths Pivot Table'!$A$5:$G$463, 7, FALSE)</f>
        <v>59</v>
      </c>
      <c r="U290" s="1">
        <f>VLOOKUP(A290, '[1]Influenza Deaths Pivot Table'!$A$5:$H$463, 8, FALSE)</f>
        <v>66</v>
      </c>
      <c r="V290" s="1">
        <f>VLOOKUP(A290, '[1]Influenza Deaths Pivot Table'!$A$5:$I$463, 9, FALSE)</f>
        <v>51</v>
      </c>
      <c r="W290" s="1">
        <f>VLOOKUP(A290, '[1]Influenza Deaths Pivot Table'!$A$5:$J$463, 10, FALSE)</f>
        <v>92</v>
      </c>
      <c r="X290" s="1">
        <f t="shared" si="58"/>
        <v>199</v>
      </c>
      <c r="Y290" s="1">
        <f t="shared" si="59"/>
        <v>594</v>
      </c>
      <c r="Z290" s="4">
        <f t="shared" si="48"/>
        <v>8.2669530483423599E-4</v>
      </c>
      <c r="AA290" s="4">
        <f t="shared" si="49"/>
        <v>1.7360734359063388E-4</v>
      </c>
      <c r="AB290" s="4">
        <f t="shared" si="50"/>
        <v>2.489110143123833E-4</v>
      </c>
      <c r="AC290" s="4">
        <f t="shared" si="51"/>
        <v>1.6454043855511556E-4</v>
      </c>
      <c r="AD290" s="4">
        <f t="shared" si="52"/>
        <v>2.3427727552262657E-4</v>
      </c>
      <c r="AE290" s="4">
        <f t="shared" si="53"/>
        <v>2.352894259336803E-4</v>
      </c>
      <c r="AF290" s="4">
        <f t="shared" si="54"/>
        <v>2.5321894998542072E-4</v>
      </c>
      <c r="AG290" s="4">
        <f t="shared" si="55"/>
        <v>2.7776416188748915E-4</v>
      </c>
      <c r="AH290" s="4">
        <f t="shared" si="56"/>
        <v>9.9930483142161982E-4</v>
      </c>
      <c r="AI290" s="4">
        <f t="shared" si="57"/>
        <v>1.8260001362558559E-3</v>
      </c>
    </row>
    <row r="291" spans="1:35" x14ac:dyDescent="0.2">
      <c r="A291" s="1" t="s">
        <v>306</v>
      </c>
      <c r="B291">
        <v>19423896</v>
      </c>
      <c r="C291" s="1">
        <v>9425099</v>
      </c>
      <c r="D291" s="1">
        <v>9998797</v>
      </c>
      <c r="E291" s="1">
        <v>1218885.2499999998</v>
      </c>
      <c r="F291" s="1">
        <v>2458883.1009999993</v>
      </c>
      <c r="G291" s="1">
        <v>2697088.4880000013</v>
      </c>
      <c r="H291" s="1">
        <v>2607132.2549999999</v>
      </c>
      <c r="I291" s="1">
        <v>2835916.2369999993</v>
      </c>
      <c r="J291" s="1">
        <v>2882213.9930000002</v>
      </c>
      <c r="K291" s="1">
        <v>2162934.6440000003</v>
      </c>
      <c r="L291" s="1">
        <v>1304993.3239999998</v>
      </c>
      <c r="M291" s="1">
        <v>891487.5429999996</v>
      </c>
      <c r="N291" s="1">
        <v>365830.23300000001</v>
      </c>
      <c r="O291" s="1">
        <f>VLOOKUP(A291, '[1]Influenza Deaths Pivot Table'!$A$5:$B$463, 2, FALSE)</f>
        <v>128</v>
      </c>
      <c r="P291" s="1">
        <f>VLOOKUP(A291, '[1]Influenza Deaths Pivot Table'!$A$5:$C$463, 3, FALSE)</f>
        <v>60</v>
      </c>
      <c r="Q291" s="1">
        <f>VLOOKUP(A291, '[1]Influenza Deaths Pivot Table'!$A$5:$D$463, 4, FALSE)</f>
        <v>60</v>
      </c>
      <c r="R291" s="1">
        <f>VLOOKUP(A291, '[1]Influenza Deaths Pivot Table'!$A$5:$E$463, 5, FALSE)</f>
        <v>87</v>
      </c>
      <c r="S291" s="1">
        <f>VLOOKUP(A291, '[1]Influenza Deaths Pivot Table'!$A$5:$F$463, 6, FALSE)</f>
        <v>196</v>
      </c>
      <c r="T291" s="1">
        <f>VLOOKUP(A291, '[1]Influenza Deaths Pivot Table'!$A$5:$G$463, 7, FALSE)</f>
        <v>45</v>
      </c>
      <c r="U291" s="1">
        <f>VLOOKUP(A291, '[1]Influenza Deaths Pivot Table'!$A$5:$H$463, 8, FALSE)</f>
        <v>286</v>
      </c>
      <c r="V291" s="1">
        <f>VLOOKUP(A291, '[1]Influenza Deaths Pivot Table'!$A$5:$I$463, 9, FALSE)</f>
        <v>534</v>
      </c>
      <c r="W291" s="1">
        <f>VLOOKUP(A291, '[1]Influenza Deaths Pivot Table'!$A$5:$J$463, 10, FALSE)</f>
        <v>1254</v>
      </c>
      <c r="X291" s="1">
        <f t="shared" si="58"/>
        <v>1382</v>
      </c>
      <c r="Y291" s="1">
        <f t="shared" si="59"/>
        <v>2650</v>
      </c>
      <c r="Z291" s="4">
        <f t="shared" si="48"/>
        <v>1.0501398716573199E-4</v>
      </c>
      <c r="AA291" s="4">
        <f t="shared" si="49"/>
        <v>2.4401322688174439E-5</v>
      </c>
      <c r="AB291" s="4">
        <f t="shared" si="50"/>
        <v>2.2246211152119962E-5</v>
      </c>
      <c r="AC291" s="4">
        <f t="shared" si="51"/>
        <v>3.3369998715312583E-5</v>
      </c>
      <c r="AD291" s="4">
        <f t="shared" si="52"/>
        <v>6.9113465850225691E-5</v>
      </c>
      <c r="AE291" s="4">
        <f t="shared" si="53"/>
        <v>1.5612997546084705E-5</v>
      </c>
      <c r="AF291" s="4">
        <f t="shared" si="54"/>
        <v>1.3222775861183162E-4</v>
      </c>
      <c r="AG291" s="4">
        <f t="shared" si="55"/>
        <v>4.0919749563408502E-4</v>
      </c>
      <c r="AH291" s="4">
        <f t="shared" si="56"/>
        <v>1.4066377145103871E-3</v>
      </c>
      <c r="AI291" s="4">
        <f t="shared" si="57"/>
        <v>1.511651701676119E-3</v>
      </c>
    </row>
    <row r="292" spans="1:35" x14ac:dyDescent="0.2">
      <c r="A292" s="1" t="s">
        <v>307</v>
      </c>
      <c r="B292">
        <v>19229752</v>
      </c>
      <c r="C292" s="1">
        <v>9300854</v>
      </c>
      <c r="D292" s="1">
        <v>9928898</v>
      </c>
      <c r="E292" s="1">
        <v>1160340.3079999997</v>
      </c>
      <c r="F292" s="1">
        <v>2408401.919999999</v>
      </c>
      <c r="G292" s="1">
        <v>2752967.0009999992</v>
      </c>
      <c r="H292" s="1">
        <v>2606551.7590000001</v>
      </c>
      <c r="I292" s="1">
        <v>2726523.8130000001</v>
      </c>
      <c r="J292" s="1">
        <v>2837319.5559999989</v>
      </c>
      <c r="K292" s="1">
        <v>2192211.06</v>
      </c>
      <c r="L292" s="1">
        <v>1306542.328</v>
      </c>
      <c r="M292" s="1">
        <v>883289.32199999993</v>
      </c>
      <c r="N292" s="1">
        <v>366708.0610000001</v>
      </c>
      <c r="O292" s="1">
        <f>VLOOKUP(A292, '[1]Influenza Deaths Pivot Table'!$A$5:$B$463, 2, FALSE)</f>
        <v>138</v>
      </c>
      <c r="P292" s="1">
        <f>VLOOKUP(A292, '[1]Influenza Deaths Pivot Table'!$A$5:$C$463, 3, FALSE)</f>
        <v>64</v>
      </c>
      <c r="Q292" s="1">
        <f>VLOOKUP(A292, '[1]Influenza Deaths Pivot Table'!$A$5:$D$463, 4, FALSE)</f>
        <v>64</v>
      </c>
      <c r="R292" s="1">
        <f>VLOOKUP(A292, '[1]Influenza Deaths Pivot Table'!$A$5:$E$463, 5, FALSE)</f>
        <v>64</v>
      </c>
      <c r="S292" s="1">
        <f>VLOOKUP(A292, '[1]Influenza Deaths Pivot Table'!$A$5:$F$463, 6, FALSE)</f>
        <v>140</v>
      </c>
      <c r="T292" s="1">
        <f>VLOOKUP(A292, '[1]Influenza Deaths Pivot Table'!$A$5:$G$463, 7, FALSE)</f>
        <v>49</v>
      </c>
      <c r="U292" s="1">
        <f>VLOOKUP(A292, '[1]Influenza Deaths Pivot Table'!$A$5:$H$463, 8, FALSE)</f>
        <v>326</v>
      </c>
      <c r="V292" s="1">
        <f>VLOOKUP(A292, '[1]Influenza Deaths Pivot Table'!$A$5:$I$463, 9, FALSE)</f>
        <v>523</v>
      </c>
      <c r="W292" s="1">
        <f>VLOOKUP(A292, '[1]Influenza Deaths Pivot Table'!$A$5:$J$463, 10, FALSE)</f>
        <v>1269</v>
      </c>
      <c r="X292" s="1">
        <f t="shared" si="58"/>
        <v>1407</v>
      </c>
      <c r="Y292" s="1">
        <f t="shared" si="59"/>
        <v>2637</v>
      </c>
      <c r="Z292" s="4">
        <f t="shared" si="48"/>
        <v>1.1893062668646001E-4</v>
      </c>
      <c r="AA292" s="4">
        <f t="shared" si="49"/>
        <v>2.657363767589092E-5</v>
      </c>
      <c r="AB292" s="4">
        <f t="shared" si="50"/>
        <v>2.3247645168559001E-5</v>
      </c>
      <c r="AC292" s="4">
        <f t="shared" si="51"/>
        <v>2.455351204096308E-5</v>
      </c>
      <c r="AD292" s="4">
        <f t="shared" si="52"/>
        <v>5.1347433436115011E-5</v>
      </c>
      <c r="AE292" s="4">
        <f t="shared" si="53"/>
        <v>1.7269820699744973E-5</v>
      </c>
      <c r="AF292" s="4">
        <f t="shared" si="54"/>
        <v>1.4870830913516145E-4</v>
      </c>
      <c r="AG292" s="4">
        <f t="shared" si="55"/>
        <v>4.002931927973481E-4</v>
      </c>
      <c r="AH292" s="4">
        <f t="shared" si="56"/>
        <v>1.4366753547146358E-3</v>
      </c>
      <c r="AI292" s="4">
        <f t="shared" si="57"/>
        <v>1.5556059814010959E-3</v>
      </c>
    </row>
    <row r="293" spans="1:35" x14ac:dyDescent="0.2">
      <c r="A293" s="1" t="s">
        <v>308</v>
      </c>
      <c r="B293">
        <v>19219235</v>
      </c>
      <c r="C293" s="1">
        <v>9298877</v>
      </c>
      <c r="D293" s="1">
        <v>9920358</v>
      </c>
      <c r="E293" s="1">
        <v>1153898.1560000002</v>
      </c>
      <c r="F293" s="1">
        <v>2373937.8670000006</v>
      </c>
      <c r="G293" s="1">
        <v>2741885.5369999995</v>
      </c>
      <c r="H293" s="1">
        <v>2622819.5719999997</v>
      </c>
      <c r="I293" s="1">
        <v>2658784.1620000014</v>
      </c>
      <c r="J293" s="1">
        <v>2833718.3420000002</v>
      </c>
      <c r="K293" s="1">
        <v>2245099.7910000011</v>
      </c>
      <c r="L293" s="1">
        <v>1331729.7619999999</v>
      </c>
      <c r="M293" s="1">
        <v>873301.41199999989</v>
      </c>
      <c r="N293" s="1">
        <v>375750.49499999994</v>
      </c>
      <c r="O293" s="1">
        <f>VLOOKUP(A293, '[1]Influenza Deaths Pivot Table'!$A$5:$B$463, 2, FALSE)</f>
        <v>117</v>
      </c>
      <c r="P293" s="1">
        <f>VLOOKUP(A293, '[1]Influenza Deaths Pivot Table'!$A$5:$C$463, 3, FALSE)</f>
        <v>53</v>
      </c>
      <c r="Q293" s="1">
        <f>VLOOKUP(A293, '[1]Influenza Deaths Pivot Table'!$A$5:$D$463, 4, FALSE)</f>
        <v>40</v>
      </c>
      <c r="R293" s="1">
        <f>VLOOKUP(A293, '[1]Influenza Deaths Pivot Table'!$A$5:$E$463, 5, FALSE)</f>
        <v>76</v>
      </c>
      <c r="S293" s="1">
        <f>VLOOKUP(A293, '[1]Influenza Deaths Pivot Table'!$A$5:$F$463, 6, FALSE)</f>
        <v>160</v>
      </c>
      <c r="T293" s="1">
        <f>VLOOKUP(A293, '[1]Influenza Deaths Pivot Table'!$A$5:$G$463, 7, FALSE)</f>
        <v>66</v>
      </c>
      <c r="U293" s="1">
        <f>VLOOKUP(A293, '[1]Influenza Deaths Pivot Table'!$A$5:$H$463, 8, FALSE)</f>
        <v>333</v>
      </c>
      <c r="V293" s="1">
        <f>VLOOKUP(A293, '[1]Influenza Deaths Pivot Table'!$A$5:$I$463, 9, FALSE)</f>
        <v>530</v>
      </c>
      <c r="W293" s="1">
        <f>VLOOKUP(A293, '[1]Influenza Deaths Pivot Table'!$A$5:$J$463, 10, FALSE)</f>
        <v>1268</v>
      </c>
      <c r="X293" s="1">
        <f t="shared" si="58"/>
        <v>1385</v>
      </c>
      <c r="Y293" s="1">
        <f t="shared" si="59"/>
        <v>2643</v>
      </c>
      <c r="Z293" s="4">
        <f t="shared" si="48"/>
        <v>1.0139543025667161E-4</v>
      </c>
      <c r="AA293" s="4">
        <f t="shared" si="49"/>
        <v>2.2325773869969609E-5</v>
      </c>
      <c r="AB293" s="4">
        <f t="shared" si="50"/>
        <v>1.4588501037051134E-5</v>
      </c>
      <c r="AC293" s="4">
        <f t="shared" si="51"/>
        <v>2.8976449928672412E-5</v>
      </c>
      <c r="AD293" s="4">
        <f t="shared" si="52"/>
        <v>6.0177882163870026E-5</v>
      </c>
      <c r="AE293" s="4">
        <f t="shared" si="53"/>
        <v>2.3290952746354492E-5</v>
      </c>
      <c r="AF293" s="4">
        <f t="shared" si="54"/>
        <v>1.4832302837268396E-4</v>
      </c>
      <c r="AG293" s="4">
        <f t="shared" si="55"/>
        <v>3.9797864035421329E-4</v>
      </c>
      <c r="AH293" s="4">
        <f t="shared" si="56"/>
        <v>1.4519614678007646E-3</v>
      </c>
      <c r="AI293" s="4">
        <f t="shared" si="57"/>
        <v>1.5533568980574362E-3</v>
      </c>
    </row>
    <row r="294" spans="1:35" x14ac:dyDescent="0.2">
      <c r="A294" s="1" t="s">
        <v>309</v>
      </c>
      <c r="B294">
        <v>19157970</v>
      </c>
      <c r="C294" s="1">
        <v>9269287</v>
      </c>
      <c r="D294" s="1">
        <v>9888683</v>
      </c>
      <c r="E294" s="1">
        <v>1145771.4819999998</v>
      </c>
      <c r="F294" s="1">
        <v>2339084.9449999998</v>
      </c>
      <c r="G294" s="1">
        <v>2735690.512000001</v>
      </c>
      <c r="H294" s="1">
        <v>2644959.0319999992</v>
      </c>
      <c r="I294" s="1">
        <v>2589105.0920000002</v>
      </c>
      <c r="J294" s="1">
        <v>2816158.8220000006</v>
      </c>
      <c r="K294" s="1">
        <v>2276078.0030000005</v>
      </c>
      <c r="L294" s="1">
        <v>1358587.227</v>
      </c>
      <c r="M294" s="1">
        <v>857502.42799999972</v>
      </c>
      <c r="N294" s="1">
        <v>385542.06900000019</v>
      </c>
      <c r="O294" s="1">
        <f>VLOOKUP(A294, '[1]Influenza Deaths Pivot Table'!$A$5:$B$463, 2, FALSE)</f>
        <v>113</v>
      </c>
      <c r="P294" s="1">
        <f>VLOOKUP(A294, '[1]Influenza Deaths Pivot Table'!$A$5:$C$463, 3, FALSE)</f>
        <v>69</v>
      </c>
      <c r="Q294" s="1">
        <f>VLOOKUP(A294, '[1]Influenza Deaths Pivot Table'!$A$5:$D$463, 4, FALSE)</f>
        <v>57</v>
      </c>
      <c r="R294" s="1">
        <f>VLOOKUP(A294, '[1]Influenza Deaths Pivot Table'!$A$5:$E$463, 5, FALSE)</f>
        <v>49</v>
      </c>
      <c r="S294" s="1">
        <f>VLOOKUP(A294, '[1]Influenza Deaths Pivot Table'!$A$5:$F$463, 6, FALSE)</f>
        <v>130</v>
      </c>
      <c r="T294" s="1">
        <f>VLOOKUP(A294, '[1]Influenza Deaths Pivot Table'!$A$5:$G$463, 7, FALSE)</f>
        <v>56</v>
      </c>
      <c r="U294" s="1">
        <f>VLOOKUP(A294, '[1]Influenza Deaths Pivot Table'!$A$5:$H$463, 8, FALSE)</f>
        <v>307</v>
      </c>
      <c r="V294" s="1">
        <f>VLOOKUP(A294, '[1]Influenza Deaths Pivot Table'!$A$5:$I$463, 9, FALSE)</f>
        <v>509</v>
      </c>
      <c r="W294" s="1">
        <f>VLOOKUP(A294, '[1]Influenza Deaths Pivot Table'!$A$5:$J$463, 10, FALSE)</f>
        <v>1152</v>
      </c>
      <c r="X294" s="1">
        <f t="shared" si="58"/>
        <v>1265</v>
      </c>
      <c r="Y294" s="1">
        <f t="shared" si="59"/>
        <v>2442</v>
      </c>
      <c r="Z294" s="4">
        <f t="shared" si="48"/>
        <v>9.8623505450452483E-5</v>
      </c>
      <c r="AA294" s="4">
        <f t="shared" si="49"/>
        <v>2.9498714934442025E-5</v>
      </c>
      <c r="AB294" s="4">
        <f t="shared" si="50"/>
        <v>2.0835690203249124E-5</v>
      </c>
      <c r="AC294" s="4">
        <f t="shared" si="51"/>
        <v>1.8525806792156022E-5</v>
      </c>
      <c r="AD294" s="4">
        <f t="shared" si="52"/>
        <v>5.0210399107275788E-5</v>
      </c>
      <c r="AE294" s="4">
        <f t="shared" si="53"/>
        <v>1.988524211153315E-5</v>
      </c>
      <c r="AF294" s="4">
        <f t="shared" si="54"/>
        <v>1.3488114185689439E-4</v>
      </c>
      <c r="AG294" s="4">
        <f t="shared" si="55"/>
        <v>3.7465389772871756E-4</v>
      </c>
      <c r="AH294" s="4">
        <f t="shared" si="56"/>
        <v>1.3434364293135276E-3</v>
      </c>
      <c r="AI294" s="4">
        <f t="shared" si="57"/>
        <v>1.4420599347639801E-3</v>
      </c>
    </row>
    <row r="295" spans="1:35" x14ac:dyDescent="0.2">
      <c r="A295" s="1" t="s">
        <v>310</v>
      </c>
      <c r="B295">
        <v>19427394</v>
      </c>
      <c r="C295" s="1">
        <v>9412210</v>
      </c>
      <c r="D295" s="1">
        <v>10015184</v>
      </c>
      <c r="E295" s="1">
        <v>1163671.8459999999</v>
      </c>
      <c r="F295" s="1">
        <v>2349345.8339999993</v>
      </c>
      <c r="G295" s="1">
        <v>2746894.4450000008</v>
      </c>
      <c r="H295" s="1">
        <v>2709818.1790000005</v>
      </c>
      <c r="I295" s="1">
        <v>2567699.726999999</v>
      </c>
      <c r="J295" s="1">
        <v>2843790.1989999991</v>
      </c>
      <c r="K295" s="1">
        <v>2360338.486</v>
      </c>
      <c r="L295" s="1">
        <v>1422355.4290000002</v>
      </c>
      <c r="M295" s="1">
        <v>866848.95199999993</v>
      </c>
      <c r="N295" s="1">
        <v>400322.06300000014</v>
      </c>
      <c r="O295" s="1">
        <f>VLOOKUP(A295, '[1]Influenza Deaths Pivot Table'!$A$5:$B$463, 2, FALSE)</f>
        <v>105</v>
      </c>
      <c r="P295" s="1">
        <f>VLOOKUP(A295, '[1]Influenza Deaths Pivot Table'!$A$5:$C$463, 3, FALSE)</f>
        <v>66</v>
      </c>
      <c r="Q295" s="1">
        <f>VLOOKUP(A295, '[1]Influenza Deaths Pivot Table'!$A$5:$D$463, 4, FALSE)</f>
        <v>61</v>
      </c>
      <c r="R295" s="1">
        <f>VLOOKUP(A295, '[1]Influenza Deaths Pivot Table'!$A$5:$E$463, 5, FALSE)</f>
        <v>60</v>
      </c>
      <c r="S295" s="1">
        <f>VLOOKUP(A295, '[1]Influenza Deaths Pivot Table'!$A$5:$F$463, 6, FALSE)</f>
        <v>146</v>
      </c>
      <c r="T295" s="1">
        <f>VLOOKUP(A295, '[1]Influenza Deaths Pivot Table'!$A$5:$G$463, 7, FALSE)</f>
        <v>70</v>
      </c>
      <c r="U295" s="1">
        <f>VLOOKUP(A295, '[1]Influenza Deaths Pivot Table'!$A$5:$H$463, 8, FALSE)</f>
        <v>350</v>
      </c>
      <c r="V295" s="1">
        <f>VLOOKUP(A295, '[1]Influenza Deaths Pivot Table'!$A$5:$I$463, 9, FALSE)</f>
        <v>636</v>
      </c>
      <c r="W295" s="1">
        <f>VLOOKUP(A295, '[1]Influenza Deaths Pivot Table'!$A$5:$J$463, 10, FALSE)</f>
        <v>1216</v>
      </c>
      <c r="X295" s="1">
        <f t="shared" si="58"/>
        <v>1321</v>
      </c>
      <c r="Y295" s="1">
        <f t="shared" si="59"/>
        <v>2710</v>
      </c>
      <c r="Z295" s="4">
        <f t="shared" si="48"/>
        <v>9.0231623598118751E-5</v>
      </c>
      <c r="AA295" s="4">
        <f t="shared" si="49"/>
        <v>2.8092926569107246E-5</v>
      </c>
      <c r="AB295" s="4">
        <f t="shared" si="50"/>
        <v>2.2206896268269231E-5</v>
      </c>
      <c r="AC295" s="4">
        <f t="shared" si="51"/>
        <v>2.2141706947342754E-5</v>
      </c>
      <c r="AD295" s="4">
        <f t="shared" si="52"/>
        <v>5.6860231149605934E-5</v>
      </c>
      <c r="AE295" s="4">
        <f t="shared" si="53"/>
        <v>2.4615036659390364E-5</v>
      </c>
      <c r="AF295" s="4">
        <f t="shared" si="54"/>
        <v>1.4828381695082017E-4</v>
      </c>
      <c r="AG295" s="4">
        <f t="shared" si="55"/>
        <v>4.4714561988710901E-4</v>
      </c>
      <c r="AH295" s="4">
        <f t="shared" si="56"/>
        <v>1.4027818770437875E-3</v>
      </c>
      <c r="AI295" s="4">
        <f t="shared" si="57"/>
        <v>1.4930135006419063E-3</v>
      </c>
    </row>
    <row r="296" spans="1:35" x14ac:dyDescent="0.2">
      <c r="A296" s="1" t="s">
        <v>311</v>
      </c>
      <c r="B296">
        <v>19501973</v>
      </c>
      <c r="C296" s="1">
        <v>9449095</v>
      </c>
      <c r="D296" s="1">
        <v>10052878</v>
      </c>
      <c r="E296" s="1">
        <v>1165410.6059999997</v>
      </c>
      <c r="F296" s="1">
        <v>2334874.3190000001</v>
      </c>
      <c r="G296" s="1">
        <v>2732520.7990000006</v>
      </c>
      <c r="H296" s="1">
        <v>2749850.7279999992</v>
      </c>
      <c r="I296" s="1">
        <v>2540864.1970000016</v>
      </c>
      <c r="J296" s="1">
        <v>2826417.3120000004</v>
      </c>
      <c r="K296" s="1">
        <v>2403642.4950000001</v>
      </c>
      <c r="L296" s="1">
        <v>1471829.5419999999</v>
      </c>
      <c r="M296" s="1">
        <v>858466.35900000017</v>
      </c>
      <c r="N296" s="1">
        <v>410278.37699999992</v>
      </c>
      <c r="O296" s="1">
        <f>VLOOKUP(A296, '[1]Influenza Deaths Pivot Table'!$A$5:$B$463, 2, FALSE)</f>
        <v>115</v>
      </c>
      <c r="P296" s="1">
        <f>VLOOKUP(A296, '[1]Influenza Deaths Pivot Table'!$A$5:$C$463, 3, FALSE)</f>
        <v>67</v>
      </c>
      <c r="Q296" s="1">
        <f>VLOOKUP(A296, '[1]Influenza Deaths Pivot Table'!$A$5:$D$463, 4, FALSE)</f>
        <v>77</v>
      </c>
      <c r="R296" s="1">
        <f>VLOOKUP(A296, '[1]Influenza Deaths Pivot Table'!$A$5:$E$463, 5, FALSE)</f>
        <v>73</v>
      </c>
      <c r="S296" s="1">
        <f>VLOOKUP(A296, '[1]Influenza Deaths Pivot Table'!$A$5:$F$463, 6, FALSE)</f>
        <v>165</v>
      </c>
      <c r="T296" s="1">
        <f>VLOOKUP(A296, '[1]Influenza Deaths Pivot Table'!$A$5:$G$463, 7, FALSE)</f>
        <v>60</v>
      </c>
      <c r="U296" s="1">
        <f>VLOOKUP(A296, '[1]Influenza Deaths Pivot Table'!$A$5:$H$463, 8, FALSE)</f>
        <v>394</v>
      </c>
      <c r="V296" s="1">
        <f>VLOOKUP(A296, '[1]Influenza Deaths Pivot Table'!$A$5:$I$463, 9, FALSE)</f>
        <v>615</v>
      </c>
      <c r="W296" s="1">
        <f>VLOOKUP(A296, '[1]Influenza Deaths Pivot Table'!$A$5:$J$463, 10, FALSE)</f>
        <v>1171</v>
      </c>
      <c r="X296" s="1">
        <f t="shared" si="58"/>
        <v>1286</v>
      </c>
      <c r="Y296" s="1">
        <f t="shared" si="59"/>
        <v>2737</v>
      </c>
      <c r="Z296" s="4">
        <f t="shared" si="48"/>
        <v>9.8677667259877361E-5</v>
      </c>
      <c r="AA296" s="4">
        <f t="shared" si="49"/>
        <v>2.8695334671673176E-5</v>
      </c>
      <c r="AB296" s="4">
        <f t="shared" si="50"/>
        <v>2.8179108473091619E-5</v>
      </c>
      <c r="AC296" s="4">
        <f t="shared" si="51"/>
        <v>2.6546895530250768E-5</v>
      </c>
      <c r="AD296" s="4">
        <f t="shared" si="52"/>
        <v>6.4938535556058249E-5</v>
      </c>
      <c r="AE296" s="4">
        <f t="shared" si="53"/>
        <v>2.1228287749746134E-5</v>
      </c>
      <c r="AF296" s="4">
        <f t="shared" si="54"/>
        <v>1.6391788746437518E-4</v>
      </c>
      <c r="AG296" s="4">
        <f t="shared" si="55"/>
        <v>4.178472998743492E-4</v>
      </c>
      <c r="AH296" s="4">
        <f t="shared" si="56"/>
        <v>1.3640604407190286E-3</v>
      </c>
      <c r="AI296" s="4">
        <f t="shared" si="57"/>
        <v>1.4627381079789059E-3</v>
      </c>
    </row>
    <row r="297" spans="1:35" x14ac:dyDescent="0.2">
      <c r="A297" s="1" t="s">
        <v>312</v>
      </c>
      <c r="B297">
        <v>19540557</v>
      </c>
      <c r="C297" s="1">
        <v>9476013</v>
      </c>
      <c r="D297" s="1">
        <v>10064544</v>
      </c>
      <c r="E297" s="1">
        <v>1171359.1710000001</v>
      </c>
      <c r="F297" s="1">
        <v>2315784.3340000003</v>
      </c>
      <c r="G297" s="1">
        <v>2707201.236</v>
      </c>
      <c r="H297" s="1">
        <v>2789845.6220000004</v>
      </c>
      <c r="I297" s="1">
        <v>2519397.9450000003</v>
      </c>
      <c r="J297" s="1">
        <v>2800220.6159999999</v>
      </c>
      <c r="K297" s="1">
        <v>2444596.1240000003</v>
      </c>
      <c r="L297" s="1">
        <v>1524700.9130000002</v>
      </c>
      <c r="M297" s="1">
        <v>854353.20699999982</v>
      </c>
      <c r="N297" s="1">
        <v>414236.19699999981</v>
      </c>
      <c r="O297" s="1">
        <f>VLOOKUP(A297, '[1]Influenza Deaths Pivot Table'!$A$5:$B$463, 2, FALSE)</f>
        <v>131</v>
      </c>
      <c r="P297" s="1">
        <f>VLOOKUP(A297, '[1]Influenza Deaths Pivot Table'!$A$5:$C$463, 3, FALSE)</f>
        <v>60</v>
      </c>
      <c r="Q297" s="1">
        <f>VLOOKUP(A297, '[1]Influenza Deaths Pivot Table'!$A$5:$D$463, 4, FALSE)</f>
        <v>64</v>
      </c>
      <c r="R297" s="1">
        <f>VLOOKUP(A297, '[1]Influenza Deaths Pivot Table'!$A$5:$E$463, 5, FALSE)</f>
        <v>54</v>
      </c>
      <c r="S297" s="1">
        <f>VLOOKUP(A297, '[1]Influenza Deaths Pivot Table'!$A$5:$F$463, 6, FALSE)</f>
        <v>137</v>
      </c>
      <c r="T297" s="1">
        <f>VLOOKUP(A297, '[1]Influenza Deaths Pivot Table'!$A$5:$G$463, 7, FALSE)</f>
        <v>44</v>
      </c>
      <c r="U297" s="1">
        <f>VLOOKUP(A297, '[1]Influenza Deaths Pivot Table'!$A$5:$H$463, 8, FALSE)</f>
        <v>329</v>
      </c>
      <c r="V297" s="1">
        <f>VLOOKUP(A297, '[1]Influenza Deaths Pivot Table'!$A$5:$I$463, 9, FALSE)</f>
        <v>620</v>
      </c>
      <c r="W297" s="1">
        <f>VLOOKUP(A297, '[1]Influenza Deaths Pivot Table'!$A$5:$J$463, 10, FALSE)</f>
        <v>1214</v>
      </c>
      <c r="X297" s="1">
        <f t="shared" si="58"/>
        <v>1345</v>
      </c>
      <c r="Y297" s="1">
        <f t="shared" si="59"/>
        <v>2653</v>
      </c>
      <c r="Z297" s="4">
        <f t="shared" si="48"/>
        <v>1.1183589392838756E-4</v>
      </c>
      <c r="AA297" s="4">
        <f t="shared" si="49"/>
        <v>2.590914841209043E-5</v>
      </c>
      <c r="AB297" s="4">
        <f t="shared" si="50"/>
        <v>2.3640651145151884E-5</v>
      </c>
      <c r="AC297" s="4">
        <f t="shared" si="51"/>
        <v>1.9355909722806875E-5</v>
      </c>
      <c r="AD297" s="4">
        <f t="shared" si="52"/>
        <v>5.4378070868832111E-5</v>
      </c>
      <c r="AE297" s="4">
        <f t="shared" si="53"/>
        <v>1.5713047660813308E-5</v>
      </c>
      <c r="AF297" s="4">
        <f t="shared" si="54"/>
        <v>1.3458255814529794E-4</v>
      </c>
      <c r="AG297" s="4">
        <f t="shared" si="55"/>
        <v>4.0663712778927152E-4</v>
      </c>
      <c r="AH297" s="4">
        <f t="shared" si="56"/>
        <v>1.4209579715430275E-3</v>
      </c>
      <c r="AI297" s="4">
        <f t="shared" si="57"/>
        <v>1.532793865471415E-3</v>
      </c>
    </row>
    <row r="298" spans="1:35" x14ac:dyDescent="0.2">
      <c r="A298" s="1" t="s">
        <v>313</v>
      </c>
      <c r="B298">
        <v>19649831</v>
      </c>
      <c r="C298" s="1">
        <v>9530794</v>
      </c>
      <c r="D298" s="1">
        <v>10119037</v>
      </c>
      <c r="E298" s="1">
        <v>1167958.1499999997</v>
      </c>
      <c r="F298" s="1">
        <v>2312761.7330000009</v>
      </c>
      <c r="G298" s="1">
        <v>2692540.9759999993</v>
      </c>
      <c r="H298" s="1">
        <v>2826304.2119999998</v>
      </c>
      <c r="I298" s="1">
        <v>2499327.1769999997</v>
      </c>
      <c r="J298" s="1">
        <v>2772651.1880000001</v>
      </c>
      <c r="K298" s="1">
        <v>2491972.1719999993</v>
      </c>
      <c r="L298" s="1">
        <v>1595210.7159999993</v>
      </c>
      <c r="M298" s="1">
        <v>865895.74</v>
      </c>
      <c r="N298" s="1">
        <v>424897.24699999997</v>
      </c>
      <c r="O298" s="1">
        <f>VLOOKUP(A298, '[1]Influenza Deaths Pivot Table'!$A$5:$B$463, 2, FALSE)</f>
        <v>104</v>
      </c>
      <c r="P298" s="1">
        <f>VLOOKUP(A298, '[1]Influenza Deaths Pivot Table'!$A$5:$C$463, 3, FALSE)</f>
        <v>44</v>
      </c>
      <c r="Q298" s="1">
        <f>VLOOKUP(A298, '[1]Influenza Deaths Pivot Table'!$A$5:$D$463, 4, FALSE)</f>
        <v>60</v>
      </c>
      <c r="R298" s="1">
        <f>VLOOKUP(A298, '[1]Influenza Deaths Pivot Table'!$A$5:$E$463, 5, FALSE)</f>
        <v>62</v>
      </c>
      <c r="S298" s="1">
        <f>VLOOKUP(A298, '[1]Influenza Deaths Pivot Table'!$A$5:$F$463, 6, FALSE)</f>
        <v>112</v>
      </c>
      <c r="T298" s="1">
        <f>VLOOKUP(A298, '[1]Influenza Deaths Pivot Table'!$A$5:$G$463, 7, FALSE)</f>
        <v>61</v>
      </c>
      <c r="U298" s="1">
        <f>VLOOKUP(A298, '[1]Influenza Deaths Pivot Table'!$A$5:$H$463, 8, FALSE)</f>
        <v>376</v>
      </c>
      <c r="V298" s="1">
        <f>VLOOKUP(A298, '[1]Influenza Deaths Pivot Table'!$A$5:$I$463, 9, FALSE)</f>
        <v>695</v>
      </c>
      <c r="W298" s="1">
        <f>VLOOKUP(A298, '[1]Influenza Deaths Pivot Table'!$A$5:$J$463, 10, FALSE)</f>
        <v>1127</v>
      </c>
      <c r="X298" s="1">
        <f t="shared" si="58"/>
        <v>1231</v>
      </c>
      <c r="Y298" s="1">
        <f t="shared" si="59"/>
        <v>2641</v>
      </c>
      <c r="Z298" s="4">
        <f t="shared" si="48"/>
        <v>8.9044286389884799E-5</v>
      </c>
      <c r="AA298" s="4">
        <f t="shared" si="49"/>
        <v>1.9024873756850587E-5</v>
      </c>
      <c r="AB298" s="4">
        <f t="shared" si="50"/>
        <v>2.2283783435353747E-5</v>
      </c>
      <c r="AC298" s="4">
        <f t="shared" si="51"/>
        <v>2.1936775148534506E-5</v>
      </c>
      <c r="AD298" s="4">
        <f t="shared" si="52"/>
        <v>4.4812060233921113E-5</v>
      </c>
      <c r="AE298" s="4">
        <f t="shared" si="53"/>
        <v>2.2000603705221647E-5</v>
      </c>
      <c r="AF298" s="4">
        <f t="shared" si="54"/>
        <v>1.5088450995752136E-4</v>
      </c>
      <c r="AG298" s="4">
        <f t="shared" si="55"/>
        <v>4.3567911939728987E-4</v>
      </c>
      <c r="AH298" s="4">
        <f t="shared" si="56"/>
        <v>1.3015423773767498E-3</v>
      </c>
      <c r="AI298" s="4">
        <f t="shared" si="57"/>
        <v>1.3905866637666346E-3</v>
      </c>
    </row>
    <row r="299" spans="1:35" x14ac:dyDescent="0.2">
      <c r="A299" s="1" t="s">
        <v>314</v>
      </c>
      <c r="B299">
        <v>19681403</v>
      </c>
      <c r="C299" s="1">
        <v>9543819</v>
      </c>
      <c r="D299" s="1">
        <v>10137584</v>
      </c>
      <c r="E299" s="1">
        <v>1172209</v>
      </c>
      <c r="F299" s="1">
        <v>2290915</v>
      </c>
      <c r="G299" s="1">
        <v>2643909</v>
      </c>
      <c r="H299" s="1">
        <v>2869407</v>
      </c>
      <c r="I299" s="1">
        <v>2473844</v>
      </c>
      <c r="J299" s="1">
        <v>2729152</v>
      </c>
      <c r="K299" s="1">
        <v>2519908</v>
      </c>
      <c r="L299" s="1">
        <v>1660542</v>
      </c>
      <c r="M299" s="1">
        <v>887169</v>
      </c>
      <c r="N299" s="1">
        <v>434348</v>
      </c>
      <c r="O299" s="1">
        <f>VLOOKUP(A299, '[1]Influenza Deaths Pivot Table'!$A$5:$B$463, 2, FALSE)</f>
        <v>127</v>
      </c>
      <c r="P299" s="1">
        <f>VLOOKUP(A299, '[1]Influenza Deaths Pivot Table'!$A$5:$C$463, 3, FALSE)</f>
        <v>57</v>
      </c>
      <c r="Q299" s="1">
        <f>VLOOKUP(A299, '[1]Influenza Deaths Pivot Table'!$A$5:$D$463, 4, FALSE)</f>
        <v>64</v>
      </c>
      <c r="R299" s="1">
        <f>VLOOKUP(A299, '[1]Influenza Deaths Pivot Table'!$A$5:$E$463, 5, FALSE)</f>
        <v>53</v>
      </c>
      <c r="S299" s="1">
        <f>VLOOKUP(A299, '[1]Influenza Deaths Pivot Table'!$A$5:$F$463, 6, FALSE)</f>
        <v>116</v>
      </c>
      <c r="T299" s="1">
        <f>VLOOKUP(A299, '[1]Influenza Deaths Pivot Table'!$A$5:$G$463, 7, FALSE)</f>
        <v>69</v>
      </c>
      <c r="U299" s="1">
        <f>VLOOKUP(A299, '[1]Influenza Deaths Pivot Table'!$A$5:$H$463, 8, FALSE)</f>
        <v>333</v>
      </c>
      <c r="V299" s="1">
        <f>VLOOKUP(A299, '[1]Influenza Deaths Pivot Table'!$A$5:$I$463, 9, FALSE)</f>
        <v>655</v>
      </c>
      <c r="W299" s="1">
        <f>VLOOKUP(A299, '[1]Influenza Deaths Pivot Table'!$A$5:$J$463, 10, FALSE)</f>
        <v>1134</v>
      </c>
      <c r="X299" s="1">
        <f t="shared" si="58"/>
        <v>1261</v>
      </c>
      <c r="Y299" s="1">
        <f t="shared" si="59"/>
        <v>2608</v>
      </c>
      <c r="Z299" s="4">
        <f t="shared" si="48"/>
        <v>1.0834245428929482E-4</v>
      </c>
      <c r="AA299" s="4">
        <f t="shared" si="49"/>
        <v>2.4880888204058204E-5</v>
      </c>
      <c r="AB299" s="4">
        <f t="shared" si="50"/>
        <v>2.4206581996581575E-5</v>
      </c>
      <c r="AC299" s="4">
        <f t="shared" si="51"/>
        <v>1.8470715377776664E-5</v>
      </c>
      <c r="AD299" s="4">
        <f t="shared" si="52"/>
        <v>4.6890588088820473E-5</v>
      </c>
      <c r="AE299" s="4">
        <f t="shared" si="53"/>
        <v>2.5282578617827076E-5</v>
      </c>
      <c r="AF299" s="4">
        <f t="shared" si="54"/>
        <v>1.32147681582026E-4</v>
      </c>
      <c r="AG299" s="4">
        <f t="shared" si="55"/>
        <v>3.9444952310751548E-4</v>
      </c>
      <c r="AH299" s="4">
        <f t="shared" si="56"/>
        <v>1.2782232021181985E-3</v>
      </c>
      <c r="AI299" s="4">
        <f t="shared" si="57"/>
        <v>1.3865656564074932E-3</v>
      </c>
    </row>
    <row r="300" spans="1:35" x14ac:dyDescent="0.2">
      <c r="A300" s="1" t="s">
        <v>315</v>
      </c>
      <c r="B300">
        <v>8979738</v>
      </c>
      <c r="C300" s="1">
        <v>4392717</v>
      </c>
      <c r="D300" s="1">
        <v>4587021</v>
      </c>
      <c r="E300" s="1">
        <v>629907.10199999996</v>
      </c>
      <c r="F300" s="1">
        <v>1194008.5070000002</v>
      </c>
      <c r="G300" s="1">
        <v>1259853.5950000004</v>
      </c>
      <c r="H300" s="1">
        <v>1200419.0209999999</v>
      </c>
      <c r="I300" s="1">
        <v>1313075.2689999996</v>
      </c>
      <c r="J300" s="1">
        <v>1275395.4470000002</v>
      </c>
      <c r="K300" s="1">
        <v>997468.33900000027</v>
      </c>
      <c r="L300" s="1">
        <v>600753.60299999977</v>
      </c>
      <c r="M300" s="1">
        <v>378439.97199999989</v>
      </c>
      <c r="N300" s="1">
        <v>132036.57000000007</v>
      </c>
      <c r="O300" s="1">
        <f>VLOOKUP(A300, '[1]Influenza Deaths Pivot Table'!$A$5:$B$463, 2, FALSE)</f>
        <v>119</v>
      </c>
      <c r="P300" s="1">
        <f>VLOOKUP(A300, '[1]Influenza Deaths Pivot Table'!$A$5:$C$463, 3, FALSE)</f>
        <v>76</v>
      </c>
      <c r="Q300" s="1">
        <f>VLOOKUP(A300, '[1]Influenza Deaths Pivot Table'!$A$5:$D$463, 4, FALSE)</f>
        <v>68</v>
      </c>
      <c r="R300" s="1">
        <f>VLOOKUP(A300, '[1]Influenza Deaths Pivot Table'!$A$5:$E$463, 5, FALSE)</f>
        <v>54</v>
      </c>
      <c r="S300" s="1">
        <f>VLOOKUP(A300, '[1]Influenza Deaths Pivot Table'!$A$5:$F$463, 6, FALSE)</f>
        <v>89</v>
      </c>
      <c r="T300" s="1">
        <f>VLOOKUP(A300, '[1]Influenza Deaths Pivot Table'!$A$5:$G$463, 7, FALSE)</f>
        <v>63</v>
      </c>
      <c r="U300" s="1">
        <f>VLOOKUP(A300, '[1]Influenza Deaths Pivot Table'!$A$5:$H$463, 8, FALSE)</f>
        <v>103</v>
      </c>
      <c r="V300" s="1">
        <f>VLOOKUP(A300, '[1]Influenza Deaths Pivot Table'!$A$5:$I$463, 9, FALSE)</f>
        <v>260</v>
      </c>
      <c r="W300" s="1">
        <f>VLOOKUP(A300, '[1]Influenza Deaths Pivot Table'!$A$5:$J$463, 10, FALSE)</f>
        <v>475</v>
      </c>
      <c r="X300" s="1">
        <f t="shared" si="58"/>
        <v>594</v>
      </c>
      <c r="Y300" s="1">
        <f t="shared" si="59"/>
        <v>1307</v>
      </c>
      <c r="Z300" s="4">
        <f t="shared" si="48"/>
        <v>1.8891674601249377E-4</v>
      </c>
      <c r="AA300" s="4">
        <f t="shared" si="49"/>
        <v>6.3651137788752783E-5</v>
      </c>
      <c r="AB300" s="4">
        <f t="shared" si="50"/>
        <v>5.3974525508259536E-5</v>
      </c>
      <c r="AC300" s="4">
        <f t="shared" si="51"/>
        <v>4.4984292197415957E-5</v>
      </c>
      <c r="AD300" s="4">
        <f t="shared" si="52"/>
        <v>6.7779815903302971E-5</v>
      </c>
      <c r="AE300" s="4">
        <f t="shared" si="53"/>
        <v>4.9396444175952894E-5</v>
      </c>
      <c r="AF300" s="4">
        <f t="shared" si="54"/>
        <v>1.0326142291720397E-4</v>
      </c>
      <c r="AG300" s="4">
        <f t="shared" si="55"/>
        <v>4.3278974724684274E-4</v>
      </c>
      <c r="AH300" s="4">
        <f t="shared" si="56"/>
        <v>1.2551528251355016E-3</v>
      </c>
      <c r="AI300" s="4">
        <f t="shared" si="57"/>
        <v>1.4440695711479953E-3</v>
      </c>
    </row>
    <row r="301" spans="1:35" x14ac:dyDescent="0.2">
      <c r="A301" s="1" t="s">
        <v>316</v>
      </c>
      <c r="B301">
        <v>9227899</v>
      </c>
      <c r="C301" s="1">
        <v>4497992</v>
      </c>
      <c r="D301" s="1">
        <v>4729907</v>
      </c>
      <c r="E301" s="1">
        <v>619585.28799999983</v>
      </c>
      <c r="F301" s="1">
        <v>1231386.1370000006</v>
      </c>
      <c r="G301" s="1">
        <v>1287162.3009999997</v>
      </c>
      <c r="H301" s="1">
        <v>1216090.4100000006</v>
      </c>
      <c r="I301" s="1">
        <v>1332728.5929999996</v>
      </c>
      <c r="J301" s="1">
        <v>1323208.4800000004</v>
      </c>
      <c r="K301" s="1">
        <v>1061683.977</v>
      </c>
      <c r="L301" s="1">
        <v>646357.84400000004</v>
      </c>
      <c r="M301" s="1">
        <v>379145.2809999999</v>
      </c>
      <c r="N301" s="1">
        <v>134014.02100000007</v>
      </c>
      <c r="O301" s="1">
        <f>VLOOKUP(A301, '[1]Influenza Deaths Pivot Table'!$A$5:$B$463, 2, FALSE)</f>
        <v>118</v>
      </c>
      <c r="P301" s="1">
        <f>VLOOKUP(A301, '[1]Influenza Deaths Pivot Table'!$A$5:$C$463, 3, FALSE)</f>
        <v>59</v>
      </c>
      <c r="Q301" s="1">
        <f>VLOOKUP(A301, '[1]Influenza Deaths Pivot Table'!$A$5:$D$463, 4, FALSE)</f>
        <v>52</v>
      </c>
      <c r="R301" s="1">
        <f>VLOOKUP(A301, '[1]Influenza Deaths Pivot Table'!$A$5:$E$463, 5, FALSE)</f>
        <v>71</v>
      </c>
      <c r="S301" s="1">
        <f>VLOOKUP(A301, '[1]Influenza Deaths Pivot Table'!$A$5:$F$463, 6, FALSE)</f>
        <v>80</v>
      </c>
      <c r="T301" s="1">
        <f>VLOOKUP(A301, '[1]Influenza Deaths Pivot Table'!$A$5:$G$463, 7, FALSE)</f>
        <v>43</v>
      </c>
      <c r="U301" s="1">
        <f>VLOOKUP(A301, '[1]Influenza Deaths Pivot Table'!$A$5:$H$463, 8, FALSE)</f>
        <v>133</v>
      </c>
      <c r="V301" s="1">
        <f>VLOOKUP(A301, '[1]Influenza Deaths Pivot Table'!$A$5:$I$463, 9, FALSE)</f>
        <v>213</v>
      </c>
      <c r="W301" s="1">
        <f>VLOOKUP(A301, '[1]Influenza Deaths Pivot Table'!$A$5:$J$463, 10, FALSE)</f>
        <v>440</v>
      </c>
      <c r="X301" s="1">
        <f t="shared" si="58"/>
        <v>558</v>
      </c>
      <c r="Y301" s="1">
        <f t="shared" si="59"/>
        <v>1209</v>
      </c>
      <c r="Z301" s="4">
        <f t="shared" si="48"/>
        <v>1.904499707875569E-4</v>
      </c>
      <c r="AA301" s="4">
        <f t="shared" si="49"/>
        <v>4.7913484021949786E-5</v>
      </c>
      <c r="AB301" s="4">
        <f t="shared" si="50"/>
        <v>4.0398945773661226E-5</v>
      </c>
      <c r="AC301" s="4">
        <f t="shared" si="51"/>
        <v>5.8383817038734778E-5</v>
      </c>
      <c r="AD301" s="4">
        <f t="shared" si="52"/>
        <v>6.0027225663342559E-5</v>
      </c>
      <c r="AE301" s="4">
        <f t="shared" si="53"/>
        <v>3.24967687631506E-5</v>
      </c>
      <c r="AF301" s="4">
        <f t="shared" si="54"/>
        <v>1.2527268272034966E-4</v>
      </c>
      <c r="AG301" s="4">
        <f t="shared" si="55"/>
        <v>3.2953881812873922E-4</v>
      </c>
      <c r="AH301" s="4">
        <f t="shared" si="56"/>
        <v>1.160505014962853E-3</v>
      </c>
      <c r="AI301" s="4">
        <f t="shared" si="57"/>
        <v>1.35095498575041E-3</v>
      </c>
    </row>
    <row r="302" spans="1:35" x14ac:dyDescent="0.2">
      <c r="A302" s="1" t="s">
        <v>317</v>
      </c>
      <c r="B302">
        <v>9277245</v>
      </c>
      <c r="C302" s="1">
        <v>4519527</v>
      </c>
      <c r="D302" s="1">
        <v>4757718</v>
      </c>
      <c r="E302" s="1">
        <v>619095.12699999986</v>
      </c>
      <c r="F302" s="1">
        <v>1236622.8929999997</v>
      </c>
      <c r="G302" s="1">
        <v>1293502.3369999994</v>
      </c>
      <c r="H302" s="1">
        <v>1217300.0850000004</v>
      </c>
      <c r="I302" s="1">
        <v>1317098.6529999997</v>
      </c>
      <c r="J302" s="1">
        <v>1327171.2469999997</v>
      </c>
      <c r="K302" s="1">
        <v>1086486.5979999998</v>
      </c>
      <c r="L302" s="1">
        <v>659010.88199999998</v>
      </c>
      <c r="M302" s="1">
        <v>380524.299</v>
      </c>
      <c r="N302" s="1">
        <v>137430.04000000004</v>
      </c>
      <c r="O302" s="1">
        <f>VLOOKUP(A302, '[1]Influenza Deaths Pivot Table'!$A$5:$B$463, 2, FALSE)</f>
        <v>126</v>
      </c>
      <c r="P302" s="1">
        <f>VLOOKUP(A302, '[1]Influenza Deaths Pivot Table'!$A$5:$C$463, 3, FALSE)</f>
        <v>66</v>
      </c>
      <c r="Q302" s="1">
        <f>VLOOKUP(A302, '[1]Influenza Deaths Pivot Table'!$A$5:$D$463, 4, FALSE)</f>
        <v>65</v>
      </c>
      <c r="R302" s="1">
        <f>VLOOKUP(A302, '[1]Influenza Deaths Pivot Table'!$A$5:$E$463, 5, FALSE)</f>
        <v>68</v>
      </c>
      <c r="S302" s="1">
        <f>VLOOKUP(A302, '[1]Influenza Deaths Pivot Table'!$A$5:$F$463, 6, FALSE)</f>
        <v>49</v>
      </c>
      <c r="T302" s="1">
        <f>VLOOKUP(A302, '[1]Influenza Deaths Pivot Table'!$A$5:$G$463, 7, FALSE)</f>
        <v>67</v>
      </c>
      <c r="U302" s="1">
        <f>VLOOKUP(A302, '[1]Influenza Deaths Pivot Table'!$A$5:$H$463, 8, FALSE)</f>
        <v>108</v>
      </c>
      <c r="V302" s="1">
        <f>VLOOKUP(A302, '[1]Influenza Deaths Pivot Table'!$A$5:$I$463, 9, FALSE)</f>
        <v>223</v>
      </c>
      <c r="W302" s="1">
        <f>VLOOKUP(A302, '[1]Influenza Deaths Pivot Table'!$A$5:$J$463, 10, FALSE)</f>
        <v>412</v>
      </c>
      <c r="X302" s="1">
        <f t="shared" si="58"/>
        <v>538</v>
      </c>
      <c r="Y302" s="1">
        <f t="shared" si="59"/>
        <v>1184</v>
      </c>
      <c r="Z302" s="4">
        <f t="shared" si="48"/>
        <v>2.0352284245971788E-4</v>
      </c>
      <c r="AA302" s="4">
        <f t="shared" si="49"/>
        <v>5.3371161389295111E-5</v>
      </c>
      <c r="AB302" s="4">
        <f t="shared" si="50"/>
        <v>5.0251165491322981E-5</v>
      </c>
      <c r="AC302" s="4">
        <f t="shared" si="51"/>
        <v>5.5861328556466809E-5</v>
      </c>
      <c r="AD302" s="4">
        <f t="shared" si="52"/>
        <v>3.7202983913460892E-5</v>
      </c>
      <c r="AE302" s="4">
        <f t="shared" si="53"/>
        <v>5.0483311894715883E-5</v>
      </c>
      <c r="AF302" s="4">
        <f t="shared" si="54"/>
        <v>9.940297487222206E-5</v>
      </c>
      <c r="AG302" s="4">
        <f t="shared" si="55"/>
        <v>3.3838591454397258E-4</v>
      </c>
      <c r="AH302" s="4">
        <f t="shared" si="56"/>
        <v>1.0827166650926542E-3</v>
      </c>
      <c r="AI302" s="4">
        <f t="shared" si="57"/>
        <v>1.2862395075523721E-3</v>
      </c>
    </row>
    <row r="303" spans="1:35" x14ac:dyDescent="0.2">
      <c r="A303" s="1" t="s">
        <v>318</v>
      </c>
      <c r="B303">
        <v>9333193</v>
      </c>
      <c r="C303" s="1">
        <v>4545513</v>
      </c>
      <c r="D303" s="1">
        <v>4787680</v>
      </c>
      <c r="E303" s="1">
        <v>616000.18999999994</v>
      </c>
      <c r="F303" s="1">
        <v>1242182.8570000001</v>
      </c>
      <c r="G303" s="1">
        <v>1303607.2259999996</v>
      </c>
      <c r="H303" s="1">
        <v>1224598.7350000001</v>
      </c>
      <c r="I303" s="1">
        <v>1302493.5919999999</v>
      </c>
      <c r="J303" s="1">
        <v>1326575.3409999995</v>
      </c>
      <c r="K303" s="1">
        <v>1109870.2210000004</v>
      </c>
      <c r="L303" s="1">
        <v>684583.43699999992</v>
      </c>
      <c r="M303" s="1">
        <v>381931.35100000002</v>
      </c>
      <c r="N303" s="1">
        <v>140137.217</v>
      </c>
      <c r="O303" s="1">
        <f>VLOOKUP(A303, '[1]Influenza Deaths Pivot Table'!$A$5:$B$463, 2, FALSE)</f>
        <v>118</v>
      </c>
      <c r="P303" s="1">
        <f>VLOOKUP(A303, '[1]Influenza Deaths Pivot Table'!$A$5:$C$463, 3, FALSE)</f>
        <v>63</v>
      </c>
      <c r="Q303" s="1">
        <f>VLOOKUP(A303, '[1]Influenza Deaths Pivot Table'!$A$5:$D$463, 4, FALSE)</f>
        <v>47</v>
      </c>
      <c r="R303" s="1">
        <f>VLOOKUP(A303, '[1]Influenza Deaths Pivot Table'!$A$5:$E$463, 5, FALSE)</f>
        <v>65</v>
      </c>
      <c r="S303" s="1">
        <f>VLOOKUP(A303, '[1]Influenza Deaths Pivot Table'!$A$5:$F$463, 6, FALSE)</f>
        <v>73</v>
      </c>
      <c r="T303" s="1">
        <f>VLOOKUP(A303, '[1]Influenza Deaths Pivot Table'!$A$5:$G$463, 7, FALSE)</f>
        <v>52</v>
      </c>
      <c r="U303" s="1">
        <f>VLOOKUP(A303, '[1]Influenza Deaths Pivot Table'!$A$5:$H$463, 8, FALSE)</f>
        <v>174</v>
      </c>
      <c r="V303" s="1">
        <f>VLOOKUP(A303, '[1]Influenza Deaths Pivot Table'!$A$5:$I$463, 9, FALSE)</f>
        <v>293</v>
      </c>
      <c r="W303" s="1">
        <f>VLOOKUP(A303, '[1]Influenza Deaths Pivot Table'!$A$5:$J$463, 10, FALSE)</f>
        <v>510</v>
      </c>
      <c r="X303" s="1">
        <f t="shared" si="58"/>
        <v>628</v>
      </c>
      <c r="Y303" s="1">
        <f t="shared" si="59"/>
        <v>1395</v>
      </c>
      <c r="Z303" s="4">
        <f t="shared" si="48"/>
        <v>1.9155838247387555E-4</v>
      </c>
      <c r="AA303" s="4">
        <f t="shared" si="49"/>
        <v>5.0717170700738466E-5</v>
      </c>
      <c r="AB303" s="4">
        <f t="shared" si="50"/>
        <v>3.6053804445542415E-5</v>
      </c>
      <c r="AC303" s="4">
        <f t="shared" si="51"/>
        <v>5.3078611092963438E-5</v>
      </c>
      <c r="AD303" s="4">
        <f t="shared" si="52"/>
        <v>5.6046340994205832E-5</v>
      </c>
      <c r="AE303" s="4">
        <f t="shared" si="53"/>
        <v>3.9198678275446713E-5</v>
      </c>
      <c r="AF303" s="4">
        <f t="shared" si="54"/>
        <v>1.5677508658915531E-4</v>
      </c>
      <c r="AG303" s="4">
        <f t="shared" si="55"/>
        <v>4.2799750061729881E-4</v>
      </c>
      <c r="AH303" s="4">
        <f t="shared" si="56"/>
        <v>1.335318503350619E-3</v>
      </c>
      <c r="AI303" s="4">
        <f t="shared" si="57"/>
        <v>1.5268768858244946E-3</v>
      </c>
    </row>
    <row r="304" spans="1:35" x14ac:dyDescent="0.2">
      <c r="A304" s="1" t="s">
        <v>319</v>
      </c>
      <c r="B304">
        <v>9483297</v>
      </c>
      <c r="C304" s="1">
        <v>4620404</v>
      </c>
      <c r="D304" s="1">
        <v>4862893</v>
      </c>
      <c r="E304" s="1">
        <v>616111.87199999997</v>
      </c>
      <c r="F304" s="1">
        <v>1265308.4309999996</v>
      </c>
      <c r="G304" s="1">
        <v>1324359.7239999999</v>
      </c>
      <c r="H304" s="1">
        <v>1237634.656</v>
      </c>
      <c r="I304" s="1">
        <v>1302943.0590000001</v>
      </c>
      <c r="J304" s="1">
        <v>1340578.5500000003</v>
      </c>
      <c r="K304" s="1">
        <v>1142102.54</v>
      </c>
      <c r="L304" s="1">
        <v>721108.97899999982</v>
      </c>
      <c r="M304" s="1">
        <v>388030.45900000003</v>
      </c>
      <c r="N304" s="1">
        <v>147258.84000000003</v>
      </c>
      <c r="O304" s="1">
        <f>VLOOKUP(A304, '[1]Influenza Deaths Pivot Table'!$A$5:$B$463, 2, FALSE)</f>
        <v>139</v>
      </c>
      <c r="P304" s="1">
        <f>VLOOKUP(A304, '[1]Influenza Deaths Pivot Table'!$A$5:$C$463, 3, FALSE)</f>
        <v>65</v>
      </c>
      <c r="Q304" s="1">
        <f>VLOOKUP(A304, '[1]Influenza Deaths Pivot Table'!$A$5:$D$463, 4, FALSE)</f>
        <v>45</v>
      </c>
      <c r="R304" s="1">
        <f>VLOOKUP(A304, '[1]Influenza Deaths Pivot Table'!$A$5:$E$463, 5, FALSE)</f>
        <v>84</v>
      </c>
      <c r="S304" s="1">
        <f>VLOOKUP(A304, '[1]Influenza Deaths Pivot Table'!$A$5:$F$463, 6, FALSE)</f>
        <v>94</v>
      </c>
      <c r="T304" s="1">
        <f>VLOOKUP(A304, '[1]Influenza Deaths Pivot Table'!$A$5:$G$463, 7, FALSE)</f>
        <v>59</v>
      </c>
      <c r="U304" s="1">
        <f>VLOOKUP(A304, '[1]Influenza Deaths Pivot Table'!$A$5:$H$463, 8, FALSE)</f>
        <v>162</v>
      </c>
      <c r="V304" s="1">
        <f>VLOOKUP(A304, '[1]Influenza Deaths Pivot Table'!$A$5:$I$463, 9, FALSE)</f>
        <v>288</v>
      </c>
      <c r="W304" s="1">
        <f>VLOOKUP(A304, '[1]Influenza Deaths Pivot Table'!$A$5:$J$463, 10, FALSE)</f>
        <v>501</v>
      </c>
      <c r="X304" s="1">
        <f t="shared" si="58"/>
        <v>640</v>
      </c>
      <c r="Y304" s="1">
        <f t="shared" si="59"/>
        <v>1437</v>
      </c>
      <c r="Z304" s="4">
        <f t="shared" si="48"/>
        <v>2.2560837782395468E-4</v>
      </c>
      <c r="AA304" s="4">
        <f t="shared" si="49"/>
        <v>5.1370874015775855E-5</v>
      </c>
      <c r="AB304" s="4">
        <f t="shared" si="50"/>
        <v>3.3978683574040795E-5</v>
      </c>
      <c r="AC304" s="4">
        <f t="shared" si="51"/>
        <v>6.787140259265656E-5</v>
      </c>
      <c r="AD304" s="4">
        <f t="shared" si="52"/>
        <v>7.214436528956557E-5</v>
      </c>
      <c r="AE304" s="4">
        <f t="shared" si="53"/>
        <v>4.4010848898037334E-5</v>
      </c>
      <c r="AF304" s="4">
        <f t="shared" si="54"/>
        <v>1.4184365617468989E-4</v>
      </c>
      <c r="AG304" s="4">
        <f t="shared" si="55"/>
        <v>3.9938484804250381E-4</v>
      </c>
      <c r="AH304" s="4">
        <f t="shared" si="56"/>
        <v>1.2911357559175528E-3</v>
      </c>
      <c r="AI304" s="4">
        <f t="shared" si="57"/>
        <v>1.5167441337415074E-3</v>
      </c>
    </row>
    <row r="305" spans="1:35" x14ac:dyDescent="0.2">
      <c r="A305" s="1" t="s">
        <v>320</v>
      </c>
      <c r="B305">
        <v>9599043</v>
      </c>
      <c r="C305" s="1">
        <v>4674991</v>
      </c>
      <c r="D305" s="1">
        <v>4924052</v>
      </c>
      <c r="E305" s="1">
        <v>609767.13100000005</v>
      </c>
      <c r="F305" s="1">
        <v>1268531.4619999994</v>
      </c>
      <c r="G305" s="1">
        <v>1345508.5099999998</v>
      </c>
      <c r="H305" s="1">
        <v>1248194.9510000001</v>
      </c>
      <c r="I305" s="1">
        <v>1292669.3159999999</v>
      </c>
      <c r="J305" s="1">
        <v>1341531.3529999997</v>
      </c>
      <c r="K305" s="1">
        <v>1174518.3799999994</v>
      </c>
      <c r="L305" s="1">
        <v>764730.10800000001</v>
      </c>
      <c r="M305" s="1">
        <v>400210.75699999998</v>
      </c>
      <c r="N305" s="1">
        <v>155905.08099999998</v>
      </c>
      <c r="O305" s="1">
        <f>VLOOKUP(A305, '[1]Influenza Deaths Pivot Table'!$A$5:$B$463, 2, FALSE)</f>
        <v>126</v>
      </c>
      <c r="P305" s="1">
        <f>VLOOKUP(A305, '[1]Influenza Deaths Pivot Table'!$A$5:$C$463, 3, FALSE)</f>
        <v>71</v>
      </c>
      <c r="Q305" s="1">
        <f>VLOOKUP(A305, '[1]Influenza Deaths Pivot Table'!$A$5:$D$463, 4, FALSE)</f>
        <v>48</v>
      </c>
      <c r="R305" s="1">
        <f>VLOOKUP(A305, '[1]Influenza Deaths Pivot Table'!$A$5:$E$463, 5, FALSE)</f>
        <v>78</v>
      </c>
      <c r="S305" s="1">
        <f>VLOOKUP(A305, '[1]Influenza Deaths Pivot Table'!$A$5:$F$463, 6, FALSE)</f>
        <v>98</v>
      </c>
      <c r="T305" s="1">
        <f>VLOOKUP(A305, '[1]Influenza Deaths Pivot Table'!$A$5:$G$463, 7, FALSE)</f>
        <v>61</v>
      </c>
      <c r="U305" s="1">
        <f>VLOOKUP(A305, '[1]Influenza Deaths Pivot Table'!$A$5:$H$463, 8, FALSE)</f>
        <v>175</v>
      </c>
      <c r="V305" s="1">
        <f>VLOOKUP(A305, '[1]Influenza Deaths Pivot Table'!$A$5:$I$463, 9, FALSE)</f>
        <v>304</v>
      </c>
      <c r="W305" s="1">
        <f>VLOOKUP(A305, '[1]Influenza Deaths Pivot Table'!$A$5:$J$463, 10, FALSE)</f>
        <v>479</v>
      </c>
      <c r="X305" s="1">
        <f t="shared" si="58"/>
        <v>605</v>
      </c>
      <c r="Y305" s="1">
        <f t="shared" si="59"/>
        <v>1440</v>
      </c>
      <c r="Z305" s="4">
        <f t="shared" si="48"/>
        <v>2.0663626094991991E-4</v>
      </c>
      <c r="AA305" s="4">
        <f t="shared" si="49"/>
        <v>5.5970231820706736E-5</v>
      </c>
      <c r="AB305" s="4">
        <f t="shared" si="50"/>
        <v>3.5674244825103344E-5</v>
      </c>
      <c r="AC305" s="4">
        <f t="shared" si="51"/>
        <v>6.2490238353800232E-5</v>
      </c>
      <c r="AD305" s="4">
        <f t="shared" si="52"/>
        <v>7.5812118990530765E-5</v>
      </c>
      <c r="AE305" s="4">
        <f t="shared" si="53"/>
        <v>4.5470424424735764E-5</v>
      </c>
      <c r="AF305" s="4">
        <f t="shared" si="54"/>
        <v>1.4899724259742966E-4</v>
      </c>
      <c r="AG305" s="4">
        <f t="shared" si="55"/>
        <v>3.9752586804127766E-4</v>
      </c>
      <c r="AH305" s="4">
        <f t="shared" si="56"/>
        <v>1.1968693785009883E-3</v>
      </c>
      <c r="AI305" s="4">
        <f t="shared" si="57"/>
        <v>1.4035056394509082E-3</v>
      </c>
    </row>
    <row r="306" spans="1:35" x14ac:dyDescent="0.2">
      <c r="A306" s="1" t="s">
        <v>321</v>
      </c>
      <c r="B306">
        <v>9097651</v>
      </c>
      <c r="C306" s="1">
        <v>4435225</v>
      </c>
      <c r="D306" s="1">
        <v>4662426</v>
      </c>
      <c r="E306" s="1">
        <v>570441.70099999988</v>
      </c>
      <c r="F306" s="1">
        <v>1200434.5569999996</v>
      </c>
      <c r="G306" s="1">
        <v>1271592.2680000002</v>
      </c>
      <c r="H306" s="1">
        <v>1189597.7519999996</v>
      </c>
      <c r="I306" s="1">
        <v>1213113.5250000004</v>
      </c>
      <c r="J306" s="1">
        <v>1263753.2680000002</v>
      </c>
      <c r="K306" s="1">
        <v>1121048.5000000005</v>
      </c>
      <c r="L306" s="1">
        <v>744322.88400000043</v>
      </c>
      <c r="M306" s="1">
        <v>379860.68300000014</v>
      </c>
      <c r="N306" s="1">
        <v>143964.44999999998</v>
      </c>
      <c r="O306" s="1">
        <f>VLOOKUP(A306, '[1]Influenza Deaths Pivot Table'!$A$5:$B$463, 2, FALSE)</f>
        <v>120</v>
      </c>
      <c r="P306" s="1">
        <f>VLOOKUP(A306, '[1]Influenza Deaths Pivot Table'!$A$5:$C$463, 3, FALSE)</f>
        <v>66</v>
      </c>
      <c r="Q306" s="1">
        <f>VLOOKUP(A306, '[1]Influenza Deaths Pivot Table'!$A$5:$D$463, 4, FALSE)</f>
        <v>52</v>
      </c>
      <c r="R306" s="1">
        <f>VLOOKUP(A306, '[1]Influenza Deaths Pivot Table'!$A$5:$E$463, 5, FALSE)</f>
        <v>61</v>
      </c>
      <c r="S306" s="1">
        <f>VLOOKUP(A306, '[1]Influenza Deaths Pivot Table'!$A$5:$F$463, 6, FALSE)</f>
        <v>96</v>
      </c>
      <c r="T306" s="1">
        <f>VLOOKUP(A306, '[1]Influenza Deaths Pivot Table'!$A$5:$G$463, 7, FALSE)</f>
        <v>56</v>
      </c>
      <c r="U306" s="1">
        <f>VLOOKUP(A306, '[1]Influenza Deaths Pivot Table'!$A$5:$H$463, 8, FALSE)</f>
        <v>191</v>
      </c>
      <c r="V306" s="1">
        <f>VLOOKUP(A306, '[1]Influenza Deaths Pivot Table'!$A$5:$I$463, 9, FALSE)</f>
        <v>365</v>
      </c>
      <c r="W306" s="1">
        <f>VLOOKUP(A306, '[1]Influenza Deaths Pivot Table'!$A$5:$J$463, 10, FALSE)</f>
        <v>510</v>
      </c>
      <c r="X306" s="1">
        <f t="shared" si="58"/>
        <v>630</v>
      </c>
      <c r="Y306" s="1">
        <f t="shared" si="59"/>
        <v>1517</v>
      </c>
      <c r="Z306" s="4">
        <f t="shared" si="48"/>
        <v>2.1036330231404316E-4</v>
      </c>
      <c r="AA306" s="4">
        <f t="shared" si="49"/>
        <v>5.4980090014186438E-5</v>
      </c>
      <c r="AB306" s="4">
        <f t="shared" si="50"/>
        <v>4.0893611347438605E-5</v>
      </c>
      <c r="AC306" s="4">
        <f t="shared" si="51"/>
        <v>5.1277837317231261E-5</v>
      </c>
      <c r="AD306" s="4">
        <f t="shared" si="52"/>
        <v>7.9135215313010362E-5</v>
      </c>
      <c r="AE306" s="4">
        <f t="shared" si="53"/>
        <v>4.4312447230007868E-5</v>
      </c>
      <c r="AF306" s="4">
        <f t="shared" si="54"/>
        <v>1.7037621476680083E-4</v>
      </c>
      <c r="AG306" s="4">
        <f t="shared" si="55"/>
        <v>4.9037858145444283E-4</v>
      </c>
      <c r="AH306" s="4">
        <f t="shared" si="56"/>
        <v>1.3425974911965286E-3</v>
      </c>
      <c r="AI306" s="4">
        <f t="shared" si="57"/>
        <v>1.5529607935105719E-3</v>
      </c>
    </row>
    <row r="307" spans="1:35" x14ac:dyDescent="0.2">
      <c r="A307" s="1" t="s">
        <v>322</v>
      </c>
      <c r="B307">
        <v>9433815</v>
      </c>
      <c r="C307" s="1">
        <v>4588689</v>
      </c>
      <c r="D307" s="1">
        <v>4845126</v>
      </c>
      <c r="E307" s="1">
        <v>580100.73299999977</v>
      </c>
      <c r="F307" s="1">
        <v>1236940.4119999998</v>
      </c>
      <c r="G307" s="1">
        <v>1301205.0029999998</v>
      </c>
      <c r="H307" s="1">
        <v>1242799.8650000002</v>
      </c>
      <c r="I307" s="1">
        <v>1245653.9959999998</v>
      </c>
      <c r="J307" s="1">
        <v>1305543.5179999997</v>
      </c>
      <c r="K307" s="1">
        <v>1172691.0230000003</v>
      </c>
      <c r="L307" s="1">
        <v>796630.42599999986</v>
      </c>
      <c r="M307" s="1">
        <v>399916.26999999996</v>
      </c>
      <c r="N307" s="1">
        <v>152522.951</v>
      </c>
      <c r="O307" s="1">
        <f>VLOOKUP(A307, '[1]Influenza Deaths Pivot Table'!$A$5:$B$463, 2, FALSE)</f>
        <v>106</v>
      </c>
      <c r="P307" s="1">
        <f>VLOOKUP(A307, '[1]Influenza Deaths Pivot Table'!$A$5:$C$463, 3, FALSE)</f>
        <v>46</v>
      </c>
      <c r="Q307" s="1">
        <f>VLOOKUP(A307, '[1]Influenza Deaths Pivot Table'!$A$5:$D$463, 4, FALSE)</f>
        <v>71</v>
      </c>
      <c r="R307" s="1">
        <f>VLOOKUP(A307, '[1]Influenza Deaths Pivot Table'!$A$5:$E$463, 5, FALSE)</f>
        <v>76</v>
      </c>
      <c r="S307" s="1">
        <f>VLOOKUP(A307, '[1]Influenza Deaths Pivot Table'!$A$5:$F$463, 6, FALSE)</f>
        <v>86</v>
      </c>
      <c r="T307" s="1">
        <f>VLOOKUP(A307, '[1]Influenza Deaths Pivot Table'!$A$5:$G$463, 7, FALSE)</f>
        <v>80</v>
      </c>
      <c r="U307" s="1">
        <f>VLOOKUP(A307, '[1]Influenza Deaths Pivot Table'!$A$5:$H$463, 8, FALSE)</f>
        <v>185</v>
      </c>
      <c r="V307" s="1">
        <f>VLOOKUP(A307, '[1]Influenza Deaths Pivot Table'!$A$5:$I$463, 9, FALSE)</f>
        <v>323</v>
      </c>
      <c r="W307" s="1">
        <f>VLOOKUP(A307, '[1]Influenza Deaths Pivot Table'!$A$5:$J$463, 10, FALSE)</f>
        <v>487</v>
      </c>
      <c r="X307" s="1">
        <f t="shared" si="58"/>
        <v>593</v>
      </c>
      <c r="Y307" s="1">
        <f t="shared" si="59"/>
        <v>1460</v>
      </c>
      <c r="Z307" s="4">
        <f t="shared" si="48"/>
        <v>1.8272688512531159E-4</v>
      </c>
      <c r="AA307" s="4">
        <f t="shared" si="49"/>
        <v>3.7188533541096731E-5</v>
      </c>
      <c r="AB307" s="4">
        <f t="shared" si="50"/>
        <v>5.4564807110567197E-5</v>
      </c>
      <c r="AC307" s="4">
        <f t="shared" si="51"/>
        <v>6.1152243527158725E-5</v>
      </c>
      <c r="AD307" s="4">
        <f t="shared" si="52"/>
        <v>6.9040038627227274E-5</v>
      </c>
      <c r="AE307" s="4">
        <f t="shared" si="53"/>
        <v>6.1277160735748079E-5</v>
      </c>
      <c r="AF307" s="4">
        <f t="shared" si="54"/>
        <v>1.5775681434546118E-4</v>
      </c>
      <c r="AG307" s="4">
        <f t="shared" si="55"/>
        <v>4.0545777497079941E-4</v>
      </c>
      <c r="AH307" s="4">
        <f t="shared" si="56"/>
        <v>1.2177549065458127E-3</v>
      </c>
      <c r="AI307" s="4">
        <f t="shared" si="57"/>
        <v>1.4004817916711244E-3</v>
      </c>
    </row>
    <row r="308" spans="1:35" x14ac:dyDescent="0.2">
      <c r="A308" s="1" t="s">
        <v>323</v>
      </c>
      <c r="B308">
        <v>9856081</v>
      </c>
      <c r="C308" s="1">
        <v>4800794</v>
      </c>
      <c r="D308" s="1">
        <v>5055287</v>
      </c>
      <c r="E308" s="1">
        <v>595548</v>
      </c>
      <c r="F308" s="1">
        <v>1271900</v>
      </c>
      <c r="G308" s="1">
        <v>1349656</v>
      </c>
      <c r="H308" s="1">
        <v>1298813</v>
      </c>
      <c r="I308" s="1">
        <v>1276498</v>
      </c>
      <c r="J308" s="1">
        <v>1349996</v>
      </c>
      <c r="K308" s="1">
        <v>1244732</v>
      </c>
      <c r="L308" s="1">
        <v>877063</v>
      </c>
      <c r="M308" s="1">
        <v>429901</v>
      </c>
      <c r="N308" s="1">
        <v>161974</v>
      </c>
      <c r="O308" s="1">
        <f>VLOOKUP(A308, '[1]Influenza Deaths Pivot Table'!$A$5:$B$463, 2, FALSE)</f>
        <v>112</v>
      </c>
      <c r="P308" s="1">
        <f>VLOOKUP(A308, '[1]Influenza Deaths Pivot Table'!$A$5:$C$463, 3, FALSE)</f>
        <v>58</v>
      </c>
      <c r="Q308" s="1">
        <f>VLOOKUP(A308, '[1]Influenza Deaths Pivot Table'!$A$5:$D$463, 4, FALSE)</f>
        <v>56</v>
      </c>
      <c r="R308" s="1">
        <f>VLOOKUP(A308, '[1]Influenza Deaths Pivot Table'!$A$5:$E$463, 5, FALSE)</f>
        <v>58</v>
      </c>
      <c r="S308" s="1">
        <f>VLOOKUP(A308, '[1]Influenza Deaths Pivot Table'!$A$5:$F$463, 6, FALSE)</f>
        <v>81</v>
      </c>
      <c r="T308" s="1">
        <f>VLOOKUP(A308, '[1]Influenza Deaths Pivot Table'!$A$5:$G$463, 7, FALSE)</f>
        <v>50</v>
      </c>
      <c r="U308" s="1">
        <f>VLOOKUP(A308, '[1]Influenza Deaths Pivot Table'!$A$5:$H$463, 8, FALSE)</f>
        <v>213</v>
      </c>
      <c r="V308" s="1">
        <f>VLOOKUP(A308, '[1]Influenza Deaths Pivot Table'!$A$5:$I$463, 9, FALSE)</f>
        <v>363</v>
      </c>
      <c r="W308" s="1">
        <f>VLOOKUP(A308, '[1]Influenza Deaths Pivot Table'!$A$5:$J$463, 10, FALSE)</f>
        <v>514</v>
      </c>
      <c r="X308" s="1">
        <f t="shared" si="58"/>
        <v>626</v>
      </c>
      <c r="Y308" s="1">
        <f t="shared" si="59"/>
        <v>1505</v>
      </c>
      <c r="Z308" s="4">
        <f t="shared" si="48"/>
        <v>1.8806208735483958E-4</v>
      </c>
      <c r="AA308" s="4">
        <f t="shared" si="49"/>
        <v>4.5601069266451765E-5</v>
      </c>
      <c r="AB308" s="4">
        <f t="shared" si="50"/>
        <v>4.1492054271606986E-5</v>
      </c>
      <c r="AC308" s="4">
        <f t="shared" si="51"/>
        <v>4.4656159123753766E-5</v>
      </c>
      <c r="AD308" s="4">
        <f t="shared" si="52"/>
        <v>6.3454858527001219E-5</v>
      </c>
      <c r="AE308" s="4">
        <f t="shared" si="53"/>
        <v>3.7037146776731189E-5</v>
      </c>
      <c r="AF308" s="4">
        <f t="shared" si="54"/>
        <v>1.7112117307179376E-4</v>
      </c>
      <c r="AG308" s="4">
        <f t="shared" si="55"/>
        <v>4.1388132893532164E-4</v>
      </c>
      <c r="AH308" s="4">
        <f t="shared" si="56"/>
        <v>1.1956241088064462E-3</v>
      </c>
      <c r="AI308" s="4">
        <f t="shared" si="57"/>
        <v>1.3836861961612859E-3</v>
      </c>
    </row>
    <row r="309" spans="1:35" x14ac:dyDescent="0.2">
      <c r="A309" s="1" t="s">
        <v>324</v>
      </c>
      <c r="B309">
        <v>614109</v>
      </c>
      <c r="C309" s="1">
        <v>308362</v>
      </c>
      <c r="D309" s="1">
        <v>305747</v>
      </c>
      <c r="E309" s="1">
        <v>39268.421999999999</v>
      </c>
      <c r="F309" s="1">
        <v>73636.786999999982</v>
      </c>
      <c r="G309" s="1">
        <v>110411.41800000001</v>
      </c>
      <c r="H309" s="1">
        <v>75390.820000000007</v>
      </c>
      <c r="I309" s="1">
        <v>72782.008999999991</v>
      </c>
      <c r="J309" s="1">
        <v>88506.627999999982</v>
      </c>
      <c r="K309" s="1">
        <v>65287.616000000009</v>
      </c>
      <c r="L309" s="1">
        <v>40961.863999999994</v>
      </c>
      <c r="M309" s="1">
        <v>32564.284999999996</v>
      </c>
      <c r="N309" s="1">
        <v>15286.261</v>
      </c>
      <c r="O309" s="1">
        <f>VLOOKUP(A309, '[1]Influenza Deaths Pivot Table'!$A$5:$B$463, 2, FALSE)</f>
        <v>115</v>
      </c>
      <c r="P309" s="1">
        <f>VLOOKUP(A309, '[1]Influenza Deaths Pivot Table'!$A$5:$C$463, 3, FALSE)</f>
        <v>54</v>
      </c>
      <c r="Q309" s="1">
        <f>VLOOKUP(A309, '[1]Influenza Deaths Pivot Table'!$A$5:$D$463, 4, FALSE)</f>
        <v>67</v>
      </c>
      <c r="R309" s="1">
        <f>VLOOKUP(A309, '[1]Influenza Deaths Pivot Table'!$A$5:$E$463, 5, FALSE)</f>
        <v>59</v>
      </c>
      <c r="S309" s="1">
        <f>VLOOKUP(A309, '[1]Influenza Deaths Pivot Table'!$A$5:$F$463, 6, FALSE)</f>
        <v>57</v>
      </c>
      <c r="T309" s="1">
        <f>VLOOKUP(A309, '[1]Influenza Deaths Pivot Table'!$A$5:$G$463, 7, FALSE)</f>
        <v>64</v>
      </c>
      <c r="U309" s="1">
        <f>VLOOKUP(A309, '[1]Influenza Deaths Pivot Table'!$A$5:$H$463, 8, FALSE)</f>
        <v>47</v>
      </c>
      <c r="V309" s="1">
        <f>VLOOKUP(A309, '[1]Influenza Deaths Pivot Table'!$A$5:$I$463, 9, FALSE)</f>
        <v>59</v>
      </c>
      <c r="W309" s="1">
        <f>VLOOKUP(A309, '[1]Influenza Deaths Pivot Table'!$A$5:$J$463, 10, FALSE)</f>
        <v>46</v>
      </c>
      <c r="X309" s="1">
        <f t="shared" si="58"/>
        <v>161</v>
      </c>
      <c r="Y309" s="1">
        <f t="shared" si="59"/>
        <v>568</v>
      </c>
      <c r="Z309" s="4">
        <f t="shared" si="48"/>
        <v>2.9285617843263475E-3</v>
      </c>
      <c r="AA309" s="4">
        <f t="shared" si="49"/>
        <v>7.3332911714358228E-4</v>
      </c>
      <c r="AB309" s="4">
        <f t="shared" si="50"/>
        <v>6.0682129813784287E-4</v>
      </c>
      <c r="AC309" s="4">
        <f t="shared" si="51"/>
        <v>7.825886493872861E-4</v>
      </c>
      <c r="AD309" s="4">
        <f t="shared" si="52"/>
        <v>7.8316057475137852E-4</v>
      </c>
      <c r="AE309" s="4">
        <f t="shared" si="53"/>
        <v>7.2310968620338816E-4</v>
      </c>
      <c r="AF309" s="4">
        <f t="shared" si="54"/>
        <v>7.1989150285407864E-4</v>
      </c>
      <c r="AG309" s="4">
        <f t="shared" si="55"/>
        <v>1.4403641396788E-3</v>
      </c>
      <c r="AH309" s="4">
        <f t="shared" si="56"/>
        <v>1.4125905113531591E-3</v>
      </c>
      <c r="AI309" s="4">
        <f t="shared" si="57"/>
        <v>4.3411522956795061E-3</v>
      </c>
    </row>
    <row r="310" spans="1:35" x14ac:dyDescent="0.2">
      <c r="A310" s="1" t="s">
        <v>325</v>
      </c>
      <c r="B310">
        <v>557726</v>
      </c>
      <c r="C310" s="1">
        <v>280514</v>
      </c>
      <c r="D310" s="1">
        <v>277212</v>
      </c>
      <c r="E310" s="1">
        <v>35893.108000000007</v>
      </c>
      <c r="F310" s="1">
        <v>68444.343999999983</v>
      </c>
      <c r="G310" s="1">
        <v>86951.253000000012</v>
      </c>
      <c r="H310" s="1">
        <v>70882.137000000032</v>
      </c>
      <c r="I310" s="1">
        <v>66387.416000000027</v>
      </c>
      <c r="J310" s="1">
        <v>82627.888000000006</v>
      </c>
      <c r="K310" s="1">
        <v>64629.739000000001</v>
      </c>
      <c r="L310" s="1">
        <v>38953.269</v>
      </c>
      <c r="M310" s="1">
        <v>29011.695000000007</v>
      </c>
      <c r="N310" s="1">
        <v>13626.800999999998</v>
      </c>
      <c r="O310" s="1">
        <f>VLOOKUP(A310, '[1]Influenza Deaths Pivot Table'!$A$5:$B$463, 2, FALSE)</f>
        <v>135</v>
      </c>
      <c r="P310" s="1">
        <f>VLOOKUP(A310, '[1]Influenza Deaths Pivot Table'!$A$5:$C$463, 3, FALSE)</f>
        <v>52</v>
      </c>
      <c r="Q310" s="1">
        <f>VLOOKUP(A310, '[1]Influenza Deaths Pivot Table'!$A$5:$D$463, 4, FALSE)</f>
        <v>59</v>
      </c>
      <c r="R310" s="1">
        <f>VLOOKUP(A310, '[1]Influenza Deaths Pivot Table'!$A$5:$E$463, 5, FALSE)</f>
        <v>56</v>
      </c>
      <c r="S310" s="1">
        <f>VLOOKUP(A310, '[1]Influenza Deaths Pivot Table'!$A$5:$F$463, 6, FALSE)</f>
        <v>63</v>
      </c>
      <c r="T310" s="1">
        <f>VLOOKUP(A310, '[1]Influenza Deaths Pivot Table'!$A$5:$G$463, 7, FALSE)</f>
        <v>66</v>
      </c>
      <c r="U310" s="1">
        <f>VLOOKUP(A310, '[1]Influenza Deaths Pivot Table'!$A$5:$H$463, 8, FALSE)</f>
        <v>74</v>
      </c>
      <c r="V310" s="1">
        <f>VLOOKUP(A310, '[1]Influenza Deaths Pivot Table'!$A$5:$I$463, 9, FALSE)</f>
        <v>60</v>
      </c>
      <c r="W310" s="1">
        <f>VLOOKUP(A310, '[1]Influenza Deaths Pivot Table'!$A$5:$J$463, 10, FALSE)</f>
        <v>53</v>
      </c>
      <c r="X310" s="1">
        <f t="shared" si="58"/>
        <v>188</v>
      </c>
      <c r="Y310" s="1">
        <f t="shared" si="59"/>
        <v>618</v>
      </c>
      <c r="Z310" s="4">
        <f t="shared" si="48"/>
        <v>3.7611677428435555E-3</v>
      </c>
      <c r="AA310" s="4">
        <f t="shared" si="49"/>
        <v>7.5974137468539423E-4</v>
      </c>
      <c r="AB310" s="4">
        <f t="shared" si="50"/>
        <v>6.7854111314531599E-4</v>
      </c>
      <c r="AC310" s="4">
        <f t="shared" si="51"/>
        <v>7.9004390062336824E-4</v>
      </c>
      <c r="AD310" s="4">
        <f t="shared" si="52"/>
        <v>9.4897502864096982E-4</v>
      </c>
      <c r="AE310" s="4">
        <f t="shared" si="53"/>
        <v>7.9876179335480529E-4</v>
      </c>
      <c r="AF310" s="4">
        <f t="shared" si="54"/>
        <v>1.1449837357381252E-3</v>
      </c>
      <c r="AG310" s="4">
        <f t="shared" si="55"/>
        <v>1.5403071819209834E-3</v>
      </c>
      <c r="AH310" s="4">
        <f t="shared" si="56"/>
        <v>1.826849482596587E-3</v>
      </c>
      <c r="AI310" s="4">
        <f t="shared" si="57"/>
        <v>5.5880172254401429E-3</v>
      </c>
    </row>
    <row r="311" spans="1:35" x14ac:dyDescent="0.2">
      <c r="A311" s="1" t="s">
        <v>326</v>
      </c>
      <c r="B311">
        <v>645644</v>
      </c>
      <c r="C311" s="1">
        <v>323838</v>
      </c>
      <c r="D311" s="1">
        <v>321806</v>
      </c>
      <c r="E311" s="1">
        <v>39151.491999999984</v>
      </c>
      <c r="F311" s="1">
        <v>77409.795999999973</v>
      </c>
      <c r="G311" s="1">
        <v>94352.874000000025</v>
      </c>
      <c r="H311" s="1">
        <v>76641.499000000011</v>
      </c>
      <c r="I311" s="1">
        <v>74861.661999999982</v>
      </c>
      <c r="J311" s="1">
        <v>96678.714000000036</v>
      </c>
      <c r="K311" s="1">
        <v>81509.070999999982</v>
      </c>
      <c r="L311" s="1">
        <v>50247.282999999996</v>
      </c>
      <c r="M311" s="1">
        <v>37768.953000000001</v>
      </c>
      <c r="N311" s="1">
        <v>16867.151000000005</v>
      </c>
      <c r="O311" s="1">
        <f>VLOOKUP(A311, '[1]Influenza Deaths Pivot Table'!$A$5:$B$463, 2, FALSE)</f>
        <v>130</v>
      </c>
      <c r="P311" s="1">
        <f>VLOOKUP(A311, '[1]Influenza Deaths Pivot Table'!$A$5:$C$463, 3, FALSE)</f>
        <v>51</v>
      </c>
      <c r="Q311" s="1">
        <f>VLOOKUP(A311, '[1]Influenza Deaths Pivot Table'!$A$5:$D$463, 4, FALSE)</f>
        <v>49</v>
      </c>
      <c r="R311" s="1">
        <f>VLOOKUP(A311, '[1]Influenza Deaths Pivot Table'!$A$5:$E$463, 5, FALSE)</f>
        <v>71</v>
      </c>
      <c r="S311" s="1">
        <f>VLOOKUP(A311, '[1]Influenza Deaths Pivot Table'!$A$5:$F$463, 6, FALSE)</f>
        <v>57</v>
      </c>
      <c r="T311" s="1">
        <f>VLOOKUP(A311, '[1]Influenza Deaths Pivot Table'!$A$5:$G$463, 7, FALSE)</f>
        <v>64</v>
      </c>
      <c r="U311" s="1">
        <f>VLOOKUP(A311, '[1]Influenza Deaths Pivot Table'!$A$5:$H$463, 8, FALSE)</f>
        <v>65</v>
      </c>
      <c r="V311" s="1">
        <f>VLOOKUP(A311, '[1]Influenza Deaths Pivot Table'!$A$5:$I$463, 9, FALSE)</f>
        <v>64</v>
      </c>
      <c r="W311" s="1">
        <f>VLOOKUP(A311, '[1]Influenza Deaths Pivot Table'!$A$5:$J$463, 10, FALSE)</f>
        <v>52</v>
      </c>
      <c r="X311" s="1">
        <f t="shared" si="58"/>
        <v>182</v>
      </c>
      <c r="Y311" s="1">
        <f t="shared" si="59"/>
        <v>603</v>
      </c>
      <c r="Z311" s="4">
        <f t="shared" si="48"/>
        <v>3.3204354000097888E-3</v>
      </c>
      <c r="AA311" s="4">
        <f t="shared" si="49"/>
        <v>6.588313448080915E-4</v>
      </c>
      <c r="AB311" s="4">
        <f t="shared" si="50"/>
        <v>5.1932705303709119E-4</v>
      </c>
      <c r="AC311" s="4">
        <f t="shared" si="51"/>
        <v>9.2639106654216136E-4</v>
      </c>
      <c r="AD311" s="4">
        <f t="shared" si="52"/>
        <v>7.6140441552045705E-4</v>
      </c>
      <c r="AE311" s="4">
        <f t="shared" si="53"/>
        <v>6.6198646374216331E-4</v>
      </c>
      <c r="AF311" s="4">
        <f t="shared" si="54"/>
        <v>7.9745725478824335E-4</v>
      </c>
      <c r="AG311" s="4">
        <f t="shared" si="55"/>
        <v>1.2737007093497972E-3</v>
      </c>
      <c r="AH311" s="4">
        <f t="shared" si="56"/>
        <v>1.3767922028444896E-3</v>
      </c>
      <c r="AI311" s="4">
        <f t="shared" si="57"/>
        <v>4.6972276028542786E-3</v>
      </c>
    </row>
    <row r="312" spans="1:35" x14ac:dyDescent="0.2">
      <c r="A312" s="1" t="s">
        <v>327</v>
      </c>
      <c r="B312">
        <v>643974</v>
      </c>
      <c r="C312" s="1">
        <v>324952</v>
      </c>
      <c r="D312" s="1">
        <v>319022</v>
      </c>
      <c r="E312" s="1">
        <v>41606.834999999999</v>
      </c>
      <c r="F312" s="1">
        <v>76561.936000000002</v>
      </c>
      <c r="G312" s="1">
        <v>104190.90699999998</v>
      </c>
      <c r="H312" s="1">
        <v>86357.611000000019</v>
      </c>
      <c r="I312" s="1">
        <v>72492.630000000034</v>
      </c>
      <c r="J312" s="1">
        <v>90830.313999999984</v>
      </c>
      <c r="K312" s="1">
        <v>78676.611000000004</v>
      </c>
      <c r="L312" s="1">
        <v>46127.527999999998</v>
      </c>
      <c r="M312" s="1">
        <v>31810.112999999994</v>
      </c>
      <c r="N312" s="1">
        <v>15029.030000000002</v>
      </c>
      <c r="O312" s="1">
        <f>VLOOKUP(A312, '[1]Influenza Deaths Pivot Table'!$A$5:$B$463, 2, FALSE)</f>
        <v>126</v>
      </c>
      <c r="P312" s="1">
        <f>VLOOKUP(A312, '[1]Influenza Deaths Pivot Table'!$A$5:$C$463, 3, FALSE)</f>
        <v>53</v>
      </c>
      <c r="Q312" s="1">
        <f>VLOOKUP(A312, '[1]Influenza Deaths Pivot Table'!$A$5:$D$463, 4, FALSE)</f>
        <v>59</v>
      </c>
      <c r="R312" s="1">
        <f>VLOOKUP(A312, '[1]Influenza Deaths Pivot Table'!$A$5:$E$463, 5, FALSE)</f>
        <v>67</v>
      </c>
      <c r="S312" s="1">
        <f>VLOOKUP(A312, '[1]Influenza Deaths Pivot Table'!$A$5:$F$463, 6, FALSE)</f>
        <v>72</v>
      </c>
      <c r="T312" s="1">
        <f>VLOOKUP(A312, '[1]Influenza Deaths Pivot Table'!$A$5:$G$463, 7, FALSE)</f>
        <v>57</v>
      </c>
      <c r="U312" s="1">
        <f>VLOOKUP(A312, '[1]Influenza Deaths Pivot Table'!$A$5:$H$463, 8, FALSE)</f>
        <v>71</v>
      </c>
      <c r="V312" s="1">
        <f>VLOOKUP(A312, '[1]Influenza Deaths Pivot Table'!$A$5:$I$463, 9, FALSE)</f>
        <v>45</v>
      </c>
      <c r="W312" s="1">
        <f>VLOOKUP(A312, '[1]Influenza Deaths Pivot Table'!$A$5:$J$463, 10, FALSE)</f>
        <v>66</v>
      </c>
      <c r="X312" s="1">
        <f t="shared" si="58"/>
        <v>192</v>
      </c>
      <c r="Y312" s="1">
        <f t="shared" si="59"/>
        <v>616</v>
      </c>
      <c r="Z312" s="4">
        <f t="shared" si="48"/>
        <v>3.0283485874376169E-3</v>
      </c>
      <c r="AA312" s="4">
        <f t="shared" si="49"/>
        <v>6.9224999743998112E-4</v>
      </c>
      <c r="AB312" s="4">
        <f t="shared" si="50"/>
        <v>5.6626822530684E-4</v>
      </c>
      <c r="AC312" s="4">
        <f t="shared" si="51"/>
        <v>7.7584360225064564E-4</v>
      </c>
      <c r="AD312" s="4">
        <f t="shared" si="52"/>
        <v>9.9320441264167075E-4</v>
      </c>
      <c r="AE312" s="4">
        <f t="shared" si="53"/>
        <v>6.2754379556587256E-4</v>
      </c>
      <c r="AF312" s="4">
        <f t="shared" si="54"/>
        <v>9.0242829600273452E-4</v>
      </c>
      <c r="AG312" s="4">
        <f t="shared" si="55"/>
        <v>9.7555628821037195E-4</v>
      </c>
      <c r="AH312" s="4">
        <f t="shared" si="56"/>
        <v>2.0748118687915385E-3</v>
      </c>
      <c r="AI312" s="4">
        <f t="shared" si="57"/>
        <v>5.1031604562291558E-3</v>
      </c>
    </row>
    <row r="313" spans="1:35" x14ac:dyDescent="0.2">
      <c r="A313" s="1" t="s">
        <v>328</v>
      </c>
      <c r="B313">
        <v>636437</v>
      </c>
      <c r="C313" s="1">
        <v>321842</v>
      </c>
      <c r="D313" s="1">
        <v>314595</v>
      </c>
      <c r="E313" s="1">
        <v>41663.751999999993</v>
      </c>
      <c r="F313" s="1">
        <v>76952.186999999991</v>
      </c>
      <c r="G313" s="1">
        <v>104392.91899999995</v>
      </c>
      <c r="H313" s="1">
        <v>86967.202999999994</v>
      </c>
      <c r="I313" s="1">
        <v>70821.120999999985</v>
      </c>
      <c r="J313" s="1">
        <v>86349.074999999968</v>
      </c>
      <c r="K313" s="1">
        <v>78739.043999999994</v>
      </c>
      <c r="L313" s="1">
        <v>45155.859000000004</v>
      </c>
      <c r="M313" s="1">
        <v>30777.865999999995</v>
      </c>
      <c r="N313" s="1">
        <v>14720.253000000002</v>
      </c>
      <c r="O313" s="1">
        <f>VLOOKUP(A313, '[1]Influenza Deaths Pivot Table'!$A$5:$B$463, 2, FALSE)</f>
        <v>119</v>
      </c>
      <c r="P313" s="1">
        <f>VLOOKUP(A313, '[1]Influenza Deaths Pivot Table'!$A$5:$C$463, 3, FALSE)</f>
        <v>58</v>
      </c>
      <c r="Q313" s="1">
        <f>VLOOKUP(A313, '[1]Influenza Deaths Pivot Table'!$A$5:$D$463, 4, FALSE)</f>
        <v>64</v>
      </c>
      <c r="R313" s="1">
        <f>VLOOKUP(A313, '[1]Influenza Deaths Pivot Table'!$A$5:$E$463, 5, FALSE)</f>
        <v>64</v>
      </c>
      <c r="S313" s="1">
        <f>VLOOKUP(A313, '[1]Influenza Deaths Pivot Table'!$A$5:$F$463, 6, FALSE)</f>
        <v>45</v>
      </c>
      <c r="T313" s="1">
        <f>VLOOKUP(A313, '[1]Influenza Deaths Pivot Table'!$A$5:$G$463, 7, FALSE)</f>
        <v>56</v>
      </c>
      <c r="U313" s="1">
        <f>VLOOKUP(A313, '[1]Influenza Deaths Pivot Table'!$A$5:$H$463, 8, FALSE)</f>
        <v>63</v>
      </c>
      <c r="V313" s="1">
        <f>VLOOKUP(A313, '[1]Influenza Deaths Pivot Table'!$A$5:$I$463, 9, FALSE)</f>
        <v>75</v>
      </c>
      <c r="W313" s="1">
        <f>VLOOKUP(A313, '[1]Influenza Deaths Pivot Table'!$A$5:$J$463, 10, FALSE)</f>
        <v>61</v>
      </c>
      <c r="X313" s="1">
        <f t="shared" si="58"/>
        <v>180</v>
      </c>
      <c r="Y313" s="1">
        <f t="shared" si="59"/>
        <v>605</v>
      </c>
      <c r="Z313" s="4">
        <f t="shared" si="48"/>
        <v>2.8561997968881924E-3</v>
      </c>
      <c r="AA313" s="4">
        <f t="shared" si="49"/>
        <v>7.5371477096550883E-4</v>
      </c>
      <c r="AB313" s="4">
        <f t="shared" si="50"/>
        <v>6.1306840169877833E-4</v>
      </c>
      <c r="AC313" s="4">
        <f t="shared" si="51"/>
        <v>7.3590960491163552E-4</v>
      </c>
      <c r="AD313" s="4">
        <f t="shared" si="52"/>
        <v>6.3540366721955737E-4</v>
      </c>
      <c r="AE313" s="4">
        <f t="shared" si="53"/>
        <v>6.4853039827004544E-4</v>
      </c>
      <c r="AF313" s="4">
        <f t="shared" si="54"/>
        <v>8.0011131453412113E-4</v>
      </c>
      <c r="AG313" s="4">
        <f t="shared" si="55"/>
        <v>1.6609140355407699E-3</v>
      </c>
      <c r="AH313" s="4">
        <f t="shared" si="56"/>
        <v>1.9819437773885952E-3</v>
      </c>
      <c r="AI313" s="4">
        <f t="shared" si="57"/>
        <v>4.8381435742767872E-3</v>
      </c>
    </row>
    <row r="314" spans="1:35" x14ac:dyDescent="0.2">
      <c r="A314" s="1" t="s">
        <v>329</v>
      </c>
      <c r="B314">
        <v>625854</v>
      </c>
      <c r="C314" s="1">
        <v>316966</v>
      </c>
      <c r="D314" s="1">
        <v>308888</v>
      </c>
      <c r="E314" s="1">
        <v>42167.947</v>
      </c>
      <c r="F314" s="1">
        <v>77328.419999999984</v>
      </c>
      <c r="G314" s="1">
        <v>104331.26699999996</v>
      </c>
      <c r="H314" s="1">
        <v>88800.626000000004</v>
      </c>
      <c r="I314" s="1">
        <v>70839.957999999999</v>
      </c>
      <c r="J314" s="1">
        <v>80562.991000000009</v>
      </c>
      <c r="K314" s="1">
        <v>75817.519000000015</v>
      </c>
      <c r="L314" s="1">
        <v>44116.553</v>
      </c>
      <c r="M314" s="1">
        <v>28288.65500000001</v>
      </c>
      <c r="N314" s="1">
        <v>13300.830999999998</v>
      </c>
      <c r="O314" s="1">
        <f>VLOOKUP(A314, '[1]Influenza Deaths Pivot Table'!$A$5:$B$463, 2, FALSE)</f>
        <v>109</v>
      </c>
      <c r="P314" s="1">
        <f>VLOOKUP(A314, '[1]Influenza Deaths Pivot Table'!$A$5:$C$463, 3, FALSE)</f>
        <v>51</v>
      </c>
      <c r="Q314" s="1">
        <f>VLOOKUP(A314, '[1]Influenza Deaths Pivot Table'!$A$5:$D$463, 4, FALSE)</f>
        <v>64</v>
      </c>
      <c r="R314" s="1">
        <f>VLOOKUP(A314, '[1]Influenza Deaths Pivot Table'!$A$5:$E$463, 5, FALSE)</f>
        <v>60</v>
      </c>
      <c r="S314" s="1">
        <f>VLOOKUP(A314, '[1]Influenza Deaths Pivot Table'!$A$5:$F$463, 6, FALSE)</f>
        <v>49</v>
      </c>
      <c r="T314" s="1">
        <f>VLOOKUP(A314, '[1]Influenza Deaths Pivot Table'!$A$5:$G$463, 7, FALSE)</f>
        <v>56</v>
      </c>
      <c r="U314" s="1">
        <f>VLOOKUP(A314, '[1]Influenza Deaths Pivot Table'!$A$5:$H$463, 8, FALSE)</f>
        <v>61</v>
      </c>
      <c r="V314" s="1">
        <f>VLOOKUP(A314, '[1]Influenza Deaths Pivot Table'!$A$5:$I$463, 9, FALSE)</f>
        <v>61</v>
      </c>
      <c r="W314" s="1">
        <f>VLOOKUP(A314, '[1]Influenza Deaths Pivot Table'!$A$5:$J$463, 10, FALSE)</f>
        <v>65</v>
      </c>
      <c r="X314" s="1">
        <f t="shared" si="58"/>
        <v>174</v>
      </c>
      <c r="Y314" s="1">
        <f t="shared" si="59"/>
        <v>576</v>
      </c>
      <c r="Z314" s="4">
        <f t="shared" si="48"/>
        <v>2.5849017501373734E-3</v>
      </c>
      <c r="AA314" s="4">
        <f t="shared" si="49"/>
        <v>6.5952466117890436E-4</v>
      </c>
      <c r="AB314" s="4">
        <f t="shared" si="50"/>
        <v>6.1343067941463825E-4</v>
      </c>
      <c r="AC314" s="4">
        <f t="shared" si="51"/>
        <v>6.7567091250009877E-4</v>
      </c>
      <c r="AD314" s="4">
        <f t="shared" si="52"/>
        <v>6.9170001484190609E-4</v>
      </c>
      <c r="AE314" s="4">
        <f t="shared" si="53"/>
        <v>6.9510825386311678E-4</v>
      </c>
      <c r="AF314" s="4">
        <f t="shared" si="54"/>
        <v>8.0456338857513908E-4</v>
      </c>
      <c r="AG314" s="4">
        <f t="shared" si="55"/>
        <v>1.3827009558067694E-3</v>
      </c>
      <c r="AH314" s="4">
        <f t="shared" si="56"/>
        <v>2.2977409141579893E-3</v>
      </c>
      <c r="AI314" s="4">
        <f t="shared" si="57"/>
        <v>4.882642664295363E-3</v>
      </c>
    </row>
    <row r="315" spans="1:35" x14ac:dyDescent="0.2">
      <c r="A315" s="1" t="s">
        <v>330</v>
      </c>
      <c r="B315">
        <v>650926</v>
      </c>
      <c r="C315" s="1">
        <v>331813</v>
      </c>
      <c r="D315" s="1">
        <v>319113</v>
      </c>
      <c r="E315" s="1">
        <v>43127.261999999995</v>
      </c>
      <c r="F315" s="1">
        <v>78366.741999999998</v>
      </c>
      <c r="G315" s="1">
        <v>105290.63300000005</v>
      </c>
      <c r="H315" s="1">
        <v>94521.236999999994</v>
      </c>
      <c r="I315" s="1">
        <v>73528.548999999999</v>
      </c>
      <c r="J315" s="1">
        <v>82781.368000000002</v>
      </c>
      <c r="K315" s="1">
        <v>81547.921999999991</v>
      </c>
      <c r="L315" s="1">
        <v>47611.907999999989</v>
      </c>
      <c r="M315" s="1">
        <v>29217.078999999991</v>
      </c>
      <c r="N315" s="1">
        <v>14824.952000000003</v>
      </c>
      <c r="O315" s="1">
        <f>VLOOKUP(A315, '[1]Influenza Deaths Pivot Table'!$A$5:$B$463, 2, FALSE)</f>
        <v>119</v>
      </c>
      <c r="P315" s="1">
        <f>VLOOKUP(A315, '[1]Influenza Deaths Pivot Table'!$A$5:$C$463, 3, FALSE)</f>
        <v>57</v>
      </c>
      <c r="Q315" s="1">
        <f>VLOOKUP(A315, '[1]Influenza Deaths Pivot Table'!$A$5:$D$463, 4, FALSE)</f>
        <v>46</v>
      </c>
      <c r="R315" s="1">
        <f>VLOOKUP(A315, '[1]Influenza Deaths Pivot Table'!$A$5:$E$463, 5, FALSE)</f>
        <v>63</v>
      </c>
      <c r="S315" s="1">
        <f>VLOOKUP(A315, '[1]Influenza Deaths Pivot Table'!$A$5:$F$463, 6, FALSE)</f>
        <v>77</v>
      </c>
      <c r="T315" s="1">
        <f>VLOOKUP(A315, '[1]Influenza Deaths Pivot Table'!$A$5:$G$463, 7, FALSE)</f>
        <v>49</v>
      </c>
      <c r="U315" s="1">
        <f>VLOOKUP(A315, '[1]Influenza Deaths Pivot Table'!$A$5:$H$463, 8, FALSE)</f>
        <v>72</v>
      </c>
      <c r="V315" s="1">
        <f>VLOOKUP(A315, '[1]Influenza Deaths Pivot Table'!$A$5:$I$463, 9, FALSE)</f>
        <v>62</v>
      </c>
      <c r="W315" s="1">
        <f>VLOOKUP(A315, '[1]Influenza Deaths Pivot Table'!$A$5:$J$463, 10, FALSE)</f>
        <v>69</v>
      </c>
      <c r="X315" s="1">
        <f t="shared" si="58"/>
        <v>188</v>
      </c>
      <c r="Y315" s="1">
        <f t="shared" si="59"/>
        <v>614</v>
      </c>
      <c r="Z315" s="4">
        <f t="shared" si="48"/>
        <v>2.7592755598535332E-3</v>
      </c>
      <c r="AA315" s="4">
        <f t="shared" si="49"/>
        <v>7.2734936460673583E-4</v>
      </c>
      <c r="AB315" s="4">
        <f t="shared" si="50"/>
        <v>4.3688596686468757E-4</v>
      </c>
      <c r="AC315" s="4">
        <f t="shared" si="51"/>
        <v>6.6651688022237798E-4</v>
      </c>
      <c r="AD315" s="4">
        <f t="shared" si="52"/>
        <v>1.0472122875700973E-3</v>
      </c>
      <c r="AE315" s="4">
        <f t="shared" si="53"/>
        <v>5.919206360542387E-4</v>
      </c>
      <c r="AF315" s="4">
        <f t="shared" si="54"/>
        <v>8.829164279624441E-4</v>
      </c>
      <c r="AG315" s="4">
        <f t="shared" si="55"/>
        <v>1.3021952407368345E-3</v>
      </c>
      <c r="AH315" s="4">
        <f t="shared" si="56"/>
        <v>2.3616323863176062E-3</v>
      </c>
      <c r="AI315" s="4">
        <f t="shared" si="57"/>
        <v>5.1209079461711389E-3</v>
      </c>
    </row>
    <row r="316" spans="1:35" x14ac:dyDescent="0.2">
      <c r="A316" s="1" t="s">
        <v>331</v>
      </c>
      <c r="B316">
        <v>566582</v>
      </c>
      <c r="C316" s="1">
        <v>288916</v>
      </c>
      <c r="D316" s="1">
        <v>277666</v>
      </c>
      <c r="E316" s="1">
        <v>38737.259999999995</v>
      </c>
      <c r="F316" s="1">
        <v>70021.089000000007</v>
      </c>
      <c r="G316" s="1">
        <v>86563.88</v>
      </c>
      <c r="H316" s="1">
        <v>82502.125</v>
      </c>
      <c r="I316" s="1">
        <v>64850.005000000005</v>
      </c>
      <c r="J316" s="1">
        <v>70503.476000000024</v>
      </c>
      <c r="K316" s="1">
        <v>71654.106</v>
      </c>
      <c r="L316" s="1">
        <v>43106.820000000014</v>
      </c>
      <c r="M316" s="1">
        <v>25394.157999999996</v>
      </c>
      <c r="N316" s="1">
        <v>13554.300000000001</v>
      </c>
      <c r="O316" s="1">
        <f>VLOOKUP(A316, '[1]Influenza Deaths Pivot Table'!$A$5:$B$463, 2, FALSE)</f>
        <v>119</v>
      </c>
      <c r="P316" s="1">
        <f>VLOOKUP(A316, '[1]Influenza Deaths Pivot Table'!$A$5:$C$463, 3, FALSE)</f>
        <v>66</v>
      </c>
      <c r="Q316" s="1">
        <f>VLOOKUP(A316, '[1]Influenza Deaths Pivot Table'!$A$5:$D$463, 4, FALSE)</f>
        <v>71</v>
      </c>
      <c r="R316" s="1">
        <f>VLOOKUP(A316, '[1]Influenza Deaths Pivot Table'!$A$5:$E$463, 5, FALSE)</f>
        <v>60</v>
      </c>
      <c r="S316" s="1">
        <f>VLOOKUP(A316, '[1]Influenza Deaths Pivot Table'!$A$5:$F$463, 6, FALSE)</f>
        <v>70</v>
      </c>
      <c r="T316" s="1">
        <f>VLOOKUP(A316, '[1]Influenza Deaths Pivot Table'!$A$5:$G$463, 7, FALSE)</f>
        <v>73</v>
      </c>
      <c r="U316" s="1">
        <f>VLOOKUP(A316, '[1]Influenza Deaths Pivot Table'!$A$5:$H$463, 8, FALSE)</f>
        <v>43</v>
      </c>
      <c r="V316" s="1">
        <f>VLOOKUP(A316, '[1]Influenza Deaths Pivot Table'!$A$5:$I$463, 9, FALSE)</f>
        <v>51</v>
      </c>
      <c r="W316" s="1">
        <f>VLOOKUP(A316, '[1]Influenza Deaths Pivot Table'!$A$5:$J$463, 10, FALSE)</f>
        <v>57</v>
      </c>
      <c r="X316" s="1">
        <f t="shared" si="58"/>
        <v>176</v>
      </c>
      <c r="Y316" s="1">
        <f t="shared" si="59"/>
        <v>610</v>
      </c>
      <c r="Z316" s="4">
        <f t="shared" si="48"/>
        <v>3.0719777289359138E-3</v>
      </c>
      <c r="AA316" s="4">
        <f t="shared" si="49"/>
        <v>9.4257317249093336E-4</v>
      </c>
      <c r="AB316" s="4">
        <f t="shared" si="50"/>
        <v>8.2020353061808228E-4</v>
      </c>
      <c r="AC316" s="4">
        <f t="shared" si="51"/>
        <v>7.2725399497285679E-4</v>
      </c>
      <c r="AD316" s="4">
        <f t="shared" si="52"/>
        <v>1.0794139491585235E-3</v>
      </c>
      <c r="AE316" s="4">
        <f t="shared" si="53"/>
        <v>1.0354099420573247E-3</v>
      </c>
      <c r="AF316" s="4">
        <f t="shared" si="54"/>
        <v>6.0010517750371483E-4</v>
      </c>
      <c r="AG316" s="4">
        <f t="shared" si="55"/>
        <v>1.1831074526026271E-3</v>
      </c>
      <c r="AH316" s="4">
        <f t="shared" si="56"/>
        <v>2.2446107486611688E-3</v>
      </c>
      <c r="AI316" s="4">
        <f t="shared" si="57"/>
        <v>5.3165884775970822E-3</v>
      </c>
    </row>
    <row r="317" spans="1:35" x14ac:dyDescent="0.2">
      <c r="A317" s="1" t="s">
        <v>332</v>
      </c>
      <c r="B317">
        <v>693815</v>
      </c>
      <c r="C317" s="1">
        <v>356794</v>
      </c>
      <c r="D317" s="1">
        <v>337021</v>
      </c>
      <c r="E317" s="1">
        <v>46750</v>
      </c>
      <c r="F317" s="1">
        <v>84566</v>
      </c>
      <c r="G317" s="1">
        <v>110214</v>
      </c>
      <c r="H317" s="1">
        <v>103041</v>
      </c>
      <c r="I317" s="1">
        <v>79225</v>
      </c>
      <c r="J317" s="1">
        <v>82112</v>
      </c>
      <c r="K317" s="1">
        <v>85882</v>
      </c>
      <c r="L317" s="1">
        <v>54624</v>
      </c>
      <c r="M317" s="1">
        <v>31298</v>
      </c>
      <c r="N317" s="1">
        <v>16103</v>
      </c>
      <c r="O317" s="1">
        <f>VLOOKUP(A317, '[1]Influenza Deaths Pivot Table'!$A$5:$B$463, 2, FALSE)</f>
        <v>139</v>
      </c>
      <c r="P317" s="1">
        <f>VLOOKUP(A317, '[1]Influenza Deaths Pivot Table'!$A$5:$C$463, 3, FALSE)</f>
        <v>58</v>
      </c>
      <c r="Q317" s="1">
        <f>VLOOKUP(A317, '[1]Influenza Deaths Pivot Table'!$A$5:$D$463, 4, FALSE)</f>
        <v>77</v>
      </c>
      <c r="R317" s="1">
        <f>VLOOKUP(A317, '[1]Influenza Deaths Pivot Table'!$A$5:$E$463, 5, FALSE)</f>
        <v>58</v>
      </c>
      <c r="S317" s="1">
        <f>VLOOKUP(A317, '[1]Influenza Deaths Pivot Table'!$A$5:$F$463, 6, FALSE)</f>
        <v>53</v>
      </c>
      <c r="T317" s="1">
        <f>VLOOKUP(A317, '[1]Influenza Deaths Pivot Table'!$A$5:$G$463, 7, FALSE)</f>
        <v>63</v>
      </c>
      <c r="U317" s="1">
        <f>VLOOKUP(A317, '[1]Influenza Deaths Pivot Table'!$A$5:$H$463, 8, FALSE)</f>
        <v>60</v>
      </c>
      <c r="V317" s="1">
        <f>VLOOKUP(A317, '[1]Influenza Deaths Pivot Table'!$A$5:$I$463, 9, FALSE)</f>
        <v>38</v>
      </c>
      <c r="W317" s="1">
        <f>VLOOKUP(A317, '[1]Influenza Deaths Pivot Table'!$A$5:$J$463, 10, FALSE)</f>
        <v>59</v>
      </c>
      <c r="X317" s="1">
        <f t="shared" si="58"/>
        <v>198</v>
      </c>
      <c r="Y317" s="1">
        <f t="shared" si="59"/>
        <v>605</v>
      </c>
      <c r="Z317" s="4">
        <f t="shared" si="48"/>
        <v>2.9732620320855616E-3</v>
      </c>
      <c r="AA317" s="4">
        <f t="shared" si="49"/>
        <v>6.8585483527658874E-4</v>
      </c>
      <c r="AB317" s="4">
        <f t="shared" si="50"/>
        <v>6.9864082602936106E-4</v>
      </c>
      <c r="AC317" s="4">
        <f t="shared" si="51"/>
        <v>5.6288273599829194E-4</v>
      </c>
      <c r="AD317" s="4">
        <f t="shared" si="52"/>
        <v>6.6898075102556011E-4</v>
      </c>
      <c r="AE317" s="4">
        <f t="shared" si="53"/>
        <v>7.67244738893219E-4</v>
      </c>
      <c r="AF317" s="4">
        <f t="shared" si="54"/>
        <v>6.9863300808085515E-4</v>
      </c>
      <c r="AG317" s="4">
        <f t="shared" si="55"/>
        <v>6.9566490919742235E-4</v>
      </c>
      <c r="AH317" s="4">
        <f t="shared" si="56"/>
        <v>1.8851044795194581E-3</v>
      </c>
      <c r="AI317" s="4">
        <f t="shared" si="57"/>
        <v>4.8583665116050199E-3</v>
      </c>
    </row>
    <row r="318" spans="1:35" x14ac:dyDescent="0.2">
      <c r="A318" s="1" t="s">
        <v>333</v>
      </c>
      <c r="B318">
        <v>11448785</v>
      </c>
      <c r="C318" s="1">
        <v>5581675</v>
      </c>
      <c r="D318" s="1">
        <v>5867110</v>
      </c>
      <c r="E318" s="1">
        <v>737234.78499999945</v>
      </c>
      <c r="F318" s="1">
        <v>1520464.7239999995</v>
      </c>
      <c r="G318" s="1">
        <v>1550587.9070000004</v>
      </c>
      <c r="H318" s="1">
        <v>1462744.3209999995</v>
      </c>
      <c r="I318" s="1">
        <v>1585350.2919999997</v>
      </c>
      <c r="J318" s="1">
        <v>1737749.5599999998</v>
      </c>
      <c r="K318" s="1">
        <v>1296379.6649999998</v>
      </c>
      <c r="L318" s="1">
        <v>793425.80100000009</v>
      </c>
      <c r="M318" s="1">
        <v>551716.94999999995</v>
      </c>
      <c r="N318" s="1">
        <v>212146.69900000008</v>
      </c>
      <c r="O318" s="1">
        <f>VLOOKUP(A318, '[1]Influenza Deaths Pivot Table'!$A$5:$B$463, 2, FALSE)</f>
        <v>112</v>
      </c>
      <c r="P318" s="1">
        <f>VLOOKUP(A318, '[1]Influenza Deaths Pivot Table'!$A$5:$C$463, 3, FALSE)</f>
        <v>63</v>
      </c>
      <c r="Q318" s="1">
        <f>VLOOKUP(A318, '[1]Influenza Deaths Pivot Table'!$A$5:$D$463, 4, FALSE)</f>
        <v>70</v>
      </c>
      <c r="R318" s="1">
        <f>VLOOKUP(A318, '[1]Influenza Deaths Pivot Table'!$A$5:$E$463, 5, FALSE)</f>
        <v>78</v>
      </c>
      <c r="S318" s="1">
        <f>VLOOKUP(A318, '[1]Influenza Deaths Pivot Table'!$A$5:$F$463, 6, FALSE)</f>
        <v>118</v>
      </c>
      <c r="T318" s="1">
        <f>VLOOKUP(A318, '[1]Influenza Deaths Pivot Table'!$A$5:$G$463, 7, FALSE)</f>
        <v>74</v>
      </c>
      <c r="U318" s="1">
        <f>VLOOKUP(A318, '[1]Influenza Deaths Pivot Table'!$A$5:$H$463, 8, FALSE)</f>
        <v>165</v>
      </c>
      <c r="V318" s="1">
        <f>VLOOKUP(A318, '[1]Influenza Deaths Pivot Table'!$A$5:$I$463, 9, FALSE)</f>
        <v>245</v>
      </c>
      <c r="W318" s="1">
        <f>VLOOKUP(A318, '[1]Influenza Deaths Pivot Table'!$A$5:$J$463, 10, FALSE)</f>
        <v>570</v>
      </c>
      <c r="X318" s="1">
        <f t="shared" si="58"/>
        <v>682</v>
      </c>
      <c r="Y318" s="1">
        <f t="shared" si="59"/>
        <v>1495</v>
      </c>
      <c r="Z318" s="4">
        <f t="shared" si="48"/>
        <v>1.5191903892597809E-4</v>
      </c>
      <c r="AA318" s="4">
        <f t="shared" si="49"/>
        <v>4.143470019762196E-5</v>
      </c>
      <c r="AB318" s="4">
        <f t="shared" si="50"/>
        <v>4.5144167372898249E-5</v>
      </c>
      <c r="AC318" s="4">
        <f t="shared" si="51"/>
        <v>5.3324425109834372E-5</v>
      </c>
      <c r="AD318" s="4">
        <f t="shared" si="52"/>
        <v>7.4431499836630438E-5</v>
      </c>
      <c r="AE318" s="4">
        <f t="shared" si="53"/>
        <v>4.2583811674220771E-5</v>
      </c>
      <c r="AF318" s="4">
        <f t="shared" si="54"/>
        <v>1.2727752868601193E-4</v>
      </c>
      <c r="AG318" s="4">
        <f t="shared" si="55"/>
        <v>3.0878753840776595E-4</v>
      </c>
      <c r="AH318" s="4">
        <f t="shared" si="56"/>
        <v>1.0331384598569974E-3</v>
      </c>
      <c r="AI318" s="4">
        <f t="shared" si="57"/>
        <v>1.1850574987829754E-3</v>
      </c>
    </row>
    <row r="319" spans="1:35" x14ac:dyDescent="0.2">
      <c r="A319" s="1" t="s">
        <v>334</v>
      </c>
      <c r="B319">
        <v>11437087</v>
      </c>
      <c r="C319" s="1">
        <v>5578734</v>
      </c>
      <c r="D319" s="1">
        <v>5858353</v>
      </c>
      <c r="E319" s="1">
        <v>719474.67300000007</v>
      </c>
      <c r="F319" s="1">
        <v>1525643.2009999994</v>
      </c>
      <c r="G319" s="1">
        <v>1597198.1230000004</v>
      </c>
      <c r="H319" s="1">
        <v>1405339.5939999998</v>
      </c>
      <c r="I319" s="1">
        <v>1531893.59</v>
      </c>
      <c r="J319" s="1">
        <v>1729043.294</v>
      </c>
      <c r="K319" s="1">
        <v>1353099.8849999995</v>
      </c>
      <c r="L319" s="1">
        <v>810534.75800000003</v>
      </c>
      <c r="M319" s="1">
        <v>546574.98499999987</v>
      </c>
      <c r="N319" s="1">
        <v>215875.08199999999</v>
      </c>
      <c r="O319" s="1">
        <f>VLOOKUP(A319, '[1]Influenza Deaths Pivot Table'!$A$5:$B$463, 2, FALSE)</f>
        <v>135</v>
      </c>
      <c r="P319" s="1">
        <f>VLOOKUP(A319, '[1]Influenza Deaths Pivot Table'!$A$5:$C$463, 3, FALSE)</f>
        <v>60</v>
      </c>
      <c r="Q319" s="1">
        <f>VLOOKUP(A319, '[1]Influenza Deaths Pivot Table'!$A$5:$D$463, 4, FALSE)</f>
        <v>62</v>
      </c>
      <c r="R319" s="1">
        <f>VLOOKUP(A319, '[1]Influenza Deaths Pivot Table'!$A$5:$E$463, 5, FALSE)</f>
        <v>65</v>
      </c>
      <c r="S319" s="1">
        <f>VLOOKUP(A319, '[1]Influenza Deaths Pivot Table'!$A$5:$F$463, 6, FALSE)</f>
        <v>65</v>
      </c>
      <c r="T319" s="1">
        <f>VLOOKUP(A319, '[1]Influenza Deaths Pivot Table'!$A$5:$G$463, 7, FALSE)</f>
        <v>62</v>
      </c>
      <c r="U319" s="1">
        <f>VLOOKUP(A319, '[1]Influenza Deaths Pivot Table'!$A$5:$H$463, 8, FALSE)</f>
        <v>166</v>
      </c>
      <c r="V319" s="1">
        <f>VLOOKUP(A319, '[1]Influenza Deaths Pivot Table'!$A$5:$I$463, 9, FALSE)</f>
        <v>244</v>
      </c>
      <c r="W319" s="1">
        <f>VLOOKUP(A319, '[1]Influenza Deaths Pivot Table'!$A$5:$J$463, 10, FALSE)</f>
        <v>532</v>
      </c>
      <c r="X319" s="1">
        <f t="shared" si="58"/>
        <v>667</v>
      </c>
      <c r="Y319" s="1">
        <f t="shared" si="59"/>
        <v>1391</v>
      </c>
      <c r="Z319" s="4">
        <f t="shared" si="48"/>
        <v>1.8763690379411033E-4</v>
      </c>
      <c r="AA319" s="4">
        <f t="shared" si="49"/>
        <v>3.9327675016460172E-5</v>
      </c>
      <c r="AB319" s="4">
        <f t="shared" si="50"/>
        <v>3.8817976998085906E-5</v>
      </c>
      <c r="AC319" s="4">
        <f t="shared" si="51"/>
        <v>4.6252165866181389E-5</v>
      </c>
      <c r="AD319" s="4">
        <f t="shared" si="52"/>
        <v>4.2431145625460835E-5</v>
      </c>
      <c r="AE319" s="4">
        <f t="shared" si="53"/>
        <v>3.5857980083638093E-5</v>
      </c>
      <c r="AF319" s="4">
        <f t="shared" si="54"/>
        <v>1.226812608885855E-4</v>
      </c>
      <c r="AG319" s="4">
        <f t="shared" si="55"/>
        <v>3.0103582553581246E-4</v>
      </c>
      <c r="AH319" s="4">
        <f t="shared" si="56"/>
        <v>9.7333396990350761E-4</v>
      </c>
      <c r="AI319" s="4">
        <f t="shared" si="57"/>
        <v>1.160970873697618E-3</v>
      </c>
    </row>
    <row r="320" spans="1:35" x14ac:dyDescent="0.2">
      <c r="A320" s="1" t="s">
        <v>335</v>
      </c>
      <c r="B320">
        <v>11423648</v>
      </c>
      <c r="C320" s="1">
        <v>5573793</v>
      </c>
      <c r="D320" s="1">
        <v>5849855</v>
      </c>
      <c r="E320" s="1">
        <v>715618.47200000007</v>
      </c>
      <c r="F320" s="1">
        <v>1514724.1429999999</v>
      </c>
      <c r="G320" s="1">
        <v>1570003.108</v>
      </c>
      <c r="H320" s="1">
        <v>1405731.0669999998</v>
      </c>
      <c r="I320" s="1">
        <v>1500646.4820000001</v>
      </c>
      <c r="J320" s="1">
        <v>1725324.3439999993</v>
      </c>
      <c r="K320" s="1">
        <v>1398263.3050000002</v>
      </c>
      <c r="L320" s="1">
        <v>826625.07000000007</v>
      </c>
      <c r="M320" s="1">
        <v>541101.63399999985</v>
      </c>
      <c r="N320" s="1">
        <v>221119.26599999989</v>
      </c>
      <c r="O320" s="1">
        <f>VLOOKUP(A320, '[1]Influenza Deaths Pivot Table'!$A$5:$B$463, 2, FALSE)</f>
        <v>141</v>
      </c>
      <c r="P320" s="1">
        <f>VLOOKUP(A320, '[1]Influenza Deaths Pivot Table'!$A$5:$C$463, 3, FALSE)</f>
        <v>58</v>
      </c>
      <c r="Q320" s="1">
        <f>VLOOKUP(A320, '[1]Influenza Deaths Pivot Table'!$A$5:$D$463, 4, FALSE)</f>
        <v>68</v>
      </c>
      <c r="R320" s="1">
        <f>VLOOKUP(A320, '[1]Influenza Deaths Pivot Table'!$A$5:$E$463, 5, FALSE)</f>
        <v>62</v>
      </c>
      <c r="S320" s="1">
        <f>VLOOKUP(A320, '[1]Influenza Deaths Pivot Table'!$A$5:$F$463, 6, FALSE)</f>
        <v>99</v>
      </c>
      <c r="T320" s="1">
        <f>VLOOKUP(A320, '[1]Influenza Deaths Pivot Table'!$A$5:$G$463, 7, FALSE)</f>
        <v>60</v>
      </c>
      <c r="U320" s="1">
        <f>VLOOKUP(A320, '[1]Influenza Deaths Pivot Table'!$A$5:$H$463, 8, FALSE)</f>
        <v>188</v>
      </c>
      <c r="V320" s="1">
        <f>VLOOKUP(A320, '[1]Influenza Deaths Pivot Table'!$A$5:$I$463, 9, FALSE)</f>
        <v>275</v>
      </c>
      <c r="W320" s="1">
        <f>VLOOKUP(A320, '[1]Influenza Deaths Pivot Table'!$A$5:$J$463, 10, FALSE)</f>
        <v>592</v>
      </c>
      <c r="X320" s="1">
        <f t="shared" si="58"/>
        <v>733</v>
      </c>
      <c r="Y320" s="1">
        <f t="shared" si="59"/>
        <v>1543</v>
      </c>
      <c r="Z320" s="4">
        <f t="shared" si="48"/>
        <v>1.970323650337522E-4</v>
      </c>
      <c r="AA320" s="4">
        <f t="shared" si="49"/>
        <v>3.8290800518388517E-5</v>
      </c>
      <c r="AB320" s="4">
        <f t="shared" si="50"/>
        <v>4.3312016169588375E-5</v>
      </c>
      <c r="AC320" s="4">
        <f t="shared" si="51"/>
        <v>4.4105164533580024E-5</v>
      </c>
      <c r="AD320" s="4">
        <f t="shared" si="52"/>
        <v>6.5971567046261856E-5</v>
      </c>
      <c r="AE320" s="4">
        <f t="shared" si="53"/>
        <v>3.4776069907467802E-5</v>
      </c>
      <c r="AF320" s="4">
        <f t="shared" si="54"/>
        <v>1.3445250213442453E-4</v>
      </c>
      <c r="AG320" s="4">
        <f t="shared" si="55"/>
        <v>3.3267803019814047E-4</v>
      </c>
      <c r="AH320" s="4">
        <f t="shared" si="56"/>
        <v>1.0940643361649878E-3</v>
      </c>
      <c r="AI320" s="4">
        <f t="shared" si="57"/>
        <v>1.29109670119874E-3</v>
      </c>
    </row>
    <row r="321" spans="1:35" x14ac:dyDescent="0.2">
      <c r="A321" s="1" t="s">
        <v>336</v>
      </c>
      <c r="B321">
        <v>11411140</v>
      </c>
      <c r="C321" s="1">
        <v>5567661</v>
      </c>
      <c r="D321" s="1">
        <v>5843479</v>
      </c>
      <c r="E321" s="1">
        <v>703301.87200000056</v>
      </c>
      <c r="F321" s="1">
        <v>1500270.4989999994</v>
      </c>
      <c r="G321" s="1">
        <v>1567710.9790000001</v>
      </c>
      <c r="H321" s="1">
        <v>1409455.9790000001</v>
      </c>
      <c r="I321" s="1">
        <v>1467493.39</v>
      </c>
      <c r="J321" s="1">
        <v>1706270.7060000005</v>
      </c>
      <c r="K321" s="1">
        <v>1439027.9269999999</v>
      </c>
      <c r="L321" s="1">
        <v>850556.59500000009</v>
      </c>
      <c r="M321" s="1">
        <v>538197.46499999973</v>
      </c>
      <c r="N321" s="1">
        <v>228884.58899999992</v>
      </c>
      <c r="O321" s="1">
        <f>VLOOKUP(A321, '[1]Influenza Deaths Pivot Table'!$A$5:$B$463, 2, FALSE)</f>
        <v>141</v>
      </c>
      <c r="P321" s="1">
        <f>VLOOKUP(A321, '[1]Influenza Deaths Pivot Table'!$A$5:$C$463, 3, FALSE)</f>
        <v>69</v>
      </c>
      <c r="Q321" s="1">
        <f>VLOOKUP(A321, '[1]Influenza Deaths Pivot Table'!$A$5:$D$463, 4, FALSE)</f>
        <v>59</v>
      </c>
      <c r="R321" s="1">
        <f>VLOOKUP(A321, '[1]Influenza Deaths Pivot Table'!$A$5:$E$463, 5, FALSE)</f>
        <v>66</v>
      </c>
      <c r="S321" s="1">
        <f>VLOOKUP(A321, '[1]Influenza Deaths Pivot Table'!$A$5:$F$463, 6, FALSE)</f>
        <v>75</v>
      </c>
      <c r="T321" s="1">
        <f>VLOOKUP(A321, '[1]Influenza Deaths Pivot Table'!$A$5:$G$463, 7, FALSE)</f>
        <v>62</v>
      </c>
      <c r="U321" s="1">
        <f>VLOOKUP(A321, '[1]Influenza Deaths Pivot Table'!$A$5:$H$463, 8, FALSE)</f>
        <v>174</v>
      </c>
      <c r="V321" s="1">
        <f>VLOOKUP(A321, '[1]Influenza Deaths Pivot Table'!$A$5:$I$463, 9, FALSE)</f>
        <v>254</v>
      </c>
      <c r="W321" s="1">
        <f>VLOOKUP(A321, '[1]Influenza Deaths Pivot Table'!$A$5:$J$463, 10, FALSE)</f>
        <v>574</v>
      </c>
      <c r="X321" s="1">
        <f t="shared" si="58"/>
        <v>715</v>
      </c>
      <c r="Y321" s="1">
        <f t="shared" si="59"/>
        <v>1474</v>
      </c>
      <c r="Z321" s="4">
        <f t="shared" si="48"/>
        <v>2.0048290160103524E-4</v>
      </c>
      <c r="AA321" s="4">
        <f t="shared" si="49"/>
        <v>4.5991706192977692E-5</v>
      </c>
      <c r="AB321" s="4">
        <f t="shared" si="50"/>
        <v>3.7634487983004678E-5</v>
      </c>
      <c r="AC321" s="4">
        <f t="shared" si="51"/>
        <v>4.6826577760042264E-5</v>
      </c>
      <c r="AD321" s="4">
        <f t="shared" si="52"/>
        <v>5.1107555584969283E-5</v>
      </c>
      <c r="AE321" s="4">
        <f t="shared" si="53"/>
        <v>3.6336555378921203E-5</v>
      </c>
      <c r="AF321" s="4">
        <f t="shared" si="54"/>
        <v>1.2091495705906479E-4</v>
      </c>
      <c r="AG321" s="4">
        <f t="shared" si="55"/>
        <v>2.9862798253889263E-4</v>
      </c>
      <c r="AH321" s="4">
        <f t="shared" si="56"/>
        <v>1.0665230465178803E-3</v>
      </c>
      <c r="AI321" s="4">
        <f t="shared" si="57"/>
        <v>1.2670059481189155E-3</v>
      </c>
    </row>
    <row r="322" spans="1:35" x14ac:dyDescent="0.2">
      <c r="A322" s="1" t="s">
        <v>337</v>
      </c>
      <c r="B322">
        <v>11150800</v>
      </c>
      <c r="C322" s="1">
        <v>5443457</v>
      </c>
      <c r="D322" s="1">
        <v>5707343</v>
      </c>
      <c r="E322" s="1">
        <v>680530.55900000001</v>
      </c>
      <c r="F322" s="1">
        <v>1456273.0420000001</v>
      </c>
      <c r="G322" s="1">
        <v>1533082.3339999998</v>
      </c>
      <c r="H322" s="1">
        <v>1380787.1040000005</v>
      </c>
      <c r="I322" s="1">
        <v>1405679.3469999998</v>
      </c>
      <c r="J322" s="1">
        <v>1642575.0860000001</v>
      </c>
      <c r="K322" s="1">
        <v>1442226.2169999999</v>
      </c>
      <c r="L322" s="1">
        <v>856027.79400000034</v>
      </c>
      <c r="M322" s="1">
        <v>520962.25299999991</v>
      </c>
      <c r="N322" s="1">
        <v>228216.09900000007</v>
      </c>
      <c r="O322" s="1">
        <f>VLOOKUP(A322, '[1]Influenza Deaths Pivot Table'!$A$5:$B$463, 2, FALSE)</f>
        <v>129</v>
      </c>
      <c r="P322" s="1">
        <f>VLOOKUP(A322, '[1]Influenza Deaths Pivot Table'!$A$5:$C$463, 3, FALSE)</f>
        <v>40</v>
      </c>
      <c r="Q322" s="1">
        <f>VLOOKUP(A322, '[1]Influenza Deaths Pivot Table'!$A$5:$D$463, 4, FALSE)</f>
        <v>65</v>
      </c>
      <c r="R322" s="1">
        <f>VLOOKUP(A322, '[1]Influenza Deaths Pivot Table'!$A$5:$E$463, 5, FALSE)</f>
        <v>68</v>
      </c>
      <c r="S322" s="1">
        <f>VLOOKUP(A322, '[1]Influenza Deaths Pivot Table'!$A$5:$F$463, 6, FALSE)</f>
        <v>90</v>
      </c>
      <c r="T322" s="1">
        <f>VLOOKUP(A322, '[1]Influenza Deaths Pivot Table'!$A$5:$G$463, 7, FALSE)</f>
        <v>61</v>
      </c>
      <c r="U322" s="1">
        <f>VLOOKUP(A322, '[1]Influenza Deaths Pivot Table'!$A$5:$H$463, 8, FALSE)</f>
        <v>217</v>
      </c>
      <c r="V322" s="1">
        <f>VLOOKUP(A322, '[1]Influenza Deaths Pivot Table'!$A$5:$I$463, 9, FALSE)</f>
        <v>310</v>
      </c>
      <c r="W322" s="1">
        <f>VLOOKUP(A322, '[1]Influenza Deaths Pivot Table'!$A$5:$J$463, 10, FALSE)</f>
        <v>641</v>
      </c>
      <c r="X322" s="1">
        <f t="shared" si="58"/>
        <v>770</v>
      </c>
      <c r="Y322" s="1">
        <f t="shared" si="59"/>
        <v>1621</v>
      </c>
      <c r="Z322" s="4">
        <f t="shared" si="48"/>
        <v>1.8955798280323807E-4</v>
      </c>
      <c r="AA322" s="4">
        <f t="shared" si="49"/>
        <v>2.7467376547096719E-5</v>
      </c>
      <c r="AB322" s="4">
        <f t="shared" si="50"/>
        <v>4.2398244737715441E-5</v>
      </c>
      <c r="AC322" s="4">
        <f t="shared" si="51"/>
        <v>4.924727338704923E-5</v>
      </c>
      <c r="AD322" s="4">
        <f t="shared" si="52"/>
        <v>6.4025981595360249E-5</v>
      </c>
      <c r="AE322" s="4">
        <f t="shared" si="53"/>
        <v>3.7136810682151059E-5</v>
      </c>
      <c r="AF322" s="4">
        <f t="shared" si="54"/>
        <v>1.504618328540619E-4</v>
      </c>
      <c r="AG322" s="4">
        <f t="shared" si="55"/>
        <v>3.6213777423212953E-4</v>
      </c>
      <c r="AH322" s="4">
        <f t="shared" si="56"/>
        <v>1.230415440482979E-3</v>
      </c>
      <c r="AI322" s="4">
        <f t="shared" si="57"/>
        <v>1.419973423286217E-3</v>
      </c>
    </row>
    <row r="323" spans="1:35" x14ac:dyDescent="0.2">
      <c r="A323" s="1" t="s">
        <v>338</v>
      </c>
      <c r="B323">
        <v>11417770</v>
      </c>
      <c r="C323" s="1">
        <v>5581038</v>
      </c>
      <c r="D323" s="1">
        <v>5836732</v>
      </c>
      <c r="E323" s="1">
        <v>690998.47100000014</v>
      </c>
      <c r="F323" s="1">
        <v>1480248.6669999997</v>
      </c>
      <c r="G323" s="1">
        <v>1560553.4919999994</v>
      </c>
      <c r="H323" s="1">
        <v>1424607.2210000001</v>
      </c>
      <c r="I323" s="1">
        <v>1421436.4280000003</v>
      </c>
      <c r="J323" s="1">
        <v>1650826.8289999997</v>
      </c>
      <c r="K323" s="1">
        <v>1508945.7869999993</v>
      </c>
      <c r="L323" s="1">
        <v>911098.80199999979</v>
      </c>
      <c r="M323" s="1">
        <v>530556.88299999968</v>
      </c>
      <c r="N323" s="1">
        <v>238224.83199999999</v>
      </c>
      <c r="O323" s="1">
        <f>VLOOKUP(A323, '[1]Influenza Deaths Pivot Table'!$A$5:$B$463, 2, FALSE)</f>
        <v>107</v>
      </c>
      <c r="P323" s="1">
        <f>VLOOKUP(A323, '[1]Influenza Deaths Pivot Table'!$A$5:$C$463, 3, FALSE)</f>
        <v>58</v>
      </c>
      <c r="Q323" s="1">
        <f>VLOOKUP(A323, '[1]Influenza Deaths Pivot Table'!$A$5:$D$463, 4, FALSE)</f>
        <v>70</v>
      </c>
      <c r="R323" s="1">
        <f>VLOOKUP(A323, '[1]Influenza Deaths Pivot Table'!$A$5:$E$463, 5, FALSE)</f>
        <v>76</v>
      </c>
      <c r="S323" s="1">
        <f>VLOOKUP(A323, '[1]Influenza Deaths Pivot Table'!$A$5:$F$463, 6, FALSE)</f>
        <v>110</v>
      </c>
      <c r="T323" s="1">
        <f>VLOOKUP(A323, '[1]Influenza Deaths Pivot Table'!$A$5:$G$463, 7, FALSE)</f>
        <v>62</v>
      </c>
      <c r="U323" s="1">
        <f>VLOOKUP(A323, '[1]Influenza Deaths Pivot Table'!$A$5:$H$463, 8, FALSE)</f>
        <v>230</v>
      </c>
      <c r="V323" s="1">
        <f>VLOOKUP(A323, '[1]Influenza Deaths Pivot Table'!$A$5:$I$463, 9, FALSE)</f>
        <v>360</v>
      </c>
      <c r="W323" s="1">
        <f>VLOOKUP(A323, '[1]Influenza Deaths Pivot Table'!$A$5:$J$463, 10, FALSE)</f>
        <v>590</v>
      </c>
      <c r="X323" s="1">
        <f t="shared" si="58"/>
        <v>697</v>
      </c>
      <c r="Y323" s="1">
        <f t="shared" si="59"/>
        <v>1663</v>
      </c>
      <c r="Z323" s="4">
        <f t="shared" ref="Z323:Z386" si="60">O323/E323</f>
        <v>1.5484838894817176E-4</v>
      </c>
      <c r="AA323" s="4">
        <f t="shared" ref="AA323:AA386" si="61">P323/F323</f>
        <v>3.9182605796597563E-5</v>
      </c>
      <c r="AB323" s="4">
        <f t="shared" ref="AB323:AB386" si="62">Q323/G323</f>
        <v>4.4855879890594633E-5</v>
      </c>
      <c r="AC323" s="4">
        <f t="shared" ref="AC323:AC386" si="63">R323/H323</f>
        <v>5.3348037886998746E-5</v>
      </c>
      <c r="AD323" s="4">
        <f t="shared" ref="AD323:AD386" si="64">S323/I323</f>
        <v>7.7386506939865744E-5</v>
      </c>
      <c r="AE323" s="4">
        <f t="shared" ref="AE323:AE386" si="65">T323/J323</f>
        <v>3.7556937475723574E-5</v>
      </c>
      <c r="AF323" s="4">
        <f t="shared" ref="AF323:AF386" si="66">U323/K323</f>
        <v>1.5242429647341604E-4</v>
      </c>
      <c r="AG323" s="4">
        <f t="shared" ref="AG323:AG386" si="67">V323/L323</f>
        <v>3.9512728938919192E-4</v>
      </c>
      <c r="AH323" s="4">
        <f t="shared" ref="AH323:AH386" si="68">W323/M323</f>
        <v>1.1120391025065644E-3</v>
      </c>
      <c r="AI323" s="4">
        <f t="shared" ref="AI323:AI386" si="69">Z323+AH323</f>
        <v>1.2668874914547362E-3</v>
      </c>
    </row>
    <row r="324" spans="1:35" x14ac:dyDescent="0.2">
      <c r="A324" s="1" t="s">
        <v>339</v>
      </c>
      <c r="B324">
        <v>10950051</v>
      </c>
      <c r="C324" s="1">
        <v>5352207</v>
      </c>
      <c r="D324" s="1">
        <v>5597844</v>
      </c>
      <c r="E324" s="1">
        <v>659677.37300000049</v>
      </c>
      <c r="F324" s="1">
        <v>1406855.3670000001</v>
      </c>
      <c r="G324" s="1">
        <v>1476513.6209999991</v>
      </c>
      <c r="H324" s="1">
        <v>1380235.9529999997</v>
      </c>
      <c r="I324" s="1">
        <v>1349524.6169999999</v>
      </c>
      <c r="J324" s="1">
        <v>1550678.5759999999</v>
      </c>
      <c r="K324" s="1">
        <v>1470481.1919999998</v>
      </c>
      <c r="L324" s="1">
        <v>910001.02899999998</v>
      </c>
      <c r="M324" s="1">
        <v>509106.52799999999</v>
      </c>
      <c r="N324" s="1">
        <v>235302.70799999996</v>
      </c>
      <c r="O324" s="1">
        <f>VLOOKUP(A324, '[1]Influenza Deaths Pivot Table'!$A$5:$B$463, 2, FALSE)</f>
        <v>116</v>
      </c>
      <c r="P324" s="1">
        <f>VLOOKUP(A324, '[1]Influenza Deaths Pivot Table'!$A$5:$C$463, 3, FALSE)</f>
        <v>57</v>
      </c>
      <c r="Q324" s="1">
        <f>VLOOKUP(A324, '[1]Influenza Deaths Pivot Table'!$A$5:$D$463, 4, FALSE)</f>
        <v>68</v>
      </c>
      <c r="R324" s="1">
        <f>VLOOKUP(A324, '[1]Influenza Deaths Pivot Table'!$A$5:$E$463, 5, FALSE)</f>
        <v>62</v>
      </c>
      <c r="S324" s="1">
        <f>VLOOKUP(A324, '[1]Influenza Deaths Pivot Table'!$A$5:$F$463, 6, FALSE)</f>
        <v>86</v>
      </c>
      <c r="T324" s="1">
        <f>VLOOKUP(A324, '[1]Influenza Deaths Pivot Table'!$A$5:$G$463, 7, FALSE)</f>
        <v>51</v>
      </c>
      <c r="U324" s="1">
        <f>VLOOKUP(A324, '[1]Influenza Deaths Pivot Table'!$A$5:$H$463, 8, FALSE)</f>
        <v>204</v>
      </c>
      <c r="V324" s="1">
        <f>VLOOKUP(A324, '[1]Influenza Deaths Pivot Table'!$A$5:$I$463, 9, FALSE)</f>
        <v>361</v>
      </c>
      <c r="W324" s="1">
        <f>VLOOKUP(A324, '[1]Influenza Deaths Pivot Table'!$A$5:$J$463, 10, FALSE)</f>
        <v>596</v>
      </c>
      <c r="X324" s="1">
        <f t="shared" ref="X324:X387" si="70">SUM(O324, W324)</f>
        <v>712</v>
      </c>
      <c r="Y324" s="1">
        <f t="shared" ref="Y324:Y387" si="71">SUM(O324:W324)</f>
        <v>1601</v>
      </c>
      <c r="Z324" s="4">
        <f t="shared" si="60"/>
        <v>1.7584353313873616E-4</v>
      </c>
      <c r="AA324" s="4">
        <f t="shared" si="61"/>
        <v>4.0515891922527664E-5</v>
      </c>
      <c r="AB324" s="4">
        <f t="shared" si="62"/>
        <v>4.605443460382411E-5</v>
      </c>
      <c r="AC324" s="4">
        <f t="shared" si="63"/>
        <v>4.4919855815406377E-5</v>
      </c>
      <c r="AD324" s="4">
        <f t="shared" si="64"/>
        <v>6.3726143944805124E-5</v>
      </c>
      <c r="AE324" s="4">
        <f t="shared" si="65"/>
        <v>3.2888827374887265E-5</v>
      </c>
      <c r="AF324" s="4">
        <f t="shared" si="66"/>
        <v>1.3873009808615085E-4</v>
      </c>
      <c r="AG324" s="4">
        <f t="shared" si="67"/>
        <v>3.967028481239223E-4</v>
      </c>
      <c r="AH324" s="4">
        <f t="shared" si="68"/>
        <v>1.1706783693019155E-3</v>
      </c>
      <c r="AI324" s="4">
        <f t="shared" si="69"/>
        <v>1.3465219024406518E-3</v>
      </c>
    </row>
    <row r="325" spans="1:35" x14ac:dyDescent="0.2">
      <c r="A325" s="1" t="s">
        <v>340</v>
      </c>
      <c r="B325">
        <v>11158982</v>
      </c>
      <c r="C325" s="1">
        <v>5455795</v>
      </c>
      <c r="D325" s="1">
        <v>5703187</v>
      </c>
      <c r="E325" s="1">
        <v>669524.25899999996</v>
      </c>
      <c r="F325" s="1">
        <v>1420811.8949999993</v>
      </c>
      <c r="G325" s="1">
        <v>1506811.8659999999</v>
      </c>
      <c r="H325" s="1">
        <v>1418936.7230000005</v>
      </c>
      <c r="I325" s="1">
        <v>1353831.3480000002</v>
      </c>
      <c r="J325" s="1">
        <v>1543724.2480000001</v>
      </c>
      <c r="K325" s="1">
        <v>1513122.348</v>
      </c>
      <c r="L325" s="1">
        <v>970667.97300000011</v>
      </c>
      <c r="M325" s="1">
        <v>520678.23699999991</v>
      </c>
      <c r="N325" s="1">
        <v>241759.81399999998</v>
      </c>
      <c r="O325" s="1">
        <f>VLOOKUP(A325, '[1]Influenza Deaths Pivot Table'!$A$5:$B$463, 2, FALSE)</f>
        <v>125</v>
      </c>
      <c r="P325" s="1">
        <f>VLOOKUP(A325, '[1]Influenza Deaths Pivot Table'!$A$5:$C$463, 3, FALSE)</f>
        <v>56</v>
      </c>
      <c r="Q325" s="1">
        <f>VLOOKUP(A325, '[1]Influenza Deaths Pivot Table'!$A$5:$D$463, 4, FALSE)</f>
        <v>58</v>
      </c>
      <c r="R325" s="1">
        <f>VLOOKUP(A325, '[1]Influenza Deaths Pivot Table'!$A$5:$E$463, 5, FALSE)</f>
        <v>71</v>
      </c>
      <c r="S325" s="1">
        <f>VLOOKUP(A325, '[1]Influenza Deaths Pivot Table'!$A$5:$F$463, 6, FALSE)</f>
        <v>83</v>
      </c>
      <c r="T325" s="1">
        <f>VLOOKUP(A325, '[1]Influenza Deaths Pivot Table'!$A$5:$G$463, 7, FALSE)</f>
        <v>69</v>
      </c>
      <c r="U325" s="1">
        <f>VLOOKUP(A325, '[1]Influenza Deaths Pivot Table'!$A$5:$H$463, 8, FALSE)</f>
        <v>211</v>
      </c>
      <c r="V325" s="1">
        <f>VLOOKUP(A325, '[1]Influenza Deaths Pivot Table'!$A$5:$I$463, 9, FALSE)</f>
        <v>355</v>
      </c>
      <c r="W325" s="1">
        <f>VLOOKUP(A325, '[1]Influenza Deaths Pivot Table'!$A$5:$J$463, 10, FALSE)</f>
        <v>539</v>
      </c>
      <c r="X325" s="1">
        <f t="shared" si="70"/>
        <v>664</v>
      </c>
      <c r="Y325" s="1">
        <f t="shared" si="71"/>
        <v>1567</v>
      </c>
      <c r="Z325" s="4">
        <f t="shared" si="60"/>
        <v>1.8669973241402745E-4</v>
      </c>
      <c r="AA325" s="4">
        <f t="shared" si="61"/>
        <v>3.9414084437968498E-5</v>
      </c>
      <c r="AB325" s="4">
        <f t="shared" si="62"/>
        <v>3.8491865712451197E-5</v>
      </c>
      <c r="AC325" s="4">
        <f t="shared" si="63"/>
        <v>5.0037467386063258E-5</v>
      </c>
      <c r="AD325" s="4">
        <f t="shared" si="64"/>
        <v>6.1307488648874146E-5</v>
      </c>
      <c r="AE325" s="4">
        <f t="shared" si="65"/>
        <v>4.4697101888108704E-5</v>
      </c>
      <c r="AF325" s="4">
        <f t="shared" si="66"/>
        <v>1.3944675411006486E-4</v>
      </c>
      <c r="AG325" s="4">
        <f t="shared" si="67"/>
        <v>3.6572752977809432E-4</v>
      </c>
      <c r="AH325" s="4">
        <f t="shared" si="68"/>
        <v>1.0351882634956377E-3</v>
      </c>
      <c r="AI325" s="4">
        <f t="shared" si="69"/>
        <v>1.2218879959096651E-3</v>
      </c>
    </row>
    <row r="326" spans="1:35" x14ac:dyDescent="0.2">
      <c r="A326" s="1" t="s">
        <v>341</v>
      </c>
      <c r="B326">
        <v>11149719</v>
      </c>
      <c r="C326" s="1">
        <v>5454763</v>
      </c>
      <c r="D326" s="1">
        <v>5694956</v>
      </c>
      <c r="E326" s="1">
        <v>669001</v>
      </c>
      <c r="F326" s="1">
        <v>1407345</v>
      </c>
      <c r="G326" s="1">
        <v>1501174</v>
      </c>
      <c r="H326" s="1">
        <v>1430699</v>
      </c>
      <c r="I326" s="1">
        <v>1340176</v>
      </c>
      <c r="J326" s="1">
        <v>1509323</v>
      </c>
      <c r="K326" s="1">
        <v>1523495</v>
      </c>
      <c r="L326" s="1">
        <v>1000324</v>
      </c>
      <c r="M326" s="1">
        <v>524811</v>
      </c>
      <c r="N326" s="1">
        <v>243371</v>
      </c>
      <c r="O326" s="1">
        <f>VLOOKUP(A326, '[1]Influenza Deaths Pivot Table'!$A$5:$B$463, 2, FALSE)</f>
        <v>123</v>
      </c>
      <c r="P326" s="1">
        <f>VLOOKUP(A326, '[1]Influenza Deaths Pivot Table'!$A$5:$C$463, 3, FALSE)</f>
        <v>61</v>
      </c>
      <c r="Q326" s="1">
        <f>VLOOKUP(A326, '[1]Influenza Deaths Pivot Table'!$A$5:$D$463, 4, FALSE)</f>
        <v>63</v>
      </c>
      <c r="R326" s="1">
        <f>VLOOKUP(A326, '[1]Influenza Deaths Pivot Table'!$A$5:$E$463, 5, FALSE)</f>
        <v>81</v>
      </c>
      <c r="S326" s="1">
        <f>VLOOKUP(A326, '[1]Influenza Deaths Pivot Table'!$A$5:$F$463, 6, FALSE)</f>
        <v>85</v>
      </c>
      <c r="T326" s="1">
        <f>VLOOKUP(A326, '[1]Influenza Deaths Pivot Table'!$A$5:$G$463, 7, FALSE)</f>
        <v>60</v>
      </c>
      <c r="U326" s="1">
        <f>VLOOKUP(A326, '[1]Influenza Deaths Pivot Table'!$A$5:$H$463, 8, FALSE)</f>
        <v>216</v>
      </c>
      <c r="V326" s="1">
        <f>VLOOKUP(A326, '[1]Influenza Deaths Pivot Table'!$A$5:$I$463, 9, FALSE)</f>
        <v>381</v>
      </c>
      <c r="W326" s="1">
        <f>VLOOKUP(A326, '[1]Influenza Deaths Pivot Table'!$A$5:$J$463, 10, FALSE)</f>
        <v>544</v>
      </c>
      <c r="X326" s="1">
        <f t="shared" si="70"/>
        <v>667</v>
      </c>
      <c r="Y326" s="1">
        <f t="shared" si="71"/>
        <v>1614</v>
      </c>
      <c r="Z326" s="4">
        <f t="shared" si="60"/>
        <v>1.8385622741968997E-4</v>
      </c>
      <c r="AA326" s="4">
        <f t="shared" si="61"/>
        <v>4.3344027228575796E-5</v>
      </c>
      <c r="AB326" s="4">
        <f t="shared" si="62"/>
        <v>4.1967153707698106E-5</v>
      </c>
      <c r="AC326" s="4">
        <f t="shared" si="63"/>
        <v>5.6615682264403623E-5</v>
      </c>
      <c r="AD326" s="4">
        <f t="shared" si="64"/>
        <v>6.3424505438091711E-5</v>
      </c>
      <c r="AE326" s="4">
        <f t="shared" si="65"/>
        <v>3.9752922336703278E-5</v>
      </c>
      <c r="AF326" s="4">
        <f t="shared" si="66"/>
        <v>1.4177926412623605E-4</v>
      </c>
      <c r="AG326" s="4">
        <f t="shared" si="67"/>
        <v>3.8087659598290153E-4</v>
      </c>
      <c r="AH326" s="4">
        <f t="shared" si="68"/>
        <v>1.0365636391005523E-3</v>
      </c>
      <c r="AI326" s="4">
        <f t="shared" si="69"/>
        <v>1.2204198665202422E-3</v>
      </c>
    </row>
    <row r="327" spans="1:35" x14ac:dyDescent="0.2">
      <c r="A327" s="1" t="s">
        <v>342</v>
      </c>
      <c r="B327">
        <v>3585543</v>
      </c>
      <c r="C327" s="1">
        <v>1768844</v>
      </c>
      <c r="D327" s="1">
        <v>1816699</v>
      </c>
      <c r="E327" s="1">
        <v>258213.86299999998</v>
      </c>
      <c r="F327" s="1">
        <v>484266.20000000007</v>
      </c>
      <c r="G327" s="1">
        <v>535193.098</v>
      </c>
      <c r="H327" s="1">
        <v>477054.06300000008</v>
      </c>
      <c r="I327" s="1">
        <v>460877.55400000006</v>
      </c>
      <c r="J327" s="1">
        <v>500837.42099999991</v>
      </c>
      <c r="K327" s="1">
        <v>391958.25799999986</v>
      </c>
      <c r="L327" s="1">
        <v>252411.47599999997</v>
      </c>
      <c r="M327" s="1">
        <v>164486.84400000001</v>
      </c>
      <c r="N327" s="1">
        <v>60693.196000000004</v>
      </c>
      <c r="O327" s="1">
        <f>VLOOKUP(A327, '[1]Influenza Deaths Pivot Table'!$A$5:$B$463, 2, FALSE)</f>
        <v>132</v>
      </c>
      <c r="P327" s="1">
        <f>VLOOKUP(A327, '[1]Influenza Deaths Pivot Table'!$A$5:$C$463, 3, FALSE)</f>
        <v>44</v>
      </c>
      <c r="Q327" s="1">
        <f>VLOOKUP(A327, '[1]Influenza Deaths Pivot Table'!$A$5:$D$463, 4, FALSE)</f>
        <v>44</v>
      </c>
      <c r="R327" s="1">
        <f>VLOOKUP(A327, '[1]Influenza Deaths Pivot Table'!$A$5:$E$463, 5, FALSE)</f>
        <v>58</v>
      </c>
      <c r="S327" s="1">
        <f>VLOOKUP(A327, '[1]Influenza Deaths Pivot Table'!$A$5:$F$463, 6, FALSE)</f>
        <v>73</v>
      </c>
      <c r="T327" s="1">
        <f>VLOOKUP(A327, '[1]Influenza Deaths Pivot Table'!$A$5:$G$463, 7, FALSE)</f>
        <v>59</v>
      </c>
      <c r="U327" s="1">
        <f>VLOOKUP(A327, '[1]Influenza Deaths Pivot Table'!$A$5:$H$463, 8, FALSE)</f>
        <v>85</v>
      </c>
      <c r="V327" s="1">
        <f>VLOOKUP(A327, '[1]Influenza Deaths Pivot Table'!$A$5:$I$463, 9, FALSE)</f>
        <v>105</v>
      </c>
      <c r="W327" s="1">
        <f>VLOOKUP(A327, '[1]Influenza Deaths Pivot Table'!$A$5:$J$463, 10, FALSE)</f>
        <v>234</v>
      </c>
      <c r="X327" s="1">
        <f t="shared" si="70"/>
        <v>366</v>
      </c>
      <c r="Y327" s="1">
        <f t="shared" si="71"/>
        <v>834</v>
      </c>
      <c r="Z327" s="4">
        <f t="shared" si="60"/>
        <v>5.1120415637792463E-4</v>
      </c>
      <c r="AA327" s="4">
        <f t="shared" si="61"/>
        <v>9.0859118393974209E-5</v>
      </c>
      <c r="AB327" s="4">
        <f t="shared" si="62"/>
        <v>8.2213317332429425E-5</v>
      </c>
      <c r="AC327" s="4">
        <f t="shared" si="63"/>
        <v>1.2157951162864322E-4</v>
      </c>
      <c r="AD327" s="4">
        <f t="shared" si="64"/>
        <v>1.5839348079858972E-4</v>
      </c>
      <c r="AE327" s="4">
        <f t="shared" si="65"/>
        <v>1.1780269909184764E-4</v>
      </c>
      <c r="AF327" s="4">
        <f t="shared" si="66"/>
        <v>2.1685982694616434E-4</v>
      </c>
      <c r="AG327" s="4">
        <f t="shared" si="67"/>
        <v>4.159874252310145E-4</v>
      </c>
      <c r="AH327" s="4">
        <f t="shared" si="68"/>
        <v>1.4226061751175675E-3</v>
      </c>
      <c r="AI327" s="4">
        <f t="shared" si="69"/>
        <v>1.9338103314954921E-3</v>
      </c>
    </row>
    <row r="328" spans="1:35" x14ac:dyDescent="0.2">
      <c r="A328" s="1" t="s">
        <v>343</v>
      </c>
      <c r="B328">
        <v>3615036</v>
      </c>
      <c r="C328" s="1">
        <v>1787258</v>
      </c>
      <c r="D328" s="1">
        <v>1827778</v>
      </c>
      <c r="E328" s="1">
        <v>252827.17399999994</v>
      </c>
      <c r="F328" s="1">
        <v>493406.14800000022</v>
      </c>
      <c r="G328" s="1">
        <v>530223.79700000002</v>
      </c>
      <c r="H328" s="1">
        <v>476776.53999999992</v>
      </c>
      <c r="I328" s="1">
        <v>460597.19</v>
      </c>
      <c r="J328" s="1">
        <v>511274.09499999997</v>
      </c>
      <c r="K328" s="1">
        <v>409647.16499999992</v>
      </c>
      <c r="L328" s="1">
        <v>261882.36099999995</v>
      </c>
      <c r="M328" s="1">
        <v>158684.66100000002</v>
      </c>
      <c r="N328" s="1">
        <v>58654.149999999987</v>
      </c>
      <c r="O328" s="1">
        <f>VLOOKUP(A328, '[1]Influenza Deaths Pivot Table'!$A$5:$B$463, 2, FALSE)</f>
        <v>105</v>
      </c>
      <c r="P328" s="1">
        <f>VLOOKUP(A328, '[1]Influenza Deaths Pivot Table'!$A$5:$C$463, 3, FALSE)</f>
        <v>65</v>
      </c>
      <c r="Q328" s="1">
        <f>VLOOKUP(A328, '[1]Influenza Deaths Pivot Table'!$A$5:$D$463, 4, FALSE)</f>
        <v>64</v>
      </c>
      <c r="R328" s="1">
        <f>VLOOKUP(A328, '[1]Influenza Deaths Pivot Table'!$A$5:$E$463, 5, FALSE)</f>
        <v>52</v>
      </c>
      <c r="S328" s="1">
        <f>VLOOKUP(A328, '[1]Influenza Deaths Pivot Table'!$A$5:$F$463, 6, FALSE)</f>
        <v>54</v>
      </c>
      <c r="T328" s="1">
        <f>VLOOKUP(A328, '[1]Influenza Deaths Pivot Table'!$A$5:$G$463, 7, FALSE)</f>
        <v>58</v>
      </c>
      <c r="U328" s="1">
        <f>VLOOKUP(A328, '[1]Influenza Deaths Pivot Table'!$A$5:$H$463, 8, FALSE)</f>
        <v>75</v>
      </c>
      <c r="V328" s="1">
        <f>VLOOKUP(A328, '[1]Influenza Deaths Pivot Table'!$A$5:$I$463, 9, FALSE)</f>
        <v>100</v>
      </c>
      <c r="W328" s="1">
        <f>VLOOKUP(A328, '[1]Influenza Deaths Pivot Table'!$A$5:$J$463, 10, FALSE)</f>
        <v>225</v>
      </c>
      <c r="X328" s="1">
        <f t="shared" si="70"/>
        <v>330</v>
      </c>
      <c r="Y328" s="1">
        <f t="shared" si="71"/>
        <v>798</v>
      </c>
      <c r="Z328" s="4">
        <f t="shared" si="60"/>
        <v>4.1530345942956281E-4</v>
      </c>
      <c r="AA328" s="4">
        <f t="shared" si="61"/>
        <v>1.3173731268545112E-4</v>
      </c>
      <c r="AB328" s="4">
        <f t="shared" si="62"/>
        <v>1.2070374879835881E-4</v>
      </c>
      <c r="AC328" s="4">
        <f t="shared" si="63"/>
        <v>1.0906576904979429E-4</v>
      </c>
      <c r="AD328" s="4">
        <f t="shared" si="64"/>
        <v>1.1723909996064022E-4</v>
      </c>
      <c r="AE328" s="4">
        <f t="shared" si="65"/>
        <v>1.1344208628446157E-4</v>
      </c>
      <c r="AF328" s="4">
        <f t="shared" si="66"/>
        <v>1.8308438677953505E-4</v>
      </c>
      <c r="AG328" s="4">
        <f t="shared" si="67"/>
        <v>3.8185084179839064E-4</v>
      </c>
      <c r="AH328" s="4">
        <f t="shared" si="68"/>
        <v>1.4179064225999763E-3</v>
      </c>
      <c r="AI328" s="4">
        <f t="shared" si="69"/>
        <v>1.8332098820295392E-3</v>
      </c>
    </row>
    <row r="329" spans="1:35" x14ac:dyDescent="0.2">
      <c r="A329" s="1" t="s">
        <v>344</v>
      </c>
      <c r="B329">
        <v>3516036</v>
      </c>
      <c r="C329" s="1">
        <v>1741955</v>
      </c>
      <c r="D329" s="1">
        <v>1774081</v>
      </c>
      <c r="E329" s="1">
        <v>246470.08900000001</v>
      </c>
      <c r="F329" s="1">
        <v>478775.80399999995</v>
      </c>
      <c r="G329" s="1">
        <v>508189.08099999995</v>
      </c>
      <c r="H329" s="1">
        <v>471822.13599999994</v>
      </c>
      <c r="I329" s="1">
        <v>442658.35000000003</v>
      </c>
      <c r="J329" s="1">
        <v>493925.20400000003</v>
      </c>
      <c r="K329" s="1">
        <v>405397.30499999993</v>
      </c>
      <c r="L329" s="1">
        <v>256838.63400000002</v>
      </c>
      <c r="M329" s="1">
        <v>153660.18399999995</v>
      </c>
      <c r="N329" s="1">
        <v>56428.22</v>
      </c>
      <c r="O329" s="1">
        <f>VLOOKUP(A329, '[1]Influenza Deaths Pivot Table'!$A$5:$B$463, 2, FALSE)</f>
        <v>111</v>
      </c>
      <c r="P329" s="1">
        <f>VLOOKUP(A329, '[1]Influenza Deaths Pivot Table'!$A$5:$C$463, 3, FALSE)</f>
        <v>61</v>
      </c>
      <c r="Q329" s="1">
        <f>VLOOKUP(A329, '[1]Influenza Deaths Pivot Table'!$A$5:$D$463, 4, FALSE)</f>
        <v>69</v>
      </c>
      <c r="R329" s="1">
        <f>VLOOKUP(A329, '[1]Influenza Deaths Pivot Table'!$A$5:$E$463, 5, FALSE)</f>
        <v>76</v>
      </c>
      <c r="S329" s="1">
        <f>VLOOKUP(A329, '[1]Influenza Deaths Pivot Table'!$A$5:$F$463, 6, FALSE)</f>
        <v>55</v>
      </c>
      <c r="T329" s="1">
        <f>VLOOKUP(A329, '[1]Influenza Deaths Pivot Table'!$A$5:$G$463, 7, FALSE)</f>
        <v>71</v>
      </c>
      <c r="U329" s="1">
        <f>VLOOKUP(A329, '[1]Influenza Deaths Pivot Table'!$A$5:$H$463, 8, FALSE)</f>
        <v>95</v>
      </c>
      <c r="V329" s="1">
        <f>VLOOKUP(A329, '[1]Influenza Deaths Pivot Table'!$A$5:$I$463, 9, FALSE)</f>
        <v>136</v>
      </c>
      <c r="W329" s="1">
        <f>VLOOKUP(A329, '[1]Influenza Deaths Pivot Table'!$A$5:$J$463, 10, FALSE)</f>
        <v>219</v>
      </c>
      <c r="X329" s="1">
        <f t="shared" si="70"/>
        <v>330</v>
      </c>
      <c r="Y329" s="1">
        <f t="shared" si="71"/>
        <v>893</v>
      </c>
      <c r="Z329" s="4">
        <f t="shared" si="60"/>
        <v>4.503589074453574E-4</v>
      </c>
      <c r="AA329" s="4">
        <f t="shared" si="61"/>
        <v>1.2740827646336115E-4</v>
      </c>
      <c r="AB329" s="4">
        <f t="shared" si="62"/>
        <v>1.3577623483020093E-4</v>
      </c>
      <c r="AC329" s="4">
        <f t="shared" si="63"/>
        <v>1.6107764812458908E-4</v>
      </c>
      <c r="AD329" s="4">
        <f t="shared" si="64"/>
        <v>1.2424932230466226E-4</v>
      </c>
      <c r="AE329" s="4">
        <f t="shared" si="65"/>
        <v>1.4374646085078095E-4</v>
      </c>
      <c r="AF329" s="4">
        <f t="shared" si="66"/>
        <v>2.3433801564122389E-4</v>
      </c>
      <c r="AG329" s="4">
        <f t="shared" si="67"/>
        <v>5.2951535320811579E-4</v>
      </c>
      <c r="AH329" s="4">
        <f t="shared" si="68"/>
        <v>1.4252228150397118E-3</v>
      </c>
      <c r="AI329" s="4">
        <f t="shared" si="69"/>
        <v>1.8755817224850692E-3</v>
      </c>
    </row>
    <row r="330" spans="1:35" x14ac:dyDescent="0.2">
      <c r="A330" s="1" t="s">
        <v>345</v>
      </c>
      <c r="B330">
        <v>3700111</v>
      </c>
      <c r="C330" s="1">
        <v>1830218</v>
      </c>
      <c r="D330" s="1">
        <v>1869893</v>
      </c>
      <c r="E330" s="1">
        <v>257628.34400000001</v>
      </c>
      <c r="F330" s="1">
        <v>506264.54399999999</v>
      </c>
      <c r="G330" s="1">
        <v>530682.23800000001</v>
      </c>
      <c r="H330" s="1">
        <v>496946.29200000002</v>
      </c>
      <c r="I330" s="1">
        <v>457711.027</v>
      </c>
      <c r="J330" s="1">
        <v>512663.84000000008</v>
      </c>
      <c r="K330" s="1">
        <v>435931.39299999992</v>
      </c>
      <c r="L330" s="1">
        <v>277988.22200000007</v>
      </c>
      <c r="M330" s="1">
        <v>161880.43499999997</v>
      </c>
      <c r="N330" s="1">
        <v>61570.971999999987</v>
      </c>
      <c r="O330" s="1">
        <f>VLOOKUP(A330, '[1]Influenza Deaths Pivot Table'!$A$5:$B$463, 2, FALSE)</f>
        <v>119</v>
      </c>
      <c r="P330" s="1">
        <f>VLOOKUP(A330, '[1]Influenza Deaths Pivot Table'!$A$5:$C$463, 3, FALSE)</f>
        <v>60</v>
      </c>
      <c r="Q330" s="1">
        <f>VLOOKUP(A330, '[1]Influenza Deaths Pivot Table'!$A$5:$D$463, 4, FALSE)</f>
        <v>56</v>
      </c>
      <c r="R330" s="1">
        <f>VLOOKUP(A330, '[1]Influenza Deaths Pivot Table'!$A$5:$E$463, 5, FALSE)</f>
        <v>57</v>
      </c>
      <c r="S330" s="1">
        <f>VLOOKUP(A330, '[1]Influenza Deaths Pivot Table'!$A$5:$F$463, 6, FALSE)</f>
        <v>55</v>
      </c>
      <c r="T330" s="1">
        <f>VLOOKUP(A330, '[1]Influenza Deaths Pivot Table'!$A$5:$G$463, 7, FALSE)</f>
        <v>68</v>
      </c>
      <c r="U330" s="1">
        <f>VLOOKUP(A330, '[1]Influenza Deaths Pivot Table'!$A$5:$H$463, 8, FALSE)</f>
        <v>80</v>
      </c>
      <c r="V330" s="1">
        <f>VLOOKUP(A330, '[1]Influenza Deaths Pivot Table'!$A$5:$I$463, 9, FALSE)</f>
        <v>78</v>
      </c>
      <c r="W330" s="1">
        <f>VLOOKUP(A330, '[1]Influenza Deaths Pivot Table'!$A$5:$J$463, 10, FALSE)</f>
        <v>133</v>
      </c>
      <c r="X330" s="1">
        <f t="shared" si="70"/>
        <v>252</v>
      </c>
      <c r="Y330" s="1">
        <f t="shared" si="71"/>
        <v>706</v>
      </c>
      <c r="Z330" s="4">
        <f t="shared" si="60"/>
        <v>4.6190569776747854E-4</v>
      </c>
      <c r="AA330" s="4">
        <f t="shared" si="61"/>
        <v>1.1851511371098506E-4</v>
      </c>
      <c r="AB330" s="4">
        <f t="shared" si="62"/>
        <v>1.05524541788037E-4</v>
      </c>
      <c r="AC330" s="4">
        <f t="shared" si="63"/>
        <v>1.1470052381435215E-4</v>
      </c>
      <c r="AD330" s="4">
        <f t="shared" si="64"/>
        <v>1.2016315263472995E-4</v>
      </c>
      <c r="AE330" s="4">
        <f t="shared" si="65"/>
        <v>1.3264052327154573E-4</v>
      </c>
      <c r="AF330" s="4">
        <f t="shared" si="66"/>
        <v>1.8351511564573193E-4</v>
      </c>
      <c r="AG330" s="4">
        <f t="shared" si="67"/>
        <v>2.80587427189631E-4</v>
      </c>
      <c r="AH330" s="4">
        <f t="shared" si="68"/>
        <v>8.215940363639375E-4</v>
      </c>
      <c r="AI330" s="4">
        <f t="shared" si="69"/>
        <v>1.283499734131416E-3</v>
      </c>
    </row>
    <row r="331" spans="1:35" x14ac:dyDescent="0.2">
      <c r="A331" s="1" t="s">
        <v>346</v>
      </c>
      <c r="B331">
        <v>3650258</v>
      </c>
      <c r="C331" s="1">
        <v>1802847</v>
      </c>
      <c r="D331" s="1">
        <v>1847411</v>
      </c>
      <c r="E331" s="1">
        <v>254591.85299999994</v>
      </c>
      <c r="F331" s="1">
        <v>501251.90899999993</v>
      </c>
      <c r="G331" s="1">
        <v>520744.91399999999</v>
      </c>
      <c r="H331" s="1">
        <v>494340.77100000007</v>
      </c>
      <c r="I331" s="1">
        <v>448403.50400000007</v>
      </c>
      <c r="J331" s="1">
        <v>495168.6650000001</v>
      </c>
      <c r="K331" s="1">
        <v>435998.36699999991</v>
      </c>
      <c r="L331" s="1">
        <v>280613.54399999994</v>
      </c>
      <c r="M331" s="1">
        <v>159721.0119999999</v>
      </c>
      <c r="N331" s="1">
        <v>61061.132999999994</v>
      </c>
      <c r="O331" s="1">
        <f>VLOOKUP(A331, '[1]Influenza Deaths Pivot Table'!$A$5:$B$463, 2, FALSE)</f>
        <v>107</v>
      </c>
      <c r="P331" s="1">
        <f>VLOOKUP(A331, '[1]Influenza Deaths Pivot Table'!$A$5:$C$463, 3, FALSE)</f>
        <v>69</v>
      </c>
      <c r="Q331" s="1">
        <f>VLOOKUP(A331, '[1]Influenza Deaths Pivot Table'!$A$5:$D$463, 4, FALSE)</f>
        <v>54</v>
      </c>
      <c r="R331" s="1">
        <f>VLOOKUP(A331, '[1]Influenza Deaths Pivot Table'!$A$5:$E$463, 5, FALSE)</f>
        <v>68</v>
      </c>
      <c r="S331" s="1">
        <f>VLOOKUP(A331, '[1]Influenza Deaths Pivot Table'!$A$5:$F$463, 6, FALSE)</f>
        <v>47</v>
      </c>
      <c r="T331" s="1">
        <f>VLOOKUP(A331, '[1]Influenza Deaths Pivot Table'!$A$5:$G$463, 7, FALSE)</f>
        <v>64</v>
      </c>
      <c r="U331" s="1">
        <f>VLOOKUP(A331, '[1]Influenza Deaths Pivot Table'!$A$5:$H$463, 8, FALSE)</f>
        <v>82</v>
      </c>
      <c r="V331" s="1">
        <f>VLOOKUP(A331, '[1]Influenza Deaths Pivot Table'!$A$5:$I$463, 9, FALSE)</f>
        <v>107</v>
      </c>
      <c r="W331" s="1">
        <f>VLOOKUP(A331, '[1]Influenza Deaths Pivot Table'!$A$5:$J$463, 10, FALSE)</f>
        <v>166</v>
      </c>
      <c r="X331" s="1">
        <f t="shared" si="70"/>
        <v>273</v>
      </c>
      <c r="Y331" s="1">
        <f t="shared" si="71"/>
        <v>764</v>
      </c>
      <c r="Z331" s="4">
        <f t="shared" si="60"/>
        <v>4.2028053427145616E-4</v>
      </c>
      <c r="AA331" s="4">
        <f t="shared" si="61"/>
        <v>1.3765533609169759E-4</v>
      </c>
      <c r="AB331" s="4">
        <f t="shared" si="62"/>
        <v>1.0369760423622688E-4</v>
      </c>
      <c r="AC331" s="4">
        <f t="shared" si="63"/>
        <v>1.3755693236154295E-4</v>
      </c>
      <c r="AD331" s="4">
        <f t="shared" si="64"/>
        <v>1.0481630848272762E-4</v>
      </c>
      <c r="AE331" s="4">
        <f t="shared" si="65"/>
        <v>1.2924888936580829E-4</v>
      </c>
      <c r="AF331" s="4">
        <f t="shared" si="66"/>
        <v>1.8807409891055858E-4</v>
      </c>
      <c r="AG331" s="4">
        <f t="shared" si="67"/>
        <v>3.8130732563642765E-4</v>
      </c>
      <c r="AH331" s="4">
        <f t="shared" si="68"/>
        <v>1.0393122227399867E-3</v>
      </c>
      <c r="AI331" s="4">
        <f t="shared" si="69"/>
        <v>1.4595927570114429E-3</v>
      </c>
    </row>
    <row r="332" spans="1:35" x14ac:dyDescent="0.2">
      <c r="A332" s="1" t="s">
        <v>347</v>
      </c>
      <c r="B332">
        <v>3583560</v>
      </c>
      <c r="C332" s="1">
        <v>1773400</v>
      </c>
      <c r="D332" s="1">
        <v>1810160</v>
      </c>
      <c r="E332" s="1">
        <v>249457.70399999994</v>
      </c>
      <c r="F332" s="1">
        <v>489115.40600000013</v>
      </c>
      <c r="G332" s="1">
        <v>514420.51499999996</v>
      </c>
      <c r="H332" s="1">
        <v>493655.14299999998</v>
      </c>
      <c r="I332" s="1">
        <v>438669.44399999996</v>
      </c>
      <c r="J332" s="1">
        <v>473353.53700000001</v>
      </c>
      <c r="K332" s="1">
        <v>431058.6069999999</v>
      </c>
      <c r="L332" s="1">
        <v>277183.68099999998</v>
      </c>
      <c r="M332" s="1">
        <v>155436.41700000002</v>
      </c>
      <c r="N332" s="1">
        <v>60699.816999999995</v>
      </c>
      <c r="O332" s="1">
        <f>VLOOKUP(A332, '[1]Influenza Deaths Pivot Table'!$A$5:$B$463, 2, FALSE)</f>
        <v>115</v>
      </c>
      <c r="P332" s="1">
        <f>VLOOKUP(A332, '[1]Influenza Deaths Pivot Table'!$A$5:$C$463, 3, FALSE)</f>
        <v>65</v>
      </c>
      <c r="Q332" s="1">
        <f>VLOOKUP(A332, '[1]Influenza Deaths Pivot Table'!$A$5:$D$463, 4, FALSE)</f>
        <v>50</v>
      </c>
      <c r="R332" s="1">
        <f>VLOOKUP(A332, '[1]Influenza Deaths Pivot Table'!$A$5:$E$463, 5, FALSE)</f>
        <v>66</v>
      </c>
      <c r="S332" s="1">
        <f>VLOOKUP(A332, '[1]Influenza Deaths Pivot Table'!$A$5:$F$463, 6, FALSE)</f>
        <v>75</v>
      </c>
      <c r="T332" s="1">
        <f>VLOOKUP(A332, '[1]Influenza Deaths Pivot Table'!$A$5:$G$463, 7, FALSE)</f>
        <v>50</v>
      </c>
      <c r="U332" s="1">
        <f>VLOOKUP(A332, '[1]Influenza Deaths Pivot Table'!$A$5:$H$463, 8, FALSE)</f>
        <v>119</v>
      </c>
      <c r="V332" s="1">
        <f>VLOOKUP(A332, '[1]Influenza Deaths Pivot Table'!$A$5:$I$463, 9, FALSE)</f>
        <v>124</v>
      </c>
      <c r="W332" s="1">
        <f>VLOOKUP(A332, '[1]Influenza Deaths Pivot Table'!$A$5:$J$463, 10, FALSE)</f>
        <v>155</v>
      </c>
      <c r="X332" s="1">
        <f t="shared" si="70"/>
        <v>270</v>
      </c>
      <c r="Y332" s="1">
        <f t="shared" si="71"/>
        <v>819</v>
      </c>
      <c r="Z332" s="4">
        <f t="shared" si="60"/>
        <v>4.6099999381057411E-4</v>
      </c>
      <c r="AA332" s="4">
        <f t="shared" si="61"/>
        <v>1.3289297209337949E-4</v>
      </c>
      <c r="AB332" s="4">
        <f t="shared" si="62"/>
        <v>9.7196745740204407E-5</v>
      </c>
      <c r="AC332" s="4">
        <f t="shared" si="63"/>
        <v>1.3369657125196811E-4</v>
      </c>
      <c r="AD332" s="4">
        <f t="shared" si="64"/>
        <v>1.7097156190345458E-4</v>
      </c>
      <c r="AE332" s="4">
        <f t="shared" si="65"/>
        <v>1.0562929415693792E-4</v>
      </c>
      <c r="AF332" s="4">
        <f t="shared" si="66"/>
        <v>2.7606454915305757E-4</v>
      </c>
      <c r="AG332" s="4">
        <f t="shared" si="67"/>
        <v>4.4735678360516474E-4</v>
      </c>
      <c r="AH332" s="4">
        <f t="shared" si="68"/>
        <v>9.9719231176050591E-4</v>
      </c>
      <c r="AI332" s="4">
        <f t="shared" si="69"/>
        <v>1.45819230557108E-3</v>
      </c>
    </row>
    <row r="333" spans="1:35" x14ac:dyDescent="0.2">
      <c r="A333" s="1" t="s">
        <v>348</v>
      </c>
      <c r="B333">
        <v>3651269</v>
      </c>
      <c r="C333" s="1">
        <v>1808445</v>
      </c>
      <c r="D333" s="1">
        <v>1842824</v>
      </c>
      <c r="E333" s="1">
        <v>252080.51600000003</v>
      </c>
      <c r="F333" s="1">
        <v>499337.31300000002</v>
      </c>
      <c r="G333" s="1">
        <v>515315.58699999994</v>
      </c>
      <c r="H333" s="1">
        <v>500236.65899999993</v>
      </c>
      <c r="I333" s="1">
        <v>445559.23499999999</v>
      </c>
      <c r="J333" s="1">
        <v>474120.77799999993</v>
      </c>
      <c r="K333" s="1">
        <v>447229.60700000008</v>
      </c>
      <c r="L333" s="1">
        <v>292405.65300000011</v>
      </c>
      <c r="M333" s="1">
        <v>160246.87300000002</v>
      </c>
      <c r="N333" s="1">
        <v>63745.000999999997</v>
      </c>
      <c r="O333" s="1">
        <f>VLOOKUP(A333, '[1]Influenza Deaths Pivot Table'!$A$5:$B$463, 2, FALSE)</f>
        <v>140</v>
      </c>
      <c r="P333" s="1">
        <f>VLOOKUP(A333, '[1]Influenza Deaths Pivot Table'!$A$5:$C$463, 3, FALSE)</f>
        <v>53</v>
      </c>
      <c r="Q333" s="1">
        <f>VLOOKUP(A333, '[1]Influenza Deaths Pivot Table'!$A$5:$D$463, 4, FALSE)</f>
        <v>52</v>
      </c>
      <c r="R333" s="1">
        <f>VLOOKUP(A333, '[1]Influenza Deaths Pivot Table'!$A$5:$E$463, 5, FALSE)</f>
        <v>61</v>
      </c>
      <c r="S333" s="1">
        <f>VLOOKUP(A333, '[1]Influenza Deaths Pivot Table'!$A$5:$F$463, 6, FALSE)</f>
        <v>51</v>
      </c>
      <c r="T333" s="1">
        <f>VLOOKUP(A333, '[1]Influenza Deaths Pivot Table'!$A$5:$G$463, 7, FALSE)</f>
        <v>66</v>
      </c>
      <c r="U333" s="1">
        <f>VLOOKUP(A333, '[1]Influenza Deaths Pivot Table'!$A$5:$H$463, 8, FALSE)</f>
        <v>78</v>
      </c>
      <c r="V333" s="1">
        <f>VLOOKUP(A333, '[1]Influenza Deaths Pivot Table'!$A$5:$I$463, 9, FALSE)</f>
        <v>103</v>
      </c>
      <c r="W333" s="1">
        <f>VLOOKUP(A333, '[1]Influenza Deaths Pivot Table'!$A$5:$J$463, 10, FALSE)</f>
        <v>209</v>
      </c>
      <c r="X333" s="1">
        <f t="shared" si="70"/>
        <v>349</v>
      </c>
      <c r="Y333" s="1">
        <f t="shared" si="71"/>
        <v>813</v>
      </c>
      <c r="Z333" s="4">
        <f t="shared" si="60"/>
        <v>5.5537810784233709E-4</v>
      </c>
      <c r="AA333" s="4">
        <f t="shared" si="61"/>
        <v>1.0614067609243533E-4</v>
      </c>
      <c r="AB333" s="4">
        <f t="shared" si="62"/>
        <v>1.0090903770779983E-4</v>
      </c>
      <c r="AC333" s="4">
        <f t="shared" si="63"/>
        <v>1.2194228252272092E-4</v>
      </c>
      <c r="AD333" s="4">
        <f t="shared" si="64"/>
        <v>1.144628951524257E-4</v>
      </c>
      <c r="AE333" s="4">
        <f t="shared" si="65"/>
        <v>1.3920503606361671E-4</v>
      </c>
      <c r="AF333" s="4">
        <f t="shared" si="66"/>
        <v>1.7440705798352923E-4</v>
      </c>
      <c r="AG333" s="4">
        <f t="shared" si="67"/>
        <v>3.5225037184900105E-4</v>
      </c>
      <c r="AH333" s="4">
        <f t="shared" si="68"/>
        <v>1.304237618415181E-3</v>
      </c>
      <c r="AI333" s="4">
        <f t="shared" si="69"/>
        <v>1.8596157262575181E-3</v>
      </c>
    </row>
    <row r="334" spans="1:35" x14ac:dyDescent="0.2">
      <c r="A334" s="1" t="s">
        <v>349</v>
      </c>
      <c r="B334">
        <v>3555575</v>
      </c>
      <c r="C334" s="1">
        <v>1759572</v>
      </c>
      <c r="D334" s="1">
        <v>1796003</v>
      </c>
      <c r="E334" s="1">
        <v>244135.78199999998</v>
      </c>
      <c r="F334" s="1">
        <v>487060.24700000003</v>
      </c>
      <c r="G334" s="1">
        <v>501882.86900000001</v>
      </c>
      <c r="H334" s="1">
        <v>493031.87400000007</v>
      </c>
      <c r="I334" s="1">
        <v>436018.57299999986</v>
      </c>
      <c r="J334" s="1">
        <v>448813.65000000014</v>
      </c>
      <c r="K334" s="1">
        <v>436460.21399999998</v>
      </c>
      <c r="L334" s="1">
        <v>293137.34299999994</v>
      </c>
      <c r="M334" s="1">
        <v>155379.61600000001</v>
      </c>
      <c r="N334" s="1">
        <v>60600.343000000001</v>
      </c>
      <c r="O334" s="1">
        <f>VLOOKUP(A334, '[1]Influenza Deaths Pivot Table'!$A$5:$B$463, 2, FALSE)</f>
        <v>111</v>
      </c>
      <c r="P334" s="1">
        <f>VLOOKUP(A334, '[1]Influenza Deaths Pivot Table'!$A$5:$C$463, 3, FALSE)</f>
        <v>69</v>
      </c>
      <c r="Q334" s="1">
        <f>VLOOKUP(A334, '[1]Influenza Deaths Pivot Table'!$A$5:$D$463, 4, FALSE)</f>
        <v>59</v>
      </c>
      <c r="R334" s="1">
        <f>VLOOKUP(A334, '[1]Influenza Deaths Pivot Table'!$A$5:$E$463, 5, FALSE)</f>
        <v>59</v>
      </c>
      <c r="S334" s="1">
        <f>VLOOKUP(A334, '[1]Influenza Deaths Pivot Table'!$A$5:$F$463, 6, FALSE)</f>
        <v>60</v>
      </c>
      <c r="T334" s="1">
        <f>VLOOKUP(A334, '[1]Influenza Deaths Pivot Table'!$A$5:$G$463, 7, FALSE)</f>
        <v>71</v>
      </c>
      <c r="U334" s="1">
        <f>VLOOKUP(A334, '[1]Influenza Deaths Pivot Table'!$A$5:$H$463, 8, FALSE)</f>
        <v>73</v>
      </c>
      <c r="V334" s="1">
        <f>VLOOKUP(A334, '[1]Influenza Deaths Pivot Table'!$A$5:$I$463, 9, FALSE)</f>
        <v>98</v>
      </c>
      <c r="W334" s="1">
        <f>VLOOKUP(A334, '[1]Influenza Deaths Pivot Table'!$A$5:$J$463, 10, FALSE)</f>
        <v>129</v>
      </c>
      <c r="X334" s="1">
        <f t="shared" si="70"/>
        <v>240</v>
      </c>
      <c r="Y334" s="1">
        <f t="shared" si="71"/>
        <v>729</v>
      </c>
      <c r="Z334" s="4">
        <f t="shared" si="60"/>
        <v>4.5466501915724918E-4</v>
      </c>
      <c r="AA334" s="4">
        <f t="shared" si="61"/>
        <v>1.4166625263506671E-4</v>
      </c>
      <c r="AB334" s="4">
        <f t="shared" si="62"/>
        <v>1.1755730997066568E-4</v>
      </c>
      <c r="AC334" s="4">
        <f t="shared" si="63"/>
        <v>1.196677194951497E-4</v>
      </c>
      <c r="AD334" s="4">
        <f t="shared" si="64"/>
        <v>1.3760881695285034E-4</v>
      </c>
      <c r="AE334" s="4">
        <f t="shared" si="65"/>
        <v>1.5819483208676915E-4</v>
      </c>
      <c r="AF334" s="4">
        <f t="shared" si="66"/>
        <v>1.6725464924049183E-4</v>
      </c>
      <c r="AG334" s="4">
        <f t="shared" si="67"/>
        <v>3.3431428079772155E-4</v>
      </c>
      <c r="AH334" s="4">
        <f t="shared" si="68"/>
        <v>8.3022473166621802E-4</v>
      </c>
      <c r="AI334" s="4">
        <f t="shared" si="69"/>
        <v>1.2848897508234672E-3</v>
      </c>
    </row>
    <row r="335" spans="1:35" x14ac:dyDescent="0.2">
      <c r="A335" s="1" t="s">
        <v>350</v>
      </c>
      <c r="B335">
        <v>3558102</v>
      </c>
      <c r="C335" s="1">
        <v>1762852</v>
      </c>
      <c r="D335" s="1">
        <v>1795250</v>
      </c>
      <c r="E335" s="1">
        <v>242997</v>
      </c>
      <c r="F335" s="1">
        <v>490635</v>
      </c>
      <c r="G335" s="1">
        <v>487122</v>
      </c>
      <c r="H335" s="1">
        <v>496131</v>
      </c>
      <c r="I335" s="1">
        <v>441371</v>
      </c>
      <c r="J335" s="1">
        <v>445571</v>
      </c>
      <c r="K335" s="1">
        <v>440577</v>
      </c>
      <c r="L335" s="1">
        <v>297762</v>
      </c>
      <c r="M335" s="1">
        <v>155960</v>
      </c>
      <c r="N335" s="1">
        <v>59976</v>
      </c>
      <c r="O335" s="1">
        <f>VLOOKUP(A335, '[1]Influenza Deaths Pivot Table'!$A$5:$B$463, 2, FALSE)</f>
        <v>141</v>
      </c>
      <c r="P335" s="1">
        <f>VLOOKUP(A335, '[1]Influenza Deaths Pivot Table'!$A$5:$C$463, 3, FALSE)</f>
        <v>70</v>
      </c>
      <c r="Q335" s="1">
        <f>VLOOKUP(A335, '[1]Influenza Deaths Pivot Table'!$A$5:$D$463, 4, FALSE)</f>
        <v>50</v>
      </c>
      <c r="R335" s="1">
        <f>VLOOKUP(A335, '[1]Influenza Deaths Pivot Table'!$A$5:$E$463, 5, FALSE)</f>
        <v>50</v>
      </c>
      <c r="S335" s="1">
        <f>VLOOKUP(A335, '[1]Influenza Deaths Pivot Table'!$A$5:$F$463, 6, FALSE)</f>
        <v>58</v>
      </c>
      <c r="T335" s="1">
        <f>VLOOKUP(A335, '[1]Influenza Deaths Pivot Table'!$A$5:$G$463, 7, FALSE)</f>
        <v>46</v>
      </c>
      <c r="U335" s="1">
        <f>VLOOKUP(A335, '[1]Influenza Deaths Pivot Table'!$A$5:$H$463, 8, FALSE)</f>
        <v>75</v>
      </c>
      <c r="V335" s="1">
        <f>VLOOKUP(A335, '[1]Influenza Deaths Pivot Table'!$A$5:$I$463, 9, FALSE)</f>
        <v>124</v>
      </c>
      <c r="W335" s="1">
        <f>VLOOKUP(A335, '[1]Influenza Deaths Pivot Table'!$A$5:$J$463, 10, FALSE)</f>
        <v>158</v>
      </c>
      <c r="X335" s="1">
        <f t="shared" si="70"/>
        <v>299</v>
      </c>
      <c r="Y335" s="1">
        <f t="shared" si="71"/>
        <v>772</v>
      </c>
      <c r="Z335" s="4">
        <f t="shared" si="60"/>
        <v>5.8025407721082973E-4</v>
      </c>
      <c r="AA335" s="4">
        <f t="shared" si="61"/>
        <v>1.4267225126621624E-4</v>
      </c>
      <c r="AB335" s="4">
        <f t="shared" si="62"/>
        <v>1.0264369090289497E-4</v>
      </c>
      <c r="AC335" s="4">
        <f t="shared" si="63"/>
        <v>1.0077983435826425E-4</v>
      </c>
      <c r="AD335" s="4">
        <f t="shared" si="64"/>
        <v>1.3140872417988494E-4</v>
      </c>
      <c r="AE335" s="4">
        <f t="shared" si="65"/>
        <v>1.0323831667680348E-4</v>
      </c>
      <c r="AF335" s="4">
        <f t="shared" si="66"/>
        <v>1.7023131030444166E-4</v>
      </c>
      <c r="AG335" s="4">
        <f t="shared" si="67"/>
        <v>4.1643997555094336E-4</v>
      </c>
      <c r="AH335" s="4">
        <f t="shared" si="68"/>
        <v>1.013080276994101E-3</v>
      </c>
      <c r="AI335" s="4">
        <f t="shared" si="69"/>
        <v>1.5933343542049306E-3</v>
      </c>
    </row>
    <row r="336" spans="1:35" x14ac:dyDescent="0.2">
      <c r="A336" s="1" t="s">
        <v>351</v>
      </c>
      <c r="B336">
        <v>3694697</v>
      </c>
      <c r="C336" s="1">
        <v>1830719</v>
      </c>
      <c r="D336" s="1">
        <v>1863978</v>
      </c>
      <c r="E336" s="1">
        <v>236504.04600000006</v>
      </c>
      <c r="F336" s="1">
        <v>468408.76099999988</v>
      </c>
      <c r="G336" s="1">
        <v>504990.28</v>
      </c>
      <c r="H336" s="1">
        <v>499858.20899999992</v>
      </c>
      <c r="I336" s="1">
        <v>500841.478</v>
      </c>
      <c r="J336" s="1">
        <v>547268.30599999987</v>
      </c>
      <c r="K336" s="1">
        <v>450193.31000000006</v>
      </c>
      <c r="L336" s="1">
        <v>250652.08800000002</v>
      </c>
      <c r="M336" s="1">
        <v>164591.23800000004</v>
      </c>
      <c r="N336" s="1">
        <v>73065.760000000009</v>
      </c>
      <c r="O336" s="1">
        <f>VLOOKUP(A336, '[1]Influenza Deaths Pivot Table'!$A$5:$B$463, 2, FALSE)</f>
        <v>116</v>
      </c>
      <c r="P336" s="1">
        <f>VLOOKUP(A336, '[1]Influenza Deaths Pivot Table'!$A$5:$C$463, 3, FALSE)</f>
        <v>63</v>
      </c>
      <c r="Q336" s="1">
        <f>VLOOKUP(A336, '[1]Influenza Deaths Pivot Table'!$A$5:$D$463, 4, FALSE)</f>
        <v>55</v>
      </c>
      <c r="R336" s="1">
        <f>VLOOKUP(A336, '[1]Influenza Deaths Pivot Table'!$A$5:$E$463, 5, FALSE)</f>
        <v>69</v>
      </c>
      <c r="S336" s="1">
        <f>VLOOKUP(A336, '[1]Influenza Deaths Pivot Table'!$A$5:$F$463, 6, FALSE)</f>
        <v>64</v>
      </c>
      <c r="T336" s="1">
        <f>VLOOKUP(A336, '[1]Influenza Deaths Pivot Table'!$A$5:$G$463, 7, FALSE)</f>
        <v>82</v>
      </c>
      <c r="U336" s="1">
        <f>VLOOKUP(A336, '[1]Influenza Deaths Pivot Table'!$A$5:$H$463, 8, FALSE)</f>
        <v>50</v>
      </c>
      <c r="V336" s="1">
        <f>VLOOKUP(A336, '[1]Influenza Deaths Pivot Table'!$A$5:$I$463, 9, FALSE)</f>
        <v>70</v>
      </c>
      <c r="W336" s="1">
        <f>VLOOKUP(A336, '[1]Influenza Deaths Pivot Table'!$A$5:$J$463, 10, FALSE)</f>
        <v>121</v>
      </c>
      <c r="X336" s="1">
        <f t="shared" si="70"/>
        <v>237</v>
      </c>
      <c r="Y336" s="1">
        <f t="shared" si="71"/>
        <v>690</v>
      </c>
      <c r="Z336" s="4">
        <f t="shared" si="60"/>
        <v>4.9047786691987488E-4</v>
      </c>
      <c r="AA336" s="4">
        <f t="shared" si="61"/>
        <v>1.344979113232257E-4</v>
      </c>
      <c r="AB336" s="4">
        <f t="shared" si="62"/>
        <v>1.0891298739452964E-4</v>
      </c>
      <c r="AC336" s="4">
        <f t="shared" si="63"/>
        <v>1.3803914541693564E-4</v>
      </c>
      <c r="AD336" s="4">
        <f t="shared" si="64"/>
        <v>1.277849435625218E-4</v>
      </c>
      <c r="AE336" s="4">
        <f t="shared" si="65"/>
        <v>1.498350975216168E-4</v>
      </c>
      <c r="AF336" s="4">
        <f t="shared" si="66"/>
        <v>1.110634007422278E-4</v>
      </c>
      <c r="AG336" s="4">
        <f t="shared" si="67"/>
        <v>2.7927156146411196E-4</v>
      </c>
      <c r="AH336" s="4">
        <f t="shared" si="68"/>
        <v>7.3515456515370499E-4</v>
      </c>
      <c r="AI336" s="4">
        <f t="shared" si="69"/>
        <v>1.22563243207358E-3</v>
      </c>
    </row>
    <row r="337" spans="1:35" x14ac:dyDescent="0.2">
      <c r="A337" s="1" t="s">
        <v>352</v>
      </c>
      <c r="B337">
        <v>3754561</v>
      </c>
      <c r="C337" s="1">
        <v>1858386</v>
      </c>
      <c r="D337" s="1">
        <v>1896175</v>
      </c>
      <c r="E337" s="1">
        <v>233858.70399999997</v>
      </c>
      <c r="F337" s="1">
        <v>476761.16000000003</v>
      </c>
      <c r="G337" s="1">
        <v>507890.42299999995</v>
      </c>
      <c r="H337" s="1">
        <v>508182.65900000004</v>
      </c>
      <c r="I337" s="1">
        <v>502560.31</v>
      </c>
      <c r="J337" s="1">
        <v>545179.74500000011</v>
      </c>
      <c r="K337" s="1">
        <v>475385.28799999994</v>
      </c>
      <c r="L337" s="1">
        <v>266703.67599999998</v>
      </c>
      <c r="M337" s="1">
        <v>166284.67200000002</v>
      </c>
      <c r="N337" s="1">
        <v>74236.012000000002</v>
      </c>
      <c r="O337" s="1">
        <f>VLOOKUP(A337, '[1]Influenza Deaths Pivot Table'!$A$5:$B$463, 2, FALSE)</f>
        <v>99</v>
      </c>
      <c r="P337" s="1">
        <f>VLOOKUP(A337, '[1]Influenza Deaths Pivot Table'!$A$5:$C$463, 3, FALSE)</f>
        <v>55</v>
      </c>
      <c r="Q337" s="1">
        <f>VLOOKUP(A337, '[1]Influenza Deaths Pivot Table'!$A$5:$D$463, 4, FALSE)</f>
        <v>54</v>
      </c>
      <c r="R337" s="1">
        <f>VLOOKUP(A337, '[1]Influenza Deaths Pivot Table'!$A$5:$E$463, 5, FALSE)</f>
        <v>61</v>
      </c>
      <c r="S337" s="1">
        <f>VLOOKUP(A337, '[1]Influenza Deaths Pivot Table'!$A$5:$F$463, 6, FALSE)</f>
        <v>59</v>
      </c>
      <c r="T337" s="1">
        <f>VLOOKUP(A337, '[1]Influenza Deaths Pivot Table'!$A$5:$G$463, 7, FALSE)</f>
        <v>70</v>
      </c>
      <c r="U337" s="1">
        <f>VLOOKUP(A337, '[1]Influenza Deaths Pivot Table'!$A$5:$H$463, 8, FALSE)</f>
        <v>80</v>
      </c>
      <c r="V337" s="1">
        <f>VLOOKUP(A337, '[1]Influenza Deaths Pivot Table'!$A$5:$I$463, 9, FALSE)</f>
        <v>59</v>
      </c>
      <c r="W337" s="1">
        <f>VLOOKUP(A337, '[1]Influenza Deaths Pivot Table'!$A$5:$J$463, 10, FALSE)</f>
        <v>78</v>
      </c>
      <c r="X337" s="1">
        <f t="shared" si="70"/>
        <v>177</v>
      </c>
      <c r="Y337" s="1">
        <f t="shared" si="71"/>
        <v>615</v>
      </c>
      <c r="Z337" s="4">
        <f t="shared" si="60"/>
        <v>4.2333254356870129E-4</v>
      </c>
      <c r="AA337" s="4">
        <f t="shared" si="61"/>
        <v>1.1536174633017504E-4</v>
      </c>
      <c r="AB337" s="4">
        <f t="shared" si="62"/>
        <v>1.0632214657845597E-4</v>
      </c>
      <c r="AC337" s="4">
        <f t="shared" si="63"/>
        <v>1.2003557956903838E-4</v>
      </c>
      <c r="AD337" s="4">
        <f t="shared" si="64"/>
        <v>1.1739884512567259E-4</v>
      </c>
      <c r="AE337" s="4">
        <f t="shared" si="65"/>
        <v>1.2839802036299054E-4</v>
      </c>
      <c r="AF337" s="4">
        <f t="shared" si="66"/>
        <v>1.6828455154043389E-4</v>
      </c>
      <c r="AG337" s="4">
        <f t="shared" si="67"/>
        <v>2.2121929807971603E-4</v>
      </c>
      <c r="AH337" s="4">
        <f t="shared" si="68"/>
        <v>4.6907510513055579E-4</v>
      </c>
      <c r="AI337" s="4">
        <f t="shared" si="69"/>
        <v>8.9240764869925708E-4</v>
      </c>
    </row>
    <row r="338" spans="1:35" x14ac:dyDescent="0.2">
      <c r="A338" s="1" t="s">
        <v>353</v>
      </c>
      <c r="B338">
        <v>3745417</v>
      </c>
      <c r="C338" s="1">
        <v>1853820</v>
      </c>
      <c r="D338" s="1">
        <v>1891597</v>
      </c>
      <c r="E338" s="1">
        <v>232896.51800000004</v>
      </c>
      <c r="F338" s="1">
        <v>472197.96200000012</v>
      </c>
      <c r="G338" s="1">
        <v>502699.46499999991</v>
      </c>
      <c r="H338" s="1">
        <v>512170.59299999994</v>
      </c>
      <c r="I338" s="1">
        <v>496041.27600000001</v>
      </c>
      <c r="J338" s="1">
        <v>534242.473</v>
      </c>
      <c r="K338" s="1">
        <v>485870.09200000006</v>
      </c>
      <c r="L338" s="1">
        <v>273136.61700000003</v>
      </c>
      <c r="M338" s="1">
        <v>163937.77000000008</v>
      </c>
      <c r="N338" s="1">
        <v>72578.395999999993</v>
      </c>
      <c r="O338" s="1">
        <f>VLOOKUP(A338, '[1]Influenza Deaths Pivot Table'!$A$5:$B$463, 2, FALSE)</f>
        <v>116</v>
      </c>
      <c r="P338" s="1">
        <f>VLOOKUP(A338, '[1]Influenza Deaths Pivot Table'!$A$5:$C$463, 3, FALSE)</f>
        <v>59</v>
      </c>
      <c r="Q338" s="1">
        <f>VLOOKUP(A338, '[1]Influenza Deaths Pivot Table'!$A$5:$D$463, 4, FALSE)</f>
        <v>64</v>
      </c>
      <c r="R338" s="1">
        <f>VLOOKUP(A338, '[1]Influenza Deaths Pivot Table'!$A$5:$E$463, 5, FALSE)</f>
        <v>73</v>
      </c>
      <c r="S338" s="1">
        <f>VLOOKUP(A338, '[1]Influenza Deaths Pivot Table'!$A$5:$F$463, 6, FALSE)</f>
        <v>41</v>
      </c>
      <c r="T338" s="1">
        <f>VLOOKUP(A338, '[1]Influenza Deaths Pivot Table'!$A$5:$G$463, 7, FALSE)</f>
        <v>60</v>
      </c>
      <c r="U338" s="1">
        <f>VLOOKUP(A338, '[1]Influenza Deaths Pivot Table'!$A$5:$H$463, 8, FALSE)</f>
        <v>55</v>
      </c>
      <c r="V338" s="1">
        <f>VLOOKUP(A338, '[1]Influenza Deaths Pivot Table'!$A$5:$I$463, 9, FALSE)</f>
        <v>60</v>
      </c>
      <c r="W338" s="1">
        <f>VLOOKUP(A338, '[1]Influenza Deaths Pivot Table'!$A$5:$J$463, 10, FALSE)</f>
        <v>87</v>
      </c>
      <c r="X338" s="1">
        <f t="shared" si="70"/>
        <v>203</v>
      </c>
      <c r="Y338" s="1">
        <f t="shared" si="71"/>
        <v>615</v>
      </c>
      <c r="Z338" s="4">
        <f t="shared" si="60"/>
        <v>4.980752868104279E-4</v>
      </c>
      <c r="AA338" s="4">
        <f t="shared" si="61"/>
        <v>1.2494759560186325E-4</v>
      </c>
      <c r="AB338" s="4">
        <f t="shared" si="62"/>
        <v>1.2731264792573434E-4</v>
      </c>
      <c r="AC338" s="4">
        <f t="shared" si="63"/>
        <v>1.4253063529557234E-4</v>
      </c>
      <c r="AD338" s="4">
        <f t="shared" si="64"/>
        <v>8.265441200905224E-5</v>
      </c>
      <c r="AE338" s="4">
        <f t="shared" si="65"/>
        <v>1.1230855469628676E-4</v>
      </c>
      <c r="AF338" s="4">
        <f t="shared" si="66"/>
        <v>1.1319898241441869E-4</v>
      </c>
      <c r="AG338" s="4">
        <f t="shared" si="67"/>
        <v>2.1967029049056426E-4</v>
      </c>
      <c r="AH338" s="4">
        <f t="shared" si="68"/>
        <v>5.3068917553288639E-4</v>
      </c>
      <c r="AI338" s="4">
        <f t="shared" si="69"/>
        <v>1.0287644623433144E-3</v>
      </c>
    </row>
    <row r="339" spans="1:35" x14ac:dyDescent="0.2">
      <c r="A339" s="1" t="s">
        <v>354</v>
      </c>
      <c r="B339">
        <v>3681815</v>
      </c>
      <c r="C339" s="1">
        <v>1822374</v>
      </c>
      <c r="D339" s="1">
        <v>1859441</v>
      </c>
      <c r="E339" s="1">
        <v>229287.56100000005</v>
      </c>
      <c r="F339" s="1">
        <v>466664.09500000003</v>
      </c>
      <c r="G339" s="1">
        <v>493206.74099999998</v>
      </c>
      <c r="H339" s="1">
        <v>512594.17599999998</v>
      </c>
      <c r="I339" s="1">
        <v>489190.52300000004</v>
      </c>
      <c r="J339" s="1">
        <v>513834.38400000002</v>
      </c>
      <c r="K339" s="1">
        <v>479265.78799999994</v>
      </c>
      <c r="L339" s="1">
        <v>272083.75299999997</v>
      </c>
      <c r="M339" s="1">
        <v>153483.005</v>
      </c>
      <c r="N339" s="1">
        <v>71150.740000000005</v>
      </c>
      <c r="O339" s="1">
        <f>VLOOKUP(A339, '[1]Influenza Deaths Pivot Table'!$A$5:$B$463, 2, FALSE)</f>
        <v>119</v>
      </c>
      <c r="P339" s="1">
        <f>VLOOKUP(A339, '[1]Influenza Deaths Pivot Table'!$A$5:$C$463, 3, FALSE)</f>
        <v>64</v>
      </c>
      <c r="Q339" s="1">
        <f>VLOOKUP(A339, '[1]Influenza Deaths Pivot Table'!$A$5:$D$463, 4, FALSE)</f>
        <v>62</v>
      </c>
      <c r="R339" s="1">
        <f>VLOOKUP(A339, '[1]Influenza Deaths Pivot Table'!$A$5:$E$463, 5, FALSE)</f>
        <v>54</v>
      </c>
      <c r="S339" s="1">
        <f>VLOOKUP(A339, '[1]Influenza Deaths Pivot Table'!$A$5:$F$463, 6, FALSE)</f>
        <v>55</v>
      </c>
      <c r="T339" s="1">
        <f>VLOOKUP(A339, '[1]Influenza Deaths Pivot Table'!$A$5:$G$463, 7, FALSE)</f>
        <v>60</v>
      </c>
      <c r="U339" s="1">
        <f>VLOOKUP(A339, '[1]Influenza Deaths Pivot Table'!$A$5:$H$463, 8, FALSE)</f>
        <v>66</v>
      </c>
      <c r="V339" s="1">
        <f>VLOOKUP(A339, '[1]Influenza Deaths Pivot Table'!$A$5:$I$463, 9, FALSE)</f>
        <v>79</v>
      </c>
      <c r="W339" s="1">
        <f>VLOOKUP(A339, '[1]Influenza Deaths Pivot Table'!$A$5:$J$463, 10, FALSE)</f>
        <v>79</v>
      </c>
      <c r="X339" s="1">
        <f t="shared" si="70"/>
        <v>198</v>
      </c>
      <c r="Y339" s="1">
        <f t="shared" si="71"/>
        <v>638</v>
      </c>
      <c r="Z339" s="4">
        <f t="shared" si="60"/>
        <v>5.189989351406637E-4</v>
      </c>
      <c r="AA339" s="4">
        <f t="shared" si="61"/>
        <v>1.3714361290212394E-4</v>
      </c>
      <c r="AB339" s="4">
        <f t="shared" si="62"/>
        <v>1.2570793309574818E-4</v>
      </c>
      <c r="AC339" s="4">
        <f t="shared" si="63"/>
        <v>1.0534649539209748E-4</v>
      </c>
      <c r="AD339" s="4">
        <f t="shared" si="64"/>
        <v>1.1243063267601362E-4</v>
      </c>
      <c r="AE339" s="4">
        <f t="shared" si="65"/>
        <v>1.1676914170850816E-4</v>
      </c>
      <c r="AF339" s="4">
        <f t="shared" si="66"/>
        <v>1.3771064334765329E-4</v>
      </c>
      <c r="AG339" s="4">
        <f t="shared" si="67"/>
        <v>2.9035177267640826E-4</v>
      </c>
      <c r="AH339" s="4">
        <f t="shared" si="68"/>
        <v>5.1471496795361807E-4</v>
      </c>
      <c r="AI339" s="4">
        <f t="shared" si="69"/>
        <v>1.0337139030942818E-3</v>
      </c>
    </row>
    <row r="340" spans="1:35" x14ac:dyDescent="0.2">
      <c r="A340" s="1" t="s">
        <v>355</v>
      </c>
      <c r="B340">
        <v>3766111</v>
      </c>
      <c r="C340" s="1">
        <v>1862232</v>
      </c>
      <c r="D340" s="1">
        <v>1903879</v>
      </c>
      <c r="E340" s="1">
        <v>229157.82899999994</v>
      </c>
      <c r="F340" s="1">
        <v>469801.98400000011</v>
      </c>
      <c r="G340" s="1">
        <v>499636.51799999992</v>
      </c>
      <c r="H340" s="1">
        <v>518640.75399999996</v>
      </c>
      <c r="I340" s="1">
        <v>492326.77299999993</v>
      </c>
      <c r="J340" s="1">
        <v>515047.64599999995</v>
      </c>
      <c r="K340" s="1">
        <v>502967.24699999992</v>
      </c>
      <c r="L340" s="1">
        <v>300939.12799999997</v>
      </c>
      <c r="M340" s="1">
        <v>161696.01599999995</v>
      </c>
      <c r="N340" s="1">
        <v>76255.933999999994</v>
      </c>
      <c r="O340" s="1">
        <f>VLOOKUP(A340, '[1]Influenza Deaths Pivot Table'!$A$5:$B$463, 2, FALSE)</f>
        <v>127</v>
      </c>
      <c r="P340" s="1">
        <f>VLOOKUP(A340, '[1]Influenza Deaths Pivot Table'!$A$5:$C$463, 3, FALSE)</f>
        <v>66</v>
      </c>
      <c r="Q340" s="1">
        <f>VLOOKUP(A340, '[1]Influenza Deaths Pivot Table'!$A$5:$D$463, 4, FALSE)</f>
        <v>66</v>
      </c>
      <c r="R340" s="1">
        <f>VLOOKUP(A340, '[1]Influenza Deaths Pivot Table'!$A$5:$E$463, 5, FALSE)</f>
        <v>43</v>
      </c>
      <c r="S340" s="1">
        <f>VLOOKUP(A340, '[1]Influenza Deaths Pivot Table'!$A$5:$F$463, 6, FALSE)</f>
        <v>61</v>
      </c>
      <c r="T340" s="1">
        <f>VLOOKUP(A340, '[1]Influenza Deaths Pivot Table'!$A$5:$G$463, 7, FALSE)</f>
        <v>54</v>
      </c>
      <c r="U340" s="1">
        <f>VLOOKUP(A340, '[1]Influenza Deaths Pivot Table'!$A$5:$H$463, 8, FALSE)</f>
        <v>59</v>
      </c>
      <c r="V340" s="1">
        <f>VLOOKUP(A340, '[1]Influenza Deaths Pivot Table'!$A$5:$I$463, 9, FALSE)</f>
        <v>50</v>
      </c>
      <c r="W340" s="1">
        <f>VLOOKUP(A340, '[1]Influenza Deaths Pivot Table'!$A$5:$J$463, 10, FALSE)</f>
        <v>98</v>
      </c>
      <c r="X340" s="1">
        <f t="shared" si="70"/>
        <v>225</v>
      </c>
      <c r="Y340" s="1">
        <f t="shared" si="71"/>
        <v>624</v>
      </c>
      <c r="Z340" s="4">
        <f t="shared" si="60"/>
        <v>5.5420319067519196E-4</v>
      </c>
      <c r="AA340" s="4">
        <f t="shared" si="61"/>
        <v>1.4048471962178853E-4</v>
      </c>
      <c r="AB340" s="4">
        <f t="shared" si="62"/>
        <v>1.320960290576679E-4</v>
      </c>
      <c r="AC340" s="4">
        <f t="shared" si="63"/>
        <v>8.2909026466516372E-5</v>
      </c>
      <c r="AD340" s="4">
        <f t="shared" si="64"/>
        <v>1.2390144787027458E-4</v>
      </c>
      <c r="AE340" s="4">
        <f t="shared" si="65"/>
        <v>1.048446690697039E-4</v>
      </c>
      <c r="AF340" s="4">
        <f t="shared" si="66"/>
        <v>1.1730386094106842E-4</v>
      </c>
      <c r="AG340" s="4">
        <f t="shared" si="67"/>
        <v>1.6614655705389034E-4</v>
      </c>
      <c r="AH340" s="4">
        <f t="shared" si="68"/>
        <v>6.0607553868241278E-4</v>
      </c>
      <c r="AI340" s="4">
        <f t="shared" si="69"/>
        <v>1.1602787293576047E-3</v>
      </c>
    </row>
    <row r="341" spans="1:35" x14ac:dyDescent="0.2">
      <c r="A341" s="1" t="s">
        <v>356</v>
      </c>
      <c r="B341">
        <v>3794507</v>
      </c>
      <c r="C341" s="1">
        <v>1876932</v>
      </c>
      <c r="D341" s="1">
        <v>1917575</v>
      </c>
      <c r="E341" s="1">
        <v>226033.486</v>
      </c>
      <c r="F341" s="1">
        <v>469722.59000000008</v>
      </c>
      <c r="G341" s="1">
        <v>498812.65500000003</v>
      </c>
      <c r="H341" s="1">
        <v>522363.13499999983</v>
      </c>
      <c r="I341" s="1">
        <v>498493.37</v>
      </c>
      <c r="J341" s="1">
        <v>510193.49800000002</v>
      </c>
      <c r="K341" s="1">
        <v>510730.19899999991</v>
      </c>
      <c r="L341" s="1">
        <v>317546.27999999991</v>
      </c>
      <c r="M341" s="1">
        <v>163145.13699999999</v>
      </c>
      <c r="N341" s="1">
        <v>76937.222999999998</v>
      </c>
      <c r="O341" s="1">
        <f>VLOOKUP(A341, '[1]Influenza Deaths Pivot Table'!$A$5:$B$463, 2, FALSE)</f>
        <v>133</v>
      </c>
      <c r="P341" s="1">
        <f>VLOOKUP(A341, '[1]Influenza Deaths Pivot Table'!$A$5:$C$463, 3, FALSE)</f>
        <v>61</v>
      </c>
      <c r="Q341" s="1">
        <f>VLOOKUP(A341, '[1]Influenza Deaths Pivot Table'!$A$5:$D$463, 4, FALSE)</f>
        <v>71</v>
      </c>
      <c r="R341" s="1">
        <f>VLOOKUP(A341, '[1]Influenza Deaths Pivot Table'!$A$5:$E$463, 5, FALSE)</f>
        <v>50</v>
      </c>
      <c r="S341" s="1">
        <f>VLOOKUP(A341, '[1]Influenza Deaths Pivot Table'!$A$5:$F$463, 6, FALSE)</f>
        <v>69</v>
      </c>
      <c r="T341" s="1">
        <f>VLOOKUP(A341, '[1]Influenza Deaths Pivot Table'!$A$5:$G$463, 7, FALSE)</f>
        <v>62</v>
      </c>
      <c r="U341" s="1">
        <f>VLOOKUP(A341, '[1]Influenza Deaths Pivot Table'!$A$5:$H$463, 8, FALSE)</f>
        <v>69</v>
      </c>
      <c r="V341" s="1">
        <f>VLOOKUP(A341, '[1]Influenza Deaths Pivot Table'!$A$5:$I$463, 9, FALSE)</f>
        <v>85</v>
      </c>
      <c r="W341" s="1">
        <f>VLOOKUP(A341, '[1]Influenza Deaths Pivot Table'!$A$5:$J$463, 10, FALSE)</f>
        <v>85</v>
      </c>
      <c r="X341" s="1">
        <f t="shared" si="70"/>
        <v>218</v>
      </c>
      <c r="Y341" s="1">
        <f t="shared" si="71"/>
        <v>685</v>
      </c>
      <c r="Z341" s="4">
        <f t="shared" si="60"/>
        <v>5.884083918433218E-4</v>
      </c>
      <c r="AA341" s="4">
        <f t="shared" si="61"/>
        <v>1.2986388412786361E-4</v>
      </c>
      <c r="AB341" s="4">
        <f t="shared" si="62"/>
        <v>1.4233800864575096E-4</v>
      </c>
      <c r="AC341" s="4">
        <f t="shared" si="63"/>
        <v>9.5718852747906909E-5</v>
      </c>
      <c r="AD341" s="4">
        <f t="shared" si="64"/>
        <v>1.38417086670581E-4</v>
      </c>
      <c r="AE341" s="4">
        <f t="shared" si="65"/>
        <v>1.2152252085345078E-4</v>
      </c>
      <c r="AF341" s="4">
        <f t="shared" si="66"/>
        <v>1.3510068551869598E-4</v>
      </c>
      <c r="AG341" s="4">
        <f t="shared" si="67"/>
        <v>2.6767751774638967E-4</v>
      </c>
      <c r="AH341" s="4">
        <f t="shared" si="68"/>
        <v>5.2100848093314606E-4</v>
      </c>
      <c r="AI341" s="4">
        <f t="shared" si="69"/>
        <v>1.1094168727764679E-3</v>
      </c>
    </row>
    <row r="342" spans="1:35" x14ac:dyDescent="0.2">
      <c r="A342" s="1" t="s">
        <v>357</v>
      </c>
      <c r="B342">
        <v>3777730</v>
      </c>
      <c r="C342" s="1">
        <v>1866501</v>
      </c>
      <c r="D342" s="1">
        <v>1911229</v>
      </c>
      <c r="E342" s="1">
        <v>223685.31100000002</v>
      </c>
      <c r="F342" s="1">
        <v>464094.8139999999</v>
      </c>
      <c r="G342" s="1">
        <v>495301.12100000004</v>
      </c>
      <c r="H342" s="1">
        <v>521635.25899999996</v>
      </c>
      <c r="I342" s="1">
        <v>493851.14500000002</v>
      </c>
      <c r="J342" s="1">
        <v>497240.07999999996</v>
      </c>
      <c r="K342" s="1">
        <v>508919.57099999988</v>
      </c>
      <c r="L342" s="1">
        <v>330799.72000000003</v>
      </c>
      <c r="M342" s="1">
        <v>162498.20699999999</v>
      </c>
      <c r="N342" s="1">
        <v>78331.938999999984</v>
      </c>
      <c r="O342" s="1">
        <f>VLOOKUP(A342, '[1]Influenza Deaths Pivot Table'!$A$5:$B$463, 2, FALSE)</f>
        <v>134</v>
      </c>
      <c r="P342" s="1">
        <f>VLOOKUP(A342, '[1]Influenza Deaths Pivot Table'!$A$5:$C$463, 3, FALSE)</f>
        <v>57</v>
      </c>
      <c r="Q342" s="1">
        <f>VLOOKUP(A342, '[1]Influenza Deaths Pivot Table'!$A$5:$D$463, 4, FALSE)</f>
        <v>56</v>
      </c>
      <c r="R342" s="1">
        <f>VLOOKUP(A342, '[1]Influenza Deaths Pivot Table'!$A$5:$E$463, 5, FALSE)</f>
        <v>62</v>
      </c>
      <c r="S342" s="1">
        <f>VLOOKUP(A342, '[1]Influenza Deaths Pivot Table'!$A$5:$F$463, 6, FALSE)</f>
        <v>50</v>
      </c>
      <c r="T342" s="1">
        <f>VLOOKUP(A342, '[1]Influenza Deaths Pivot Table'!$A$5:$G$463, 7, FALSE)</f>
        <v>65</v>
      </c>
      <c r="U342" s="1">
        <f>VLOOKUP(A342, '[1]Influenza Deaths Pivot Table'!$A$5:$H$463, 8, FALSE)</f>
        <v>61</v>
      </c>
      <c r="V342" s="1">
        <f>VLOOKUP(A342, '[1]Influenza Deaths Pivot Table'!$A$5:$I$463, 9, FALSE)</f>
        <v>65</v>
      </c>
      <c r="W342" s="1">
        <f>VLOOKUP(A342, '[1]Influenza Deaths Pivot Table'!$A$5:$J$463, 10, FALSE)</f>
        <v>88</v>
      </c>
      <c r="X342" s="1">
        <f t="shared" si="70"/>
        <v>222</v>
      </c>
      <c r="Y342" s="1">
        <f t="shared" si="71"/>
        <v>638</v>
      </c>
      <c r="Z342" s="4">
        <f t="shared" si="60"/>
        <v>5.9905587631545458E-4</v>
      </c>
      <c r="AA342" s="4">
        <f t="shared" si="61"/>
        <v>1.2281973053894114E-4</v>
      </c>
      <c r="AB342" s="4">
        <f t="shared" si="62"/>
        <v>1.1306253433656169E-4</v>
      </c>
      <c r="AC342" s="4">
        <f t="shared" si="63"/>
        <v>1.1885699620623231E-4</v>
      </c>
      <c r="AD342" s="4">
        <f t="shared" si="64"/>
        <v>1.0124508266554692E-4</v>
      </c>
      <c r="AE342" s="4">
        <f t="shared" si="65"/>
        <v>1.3072156210738281E-4</v>
      </c>
      <c r="AF342" s="4">
        <f t="shared" si="66"/>
        <v>1.1986176888449828E-4</v>
      </c>
      <c r="AG342" s="4">
        <f t="shared" si="67"/>
        <v>1.9649351577443898E-4</v>
      </c>
      <c r="AH342" s="4">
        <f t="shared" si="68"/>
        <v>5.4154443685646325E-4</v>
      </c>
      <c r="AI342" s="4">
        <f t="shared" si="69"/>
        <v>1.1406003131719179E-3</v>
      </c>
    </row>
    <row r="343" spans="1:35" x14ac:dyDescent="0.2">
      <c r="A343" s="1" t="s">
        <v>358</v>
      </c>
      <c r="B343">
        <v>3966871</v>
      </c>
      <c r="C343" s="1">
        <v>1963873</v>
      </c>
      <c r="D343" s="1">
        <v>2002998</v>
      </c>
      <c r="E343" s="1">
        <v>230554.40299999999</v>
      </c>
      <c r="F343" s="1">
        <v>479169.77999999997</v>
      </c>
      <c r="G343" s="1">
        <v>509292.72499999998</v>
      </c>
      <c r="H343" s="1">
        <v>546719.34000000008</v>
      </c>
      <c r="I343" s="1">
        <v>516977.07700000005</v>
      </c>
      <c r="J343" s="1">
        <v>514357.321</v>
      </c>
      <c r="K343" s="1">
        <v>536704.63099999994</v>
      </c>
      <c r="L343" s="1">
        <v>373606.99100000004</v>
      </c>
      <c r="M343" s="1">
        <v>175018.73500000002</v>
      </c>
      <c r="N343" s="1">
        <v>84529.168999999994</v>
      </c>
      <c r="O343" s="1">
        <f>VLOOKUP(A343, '[1]Influenza Deaths Pivot Table'!$A$5:$B$463, 2, FALSE)</f>
        <v>125</v>
      </c>
      <c r="P343" s="1">
        <f>VLOOKUP(A343, '[1]Influenza Deaths Pivot Table'!$A$5:$C$463, 3, FALSE)</f>
        <v>63</v>
      </c>
      <c r="Q343" s="1">
        <f>VLOOKUP(A343, '[1]Influenza Deaths Pivot Table'!$A$5:$D$463, 4, FALSE)</f>
        <v>56</v>
      </c>
      <c r="R343" s="1">
        <f>VLOOKUP(A343, '[1]Influenza Deaths Pivot Table'!$A$5:$E$463, 5, FALSE)</f>
        <v>56</v>
      </c>
      <c r="S343" s="1">
        <f>VLOOKUP(A343, '[1]Influenza Deaths Pivot Table'!$A$5:$F$463, 6, FALSE)</f>
        <v>59</v>
      </c>
      <c r="T343" s="1">
        <f>VLOOKUP(A343, '[1]Influenza Deaths Pivot Table'!$A$5:$G$463, 7, FALSE)</f>
        <v>57</v>
      </c>
      <c r="U343" s="1">
        <f>VLOOKUP(A343, '[1]Influenza Deaths Pivot Table'!$A$5:$H$463, 8, FALSE)</f>
        <v>58</v>
      </c>
      <c r="V343" s="1">
        <f>VLOOKUP(A343, '[1]Influenza Deaths Pivot Table'!$A$5:$I$463, 9, FALSE)</f>
        <v>92</v>
      </c>
      <c r="W343" s="1">
        <f>VLOOKUP(A343, '[1]Influenza Deaths Pivot Table'!$A$5:$J$463, 10, FALSE)</f>
        <v>89</v>
      </c>
      <c r="X343" s="1">
        <f t="shared" si="70"/>
        <v>214</v>
      </c>
      <c r="Y343" s="1">
        <f t="shared" si="71"/>
        <v>655</v>
      </c>
      <c r="Z343" s="4">
        <f t="shared" si="60"/>
        <v>5.4217138503314549E-4</v>
      </c>
      <c r="AA343" s="4">
        <f t="shared" si="61"/>
        <v>1.314774066094068E-4</v>
      </c>
      <c r="AB343" s="4">
        <f t="shared" si="62"/>
        <v>1.0995641062809213E-4</v>
      </c>
      <c r="AC343" s="4">
        <f t="shared" si="63"/>
        <v>1.0242915496642206E-4</v>
      </c>
      <c r="AD343" s="4">
        <f t="shared" si="64"/>
        <v>1.1412498276011567E-4</v>
      </c>
      <c r="AE343" s="4">
        <f t="shared" si="65"/>
        <v>1.1081790357174677E-4</v>
      </c>
      <c r="AF343" s="4">
        <f t="shared" si="66"/>
        <v>1.080668894023387E-4</v>
      </c>
      <c r="AG343" s="4">
        <f t="shared" si="67"/>
        <v>2.4624806873595146E-4</v>
      </c>
      <c r="AH343" s="4">
        <f t="shared" si="68"/>
        <v>5.0851698819557797E-4</v>
      </c>
      <c r="AI343" s="4">
        <f t="shared" si="69"/>
        <v>1.0506883732287235E-3</v>
      </c>
    </row>
    <row r="344" spans="1:35" x14ac:dyDescent="0.2">
      <c r="A344" s="1" t="s">
        <v>359</v>
      </c>
      <c r="B344">
        <v>3916507</v>
      </c>
      <c r="C344" s="1">
        <v>1939695</v>
      </c>
      <c r="D344" s="1">
        <v>1976812</v>
      </c>
      <c r="E344" s="1">
        <v>226325</v>
      </c>
      <c r="F344" s="1">
        <v>473121</v>
      </c>
      <c r="G344" s="1">
        <v>498437</v>
      </c>
      <c r="H344" s="1">
        <v>547071</v>
      </c>
      <c r="I344" s="1">
        <v>516189</v>
      </c>
      <c r="J344" s="1">
        <v>501426</v>
      </c>
      <c r="K344" s="1">
        <v>523704</v>
      </c>
      <c r="L344" s="1">
        <v>377186</v>
      </c>
      <c r="M344" s="1">
        <v>172602</v>
      </c>
      <c r="N344" s="1">
        <v>80446</v>
      </c>
      <c r="O344" s="1">
        <f>VLOOKUP(A344, '[1]Influenza Deaths Pivot Table'!$A$5:$B$463, 2, FALSE)</f>
        <v>122</v>
      </c>
      <c r="P344" s="1">
        <f>VLOOKUP(A344, '[1]Influenza Deaths Pivot Table'!$A$5:$C$463, 3, FALSE)</f>
        <v>57</v>
      </c>
      <c r="Q344" s="1">
        <f>VLOOKUP(A344, '[1]Influenza Deaths Pivot Table'!$A$5:$D$463, 4, FALSE)</f>
        <v>46</v>
      </c>
      <c r="R344" s="1">
        <f>VLOOKUP(A344, '[1]Influenza Deaths Pivot Table'!$A$5:$E$463, 5, FALSE)</f>
        <v>64</v>
      </c>
      <c r="S344" s="1">
        <f>VLOOKUP(A344, '[1]Influenza Deaths Pivot Table'!$A$5:$F$463, 6, FALSE)</f>
        <v>63</v>
      </c>
      <c r="T344" s="1">
        <f>VLOOKUP(A344, '[1]Influenza Deaths Pivot Table'!$A$5:$G$463, 7, FALSE)</f>
        <v>54</v>
      </c>
      <c r="U344" s="1">
        <f>VLOOKUP(A344, '[1]Influenza Deaths Pivot Table'!$A$5:$H$463, 8, FALSE)</f>
        <v>66</v>
      </c>
      <c r="V344" s="1">
        <f>VLOOKUP(A344, '[1]Influenza Deaths Pivot Table'!$A$5:$I$463, 9, FALSE)</f>
        <v>75</v>
      </c>
      <c r="W344" s="1">
        <f>VLOOKUP(A344, '[1]Influenza Deaths Pivot Table'!$A$5:$J$463, 10, FALSE)</f>
        <v>116</v>
      </c>
      <c r="X344" s="1">
        <f t="shared" si="70"/>
        <v>238</v>
      </c>
      <c r="Y344" s="1">
        <f t="shared" si="71"/>
        <v>663</v>
      </c>
      <c r="Z344" s="4">
        <f t="shared" si="60"/>
        <v>5.3904782944880149E-4</v>
      </c>
      <c r="AA344" s="4">
        <f t="shared" si="61"/>
        <v>1.2047657998693781E-4</v>
      </c>
      <c r="AB344" s="4">
        <f t="shared" si="62"/>
        <v>9.2288493831717944E-5</v>
      </c>
      <c r="AC344" s="4">
        <f t="shared" si="63"/>
        <v>1.1698664341557129E-4</v>
      </c>
      <c r="AD344" s="4">
        <f t="shared" si="64"/>
        <v>1.2204831951087683E-4</v>
      </c>
      <c r="AE344" s="4">
        <f t="shared" si="65"/>
        <v>1.0769285996338442E-4</v>
      </c>
      <c r="AF344" s="4">
        <f t="shared" si="66"/>
        <v>1.2602538838733329E-4</v>
      </c>
      <c r="AG344" s="4">
        <f t="shared" si="67"/>
        <v>1.988408901708971E-4</v>
      </c>
      <c r="AH344" s="4">
        <f t="shared" si="68"/>
        <v>6.7206637234794493E-4</v>
      </c>
      <c r="AI344" s="4">
        <f t="shared" si="69"/>
        <v>1.2111142017967465E-3</v>
      </c>
    </row>
    <row r="345" spans="1:35" x14ac:dyDescent="0.2">
      <c r="A345" s="1" t="s">
        <v>360</v>
      </c>
      <c r="B345">
        <v>12516596</v>
      </c>
      <c r="C345" s="1">
        <v>6085440</v>
      </c>
      <c r="D345" s="1">
        <v>6431156</v>
      </c>
      <c r="E345" s="1">
        <v>739141.19899999979</v>
      </c>
      <c r="F345" s="1">
        <v>1545708.8149999995</v>
      </c>
      <c r="G345" s="1">
        <v>1717902.9739999997</v>
      </c>
      <c r="H345" s="1">
        <v>1500928.5100000002</v>
      </c>
      <c r="I345" s="1">
        <v>1727959.683</v>
      </c>
      <c r="J345" s="1">
        <v>1915532.784</v>
      </c>
      <c r="K345" s="1">
        <v>1453344.2419999996</v>
      </c>
      <c r="L345" s="1">
        <v>916825.93900000001</v>
      </c>
      <c r="M345" s="1">
        <v>714108.0060000004</v>
      </c>
      <c r="N345" s="1">
        <v>284686.71100000001</v>
      </c>
      <c r="O345" s="1">
        <f>VLOOKUP(A345, '[1]Influenza Deaths Pivot Table'!$A$5:$B$463, 2, FALSE)</f>
        <v>119</v>
      </c>
      <c r="P345" s="1">
        <f>VLOOKUP(A345, '[1]Influenza Deaths Pivot Table'!$A$5:$C$463, 3, FALSE)</f>
        <v>58</v>
      </c>
      <c r="Q345" s="1">
        <f>VLOOKUP(A345, '[1]Influenza Deaths Pivot Table'!$A$5:$D$463, 4, FALSE)</f>
        <v>60</v>
      </c>
      <c r="R345" s="1">
        <f>VLOOKUP(A345, '[1]Influenza Deaths Pivot Table'!$A$5:$E$463, 5, FALSE)</f>
        <v>51</v>
      </c>
      <c r="S345" s="1">
        <f>VLOOKUP(A345, '[1]Influenza Deaths Pivot Table'!$A$5:$F$463, 6, FALSE)</f>
        <v>96</v>
      </c>
      <c r="T345" s="1">
        <f>VLOOKUP(A345, '[1]Influenza Deaths Pivot Table'!$A$5:$G$463, 7, FALSE)</f>
        <v>56</v>
      </c>
      <c r="U345" s="1">
        <f>VLOOKUP(A345, '[1]Influenza Deaths Pivot Table'!$A$5:$H$463, 8, FALSE)</f>
        <v>180</v>
      </c>
      <c r="V345" s="1">
        <f>VLOOKUP(A345, '[1]Influenza Deaths Pivot Table'!$A$5:$I$463, 9, FALSE)</f>
        <v>270</v>
      </c>
      <c r="W345" s="1">
        <f>VLOOKUP(A345, '[1]Influenza Deaths Pivot Table'!$A$5:$J$463, 10, FALSE)</f>
        <v>686</v>
      </c>
      <c r="X345" s="1">
        <f t="shared" si="70"/>
        <v>805</v>
      </c>
      <c r="Y345" s="1">
        <f t="shared" si="71"/>
        <v>1576</v>
      </c>
      <c r="Z345" s="4">
        <f t="shared" si="60"/>
        <v>1.6099765533432271E-4</v>
      </c>
      <c r="AA345" s="4">
        <f t="shared" si="61"/>
        <v>3.7523238165656718E-5</v>
      </c>
      <c r="AB345" s="4">
        <f t="shared" si="62"/>
        <v>3.492630311960797E-5</v>
      </c>
      <c r="AC345" s="4">
        <f t="shared" si="63"/>
        <v>3.3978966793028662E-5</v>
      </c>
      <c r="AD345" s="4">
        <f t="shared" si="64"/>
        <v>5.5556851785644352E-5</v>
      </c>
      <c r="AE345" s="4">
        <f t="shared" si="65"/>
        <v>2.9234686280368043E-5</v>
      </c>
      <c r="AF345" s="4">
        <f t="shared" si="66"/>
        <v>1.2385228137849535E-4</v>
      </c>
      <c r="AG345" s="4">
        <f t="shared" si="67"/>
        <v>2.9449428568141767E-4</v>
      </c>
      <c r="AH345" s="4">
        <f t="shared" si="68"/>
        <v>9.6063899891356155E-4</v>
      </c>
      <c r="AI345" s="4">
        <f t="shared" si="69"/>
        <v>1.1216366542478842E-3</v>
      </c>
    </row>
    <row r="346" spans="1:35" x14ac:dyDescent="0.2">
      <c r="A346" s="1" t="s">
        <v>361</v>
      </c>
      <c r="B346">
        <v>12554832</v>
      </c>
      <c r="C346" s="1">
        <v>6110665</v>
      </c>
      <c r="D346" s="1">
        <v>6444167</v>
      </c>
      <c r="E346" s="1">
        <v>725472.36099999992</v>
      </c>
      <c r="F346" s="1">
        <v>1554319.3720000007</v>
      </c>
      <c r="G346" s="1">
        <v>1753352.3289999997</v>
      </c>
      <c r="H346" s="1">
        <v>1478699.139</v>
      </c>
      <c r="I346" s="1">
        <v>1683489.1369999996</v>
      </c>
      <c r="J346" s="1">
        <v>1923625.3540000001</v>
      </c>
      <c r="K346" s="1">
        <v>1517166.7909999995</v>
      </c>
      <c r="L346" s="1">
        <v>937049.86599999981</v>
      </c>
      <c r="M346" s="1">
        <v>696249.81799999985</v>
      </c>
      <c r="N346" s="1">
        <v>286485.72899999999</v>
      </c>
      <c r="O346" s="1">
        <f>VLOOKUP(A346, '[1]Influenza Deaths Pivot Table'!$A$5:$B$463, 2, FALSE)</f>
        <v>106</v>
      </c>
      <c r="P346" s="1">
        <f>VLOOKUP(A346, '[1]Influenza Deaths Pivot Table'!$A$5:$C$463, 3, FALSE)</f>
        <v>53</v>
      </c>
      <c r="Q346" s="1">
        <f>VLOOKUP(A346, '[1]Influenza Deaths Pivot Table'!$A$5:$D$463, 4, FALSE)</f>
        <v>66</v>
      </c>
      <c r="R346" s="1">
        <f>VLOOKUP(A346, '[1]Influenza Deaths Pivot Table'!$A$5:$E$463, 5, FALSE)</f>
        <v>73</v>
      </c>
      <c r="S346" s="1">
        <f>VLOOKUP(A346, '[1]Influenza Deaths Pivot Table'!$A$5:$F$463, 6, FALSE)</f>
        <v>63</v>
      </c>
      <c r="T346" s="1">
        <f>VLOOKUP(A346, '[1]Influenza Deaths Pivot Table'!$A$5:$G$463, 7, FALSE)</f>
        <v>64</v>
      </c>
      <c r="U346" s="1">
        <f>VLOOKUP(A346, '[1]Influenza Deaths Pivot Table'!$A$5:$H$463, 8, FALSE)</f>
        <v>128</v>
      </c>
      <c r="V346" s="1">
        <f>VLOOKUP(A346, '[1]Influenza Deaths Pivot Table'!$A$5:$I$463, 9, FALSE)</f>
        <v>256</v>
      </c>
      <c r="W346" s="1">
        <f>VLOOKUP(A346, '[1]Influenza Deaths Pivot Table'!$A$5:$J$463, 10, FALSE)</f>
        <v>615</v>
      </c>
      <c r="X346" s="1">
        <f t="shared" si="70"/>
        <v>721</v>
      </c>
      <c r="Y346" s="1">
        <f t="shared" si="71"/>
        <v>1424</v>
      </c>
      <c r="Z346" s="4">
        <f t="shared" si="60"/>
        <v>1.4611170004311165E-4</v>
      </c>
      <c r="AA346" s="4">
        <f t="shared" si="61"/>
        <v>3.4098526309816832E-5</v>
      </c>
      <c r="AB346" s="4">
        <f t="shared" si="62"/>
        <v>3.7642177734832219E-5</v>
      </c>
      <c r="AC346" s="4">
        <f t="shared" si="63"/>
        <v>4.9367716579160054E-5</v>
      </c>
      <c r="AD346" s="4">
        <f t="shared" si="64"/>
        <v>3.7422278894098986E-5</v>
      </c>
      <c r="AE346" s="4">
        <f t="shared" si="65"/>
        <v>3.3270511779706977E-5</v>
      </c>
      <c r="AF346" s="4">
        <f t="shared" si="66"/>
        <v>8.4367783924160544E-5</v>
      </c>
      <c r="AG346" s="4">
        <f t="shared" si="67"/>
        <v>2.7319784067927081E-4</v>
      </c>
      <c r="AH346" s="4">
        <f t="shared" si="68"/>
        <v>8.8330364202694864E-4</v>
      </c>
      <c r="AI346" s="4">
        <f t="shared" si="69"/>
        <v>1.0294153420700603E-3</v>
      </c>
    </row>
    <row r="347" spans="1:35" x14ac:dyDescent="0.2">
      <c r="A347" s="1" t="s">
        <v>362</v>
      </c>
      <c r="B347">
        <v>12505449</v>
      </c>
      <c r="C347" s="1">
        <v>6091679</v>
      </c>
      <c r="D347" s="1">
        <v>6413770</v>
      </c>
      <c r="E347" s="1">
        <v>719528.58700000006</v>
      </c>
      <c r="F347" s="1">
        <v>1531193.1270000001</v>
      </c>
      <c r="G347" s="1">
        <v>1752079.845</v>
      </c>
      <c r="H347" s="1">
        <v>1482355.7650000004</v>
      </c>
      <c r="I347" s="1">
        <v>1633339.2849999999</v>
      </c>
      <c r="J347" s="1">
        <v>1907539.253</v>
      </c>
      <c r="K347" s="1">
        <v>1557013.5330000001</v>
      </c>
      <c r="L347" s="1">
        <v>947127.22999999975</v>
      </c>
      <c r="M347" s="1">
        <v>677410.61300000001</v>
      </c>
      <c r="N347" s="1">
        <v>292719.511</v>
      </c>
      <c r="O347" s="1">
        <f>VLOOKUP(A347, '[1]Influenza Deaths Pivot Table'!$A$5:$B$463, 2, FALSE)</f>
        <v>122</v>
      </c>
      <c r="P347" s="1">
        <f>VLOOKUP(A347, '[1]Influenza Deaths Pivot Table'!$A$5:$C$463, 3, FALSE)</f>
        <v>50</v>
      </c>
      <c r="Q347" s="1">
        <f>VLOOKUP(A347, '[1]Influenza Deaths Pivot Table'!$A$5:$D$463, 4, FALSE)</f>
        <v>57</v>
      </c>
      <c r="R347" s="1">
        <f>VLOOKUP(A347, '[1]Influenza Deaths Pivot Table'!$A$5:$E$463, 5, FALSE)</f>
        <v>79</v>
      </c>
      <c r="S347" s="1">
        <f>VLOOKUP(A347, '[1]Influenza Deaths Pivot Table'!$A$5:$F$463, 6, FALSE)</f>
        <v>73</v>
      </c>
      <c r="T347" s="1">
        <f>VLOOKUP(A347, '[1]Influenza Deaths Pivot Table'!$A$5:$G$463, 7, FALSE)</f>
        <v>58</v>
      </c>
      <c r="U347" s="1">
        <f>VLOOKUP(A347, '[1]Influenza Deaths Pivot Table'!$A$5:$H$463, 8, FALSE)</f>
        <v>171</v>
      </c>
      <c r="V347" s="1">
        <f>VLOOKUP(A347, '[1]Influenza Deaths Pivot Table'!$A$5:$I$463, 9, FALSE)</f>
        <v>312</v>
      </c>
      <c r="W347" s="1">
        <f>VLOOKUP(A347, '[1]Influenza Deaths Pivot Table'!$A$5:$J$463, 10, FALSE)</f>
        <v>691</v>
      </c>
      <c r="X347" s="1">
        <f t="shared" si="70"/>
        <v>813</v>
      </c>
      <c r="Y347" s="1">
        <f t="shared" si="71"/>
        <v>1613</v>
      </c>
      <c r="Z347" s="4">
        <f t="shared" si="60"/>
        <v>1.6955545923292133E-4</v>
      </c>
      <c r="AA347" s="4">
        <f t="shared" si="61"/>
        <v>3.2654274054875638E-5</v>
      </c>
      <c r="AB347" s="4">
        <f t="shared" si="62"/>
        <v>3.2532763939191365E-5</v>
      </c>
      <c r="AC347" s="4">
        <f t="shared" si="63"/>
        <v>5.3293549271554244E-5</v>
      </c>
      <c r="AD347" s="4">
        <f t="shared" si="64"/>
        <v>4.4693714692596771E-5</v>
      </c>
      <c r="AE347" s="4">
        <f t="shared" si="65"/>
        <v>3.0405665261557791E-5</v>
      </c>
      <c r="AF347" s="4">
        <f t="shared" si="66"/>
        <v>1.098256350222744E-4</v>
      </c>
      <c r="AG347" s="4">
        <f t="shared" si="67"/>
        <v>3.2941719984125057E-4</v>
      </c>
      <c r="AH347" s="4">
        <f t="shared" si="68"/>
        <v>1.0200607825434232E-3</v>
      </c>
      <c r="AI347" s="4">
        <f t="shared" si="69"/>
        <v>1.1896162417763445E-3</v>
      </c>
    </row>
    <row r="348" spans="1:35" x14ac:dyDescent="0.2">
      <c r="A348" s="1" t="s">
        <v>363</v>
      </c>
      <c r="B348">
        <v>12620483</v>
      </c>
      <c r="C348" s="1">
        <v>6149992</v>
      </c>
      <c r="D348" s="1">
        <v>6470491</v>
      </c>
      <c r="E348" s="1">
        <v>722424.2620000001</v>
      </c>
      <c r="F348" s="1">
        <v>1533744.8569999994</v>
      </c>
      <c r="G348" s="1">
        <v>1761444.054</v>
      </c>
      <c r="H348" s="1">
        <v>1513076.6430000006</v>
      </c>
      <c r="I348" s="1">
        <v>1606425.2390000001</v>
      </c>
      <c r="J348" s="1">
        <v>1911483.2229999995</v>
      </c>
      <c r="K348" s="1">
        <v>1614674.6670000001</v>
      </c>
      <c r="L348" s="1">
        <v>985576.42499999958</v>
      </c>
      <c r="M348" s="1">
        <v>670712.89899999998</v>
      </c>
      <c r="N348" s="1">
        <v>303341.68100000016</v>
      </c>
      <c r="O348" s="1">
        <f>VLOOKUP(A348, '[1]Influenza Deaths Pivot Table'!$A$5:$B$463, 2, FALSE)</f>
        <v>107</v>
      </c>
      <c r="P348" s="1">
        <f>VLOOKUP(A348, '[1]Influenza Deaths Pivot Table'!$A$5:$C$463, 3, FALSE)</f>
        <v>62</v>
      </c>
      <c r="Q348" s="1">
        <f>VLOOKUP(A348, '[1]Influenza Deaths Pivot Table'!$A$5:$D$463, 4, FALSE)</f>
        <v>51</v>
      </c>
      <c r="R348" s="1">
        <f>VLOOKUP(A348, '[1]Influenza Deaths Pivot Table'!$A$5:$E$463, 5, FALSE)</f>
        <v>59</v>
      </c>
      <c r="S348" s="1">
        <f>VLOOKUP(A348, '[1]Influenza Deaths Pivot Table'!$A$5:$F$463, 6, FALSE)</f>
        <v>62</v>
      </c>
      <c r="T348" s="1">
        <f>VLOOKUP(A348, '[1]Influenza Deaths Pivot Table'!$A$5:$G$463, 7, FALSE)</f>
        <v>54</v>
      </c>
      <c r="U348" s="1">
        <f>VLOOKUP(A348, '[1]Influenza Deaths Pivot Table'!$A$5:$H$463, 8, FALSE)</f>
        <v>109</v>
      </c>
      <c r="V348" s="1">
        <f>VLOOKUP(A348, '[1]Influenza Deaths Pivot Table'!$A$5:$I$463, 9, FALSE)</f>
        <v>258</v>
      </c>
      <c r="W348" s="1">
        <f>VLOOKUP(A348, '[1]Influenza Deaths Pivot Table'!$A$5:$J$463, 10, FALSE)</f>
        <v>646</v>
      </c>
      <c r="X348" s="1">
        <f t="shared" si="70"/>
        <v>753</v>
      </c>
      <c r="Y348" s="1">
        <f t="shared" si="71"/>
        <v>1408</v>
      </c>
      <c r="Z348" s="4">
        <f t="shared" si="60"/>
        <v>1.4811241209393379E-4</v>
      </c>
      <c r="AA348" s="4">
        <f t="shared" si="61"/>
        <v>4.0423933431321701E-5</v>
      </c>
      <c r="AB348" s="4">
        <f t="shared" si="62"/>
        <v>2.8953516794465276E-5</v>
      </c>
      <c r="AC348" s="4">
        <f t="shared" si="63"/>
        <v>3.8993398168528846E-5</v>
      </c>
      <c r="AD348" s="4">
        <f t="shared" si="64"/>
        <v>3.85950111432481E-5</v>
      </c>
      <c r="AE348" s="4">
        <f t="shared" si="65"/>
        <v>2.8250313343189627E-5</v>
      </c>
      <c r="AF348" s="4">
        <f t="shared" si="66"/>
        <v>6.7505858751421154E-5</v>
      </c>
      <c r="AG348" s="4">
        <f t="shared" si="67"/>
        <v>2.6177574204861901E-4</v>
      </c>
      <c r="AH348" s="4">
        <f t="shared" si="68"/>
        <v>9.631542810092877E-4</v>
      </c>
      <c r="AI348" s="4">
        <f t="shared" si="69"/>
        <v>1.1112666931032216E-3</v>
      </c>
    </row>
    <row r="349" spans="1:35" x14ac:dyDescent="0.2">
      <c r="A349" s="1" t="s">
        <v>364</v>
      </c>
      <c r="B349">
        <v>12581967</v>
      </c>
      <c r="C349" s="1">
        <v>6136689</v>
      </c>
      <c r="D349" s="1">
        <v>6445278</v>
      </c>
      <c r="E349" s="1">
        <v>714268.77099999972</v>
      </c>
      <c r="F349" s="1">
        <v>1517906.3089999999</v>
      </c>
      <c r="G349" s="1">
        <v>1742321.4709999999</v>
      </c>
      <c r="H349" s="1">
        <v>1536297.287</v>
      </c>
      <c r="I349" s="1">
        <v>1566038.9239999996</v>
      </c>
      <c r="J349" s="1">
        <v>1880313.6539999999</v>
      </c>
      <c r="K349" s="1">
        <v>1650178.9879999997</v>
      </c>
      <c r="L349" s="1">
        <v>1008922.1810000002</v>
      </c>
      <c r="M349" s="1">
        <v>658782.26899999997</v>
      </c>
      <c r="N349" s="1">
        <v>308273.74899999995</v>
      </c>
      <c r="O349" s="1">
        <f>VLOOKUP(A349, '[1]Influenza Deaths Pivot Table'!$A$5:$B$463, 2, FALSE)</f>
        <v>120</v>
      </c>
      <c r="P349" s="1">
        <f>VLOOKUP(A349, '[1]Influenza Deaths Pivot Table'!$A$5:$C$463, 3, FALSE)</f>
        <v>53</v>
      </c>
      <c r="Q349" s="1">
        <f>VLOOKUP(A349, '[1]Influenza Deaths Pivot Table'!$A$5:$D$463, 4, FALSE)</f>
        <v>50</v>
      </c>
      <c r="R349" s="1">
        <f>VLOOKUP(A349, '[1]Influenza Deaths Pivot Table'!$A$5:$E$463, 5, FALSE)</f>
        <v>54</v>
      </c>
      <c r="S349" s="1">
        <f>VLOOKUP(A349, '[1]Influenza Deaths Pivot Table'!$A$5:$F$463, 6, FALSE)</f>
        <v>76</v>
      </c>
      <c r="T349" s="1">
        <f>VLOOKUP(A349, '[1]Influenza Deaths Pivot Table'!$A$5:$G$463, 7, FALSE)</f>
        <v>62</v>
      </c>
      <c r="U349" s="1">
        <f>VLOOKUP(A349, '[1]Influenza Deaths Pivot Table'!$A$5:$H$463, 8, FALSE)</f>
        <v>185</v>
      </c>
      <c r="V349" s="1">
        <f>VLOOKUP(A349, '[1]Influenza Deaths Pivot Table'!$A$5:$I$463, 9, FALSE)</f>
        <v>302</v>
      </c>
      <c r="W349" s="1">
        <f>VLOOKUP(A349, '[1]Influenza Deaths Pivot Table'!$A$5:$J$463, 10, FALSE)</f>
        <v>708</v>
      </c>
      <c r="X349" s="1">
        <f t="shared" si="70"/>
        <v>828</v>
      </c>
      <c r="Y349" s="1">
        <f t="shared" si="71"/>
        <v>1610</v>
      </c>
      <c r="Z349" s="4">
        <f t="shared" si="60"/>
        <v>1.6800398515533034E-4</v>
      </c>
      <c r="AA349" s="4">
        <f t="shared" si="61"/>
        <v>3.4916516049608172E-5</v>
      </c>
      <c r="AB349" s="4">
        <f t="shared" si="62"/>
        <v>2.8697344796711171E-5</v>
      </c>
      <c r="AC349" s="4">
        <f t="shared" si="63"/>
        <v>3.5149446957267196E-5</v>
      </c>
      <c r="AD349" s="4">
        <f t="shared" si="64"/>
        <v>4.8530083662211718E-5</v>
      </c>
      <c r="AE349" s="4">
        <f t="shared" si="65"/>
        <v>3.297322224305882E-5</v>
      </c>
      <c r="AF349" s="4">
        <f t="shared" si="66"/>
        <v>1.1210905080316054E-4</v>
      </c>
      <c r="AG349" s="4">
        <f t="shared" si="67"/>
        <v>2.9932932954320678E-4</v>
      </c>
      <c r="AH349" s="4">
        <f t="shared" si="68"/>
        <v>1.074710163457663E-3</v>
      </c>
      <c r="AI349" s="4">
        <f t="shared" si="69"/>
        <v>1.2427141486129932E-3</v>
      </c>
    </row>
    <row r="350" spans="1:35" x14ac:dyDescent="0.2">
      <c r="A350" s="1" t="s">
        <v>365</v>
      </c>
      <c r="B350">
        <v>12509111</v>
      </c>
      <c r="C350" s="1">
        <v>6103118</v>
      </c>
      <c r="D350" s="1">
        <v>6405993</v>
      </c>
      <c r="E350" s="1">
        <v>707809.80200000014</v>
      </c>
      <c r="F350" s="1">
        <v>1500385.8240000007</v>
      </c>
      <c r="G350" s="1">
        <v>1704740.8940000001</v>
      </c>
      <c r="H350" s="1">
        <v>1553945.6520000002</v>
      </c>
      <c r="I350" s="1">
        <v>1527466.4590000005</v>
      </c>
      <c r="J350" s="1">
        <v>1841054.5560000001</v>
      </c>
      <c r="K350" s="1">
        <v>1675761.3499999996</v>
      </c>
      <c r="L350" s="1">
        <v>1040421.5850000002</v>
      </c>
      <c r="M350" s="1">
        <v>647891.70000000007</v>
      </c>
      <c r="N350" s="1">
        <v>313739.51799999998</v>
      </c>
      <c r="O350" s="1">
        <f>VLOOKUP(A350, '[1]Influenza Deaths Pivot Table'!$A$5:$B$463, 2, FALSE)</f>
        <v>118</v>
      </c>
      <c r="P350" s="1">
        <f>VLOOKUP(A350, '[1]Influenza Deaths Pivot Table'!$A$5:$C$463, 3, FALSE)</f>
        <v>51</v>
      </c>
      <c r="Q350" s="1">
        <f>VLOOKUP(A350, '[1]Influenza Deaths Pivot Table'!$A$5:$D$463, 4, FALSE)</f>
        <v>47</v>
      </c>
      <c r="R350" s="1">
        <f>VLOOKUP(A350, '[1]Influenza Deaths Pivot Table'!$A$5:$E$463, 5, FALSE)</f>
        <v>55</v>
      </c>
      <c r="S350" s="1">
        <f>VLOOKUP(A350, '[1]Influenza Deaths Pivot Table'!$A$5:$F$463, 6, FALSE)</f>
        <v>92</v>
      </c>
      <c r="T350" s="1">
        <f>VLOOKUP(A350, '[1]Influenza Deaths Pivot Table'!$A$5:$G$463, 7, FALSE)</f>
        <v>59</v>
      </c>
      <c r="U350" s="1">
        <f>VLOOKUP(A350, '[1]Influenza Deaths Pivot Table'!$A$5:$H$463, 8, FALSE)</f>
        <v>218</v>
      </c>
      <c r="V350" s="1">
        <f>VLOOKUP(A350, '[1]Influenza Deaths Pivot Table'!$A$5:$I$463, 9, FALSE)</f>
        <v>320</v>
      </c>
      <c r="W350" s="1">
        <f>VLOOKUP(A350, '[1]Influenza Deaths Pivot Table'!$A$5:$J$463, 10, FALSE)</f>
        <v>611</v>
      </c>
      <c r="X350" s="1">
        <f t="shared" si="70"/>
        <v>729</v>
      </c>
      <c r="Y350" s="1">
        <f t="shared" si="71"/>
        <v>1571</v>
      </c>
      <c r="Z350" s="4">
        <f t="shared" si="60"/>
        <v>1.6671145223840793E-4</v>
      </c>
      <c r="AA350" s="4">
        <f t="shared" si="61"/>
        <v>3.3991256904863939E-5</v>
      </c>
      <c r="AB350" s="4">
        <f t="shared" si="62"/>
        <v>2.7570172197675924E-5</v>
      </c>
      <c r="AC350" s="4">
        <f t="shared" si="63"/>
        <v>3.5393773218009549E-5</v>
      </c>
      <c r="AD350" s="4">
        <f t="shared" si="64"/>
        <v>6.0230455116003285E-5</v>
      </c>
      <c r="AE350" s="4">
        <f t="shared" si="65"/>
        <v>3.2046850435647818E-5</v>
      </c>
      <c r="AF350" s="4">
        <f t="shared" si="66"/>
        <v>1.3009012291636876E-4</v>
      </c>
      <c r="AG350" s="4">
        <f t="shared" si="67"/>
        <v>3.0756762894341522E-4</v>
      </c>
      <c r="AH350" s="4">
        <f t="shared" si="68"/>
        <v>9.4305884764382675E-4</v>
      </c>
      <c r="AI350" s="4">
        <f t="shared" si="69"/>
        <v>1.1097702998822347E-3</v>
      </c>
    </row>
    <row r="351" spans="1:35" x14ac:dyDescent="0.2">
      <c r="A351" s="1" t="s">
        <v>366</v>
      </c>
      <c r="B351">
        <v>12416042</v>
      </c>
      <c r="C351" s="1">
        <v>6064390</v>
      </c>
      <c r="D351" s="1">
        <v>6351652</v>
      </c>
      <c r="E351" s="1">
        <v>701150.52600000019</v>
      </c>
      <c r="F351" s="1">
        <v>1482466.4149999996</v>
      </c>
      <c r="G351" s="1">
        <v>1687587.4880000006</v>
      </c>
      <c r="H351" s="1">
        <v>1568066.8070000005</v>
      </c>
      <c r="I351" s="1">
        <v>1491925.3010000002</v>
      </c>
      <c r="J351" s="1">
        <v>1791664.1120000004</v>
      </c>
      <c r="K351" s="1">
        <v>1686521.8970000001</v>
      </c>
      <c r="L351" s="1">
        <v>1068900.6020000002</v>
      </c>
      <c r="M351" s="1">
        <v>635200.9859999998</v>
      </c>
      <c r="N351" s="1">
        <v>309631.14000000007</v>
      </c>
      <c r="O351" s="1">
        <f>VLOOKUP(A351, '[1]Influenza Deaths Pivot Table'!$A$5:$B$463, 2, FALSE)</f>
        <v>131</v>
      </c>
      <c r="P351" s="1">
        <f>VLOOKUP(A351, '[1]Influenza Deaths Pivot Table'!$A$5:$C$463, 3, FALSE)</f>
        <v>55</v>
      </c>
      <c r="Q351" s="1">
        <f>VLOOKUP(A351, '[1]Influenza Deaths Pivot Table'!$A$5:$D$463, 4, FALSE)</f>
        <v>63</v>
      </c>
      <c r="R351" s="1">
        <f>VLOOKUP(A351, '[1]Influenza Deaths Pivot Table'!$A$5:$E$463, 5, FALSE)</f>
        <v>66</v>
      </c>
      <c r="S351" s="1">
        <f>VLOOKUP(A351, '[1]Influenza Deaths Pivot Table'!$A$5:$F$463, 6, FALSE)</f>
        <v>89</v>
      </c>
      <c r="T351" s="1">
        <f>VLOOKUP(A351, '[1]Influenza Deaths Pivot Table'!$A$5:$G$463, 7, FALSE)</f>
        <v>61</v>
      </c>
      <c r="U351" s="1">
        <f>VLOOKUP(A351, '[1]Influenza Deaths Pivot Table'!$A$5:$H$463, 8, FALSE)</f>
        <v>197</v>
      </c>
      <c r="V351" s="1">
        <f>VLOOKUP(A351, '[1]Influenza Deaths Pivot Table'!$A$5:$I$463, 9, FALSE)</f>
        <v>355</v>
      </c>
      <c r="W351" s="1">
        <f>VLOOKUP(A351, '[1]Influenza Deaths Pivot Table'!$A$5:$J$463, 10, FALSE)</f>
        <v>697</v>
      </c>
      <c r="X351" s="1">
        <f t="shared" si="70"/>
        <v>828</v>
      </c>
      <c r="Y351" s="1">
        <f t="shared" si="71"/>
        <v>1714</v>
      </c>
      <c r="Z351" s="4">
        <f t="shared" si="60"/>
        <v>1.8683577226611103E-4</v>
      </c>
      <c r="AA351" s="4">
        <f t="shared" si="61"/>
        <v>3.7100334579923697E-5</v>
      </c>
      <c r="AB351" s="4">
        <f t="shared" si="62"/>
        <v>3.733139789668788E-5</v>
      </c>
      <c r="AC351" s="4">
        <f t="shared" si="63"/>
        <v>4.2090043425043928E-5</v>
      </c>
      <c r="AD351" s="4">
        <f t="shared" si="64"/>
        <v>5.9654461212197104E-5</v>
      </c>
      <c r="AE351" s="4">
        <f t="shared" si="65"/>
        <v>3.4046560173551092E-5</v>
      </c>
      <c r="AF351" s="4">
        <f t="shared" si="66"/>
        <v>1.1680844485353278E-4</v>
      </c>
      <c r="AG351" s="4">
        <f t="shared" si="67"/>
        <v>3.321169427126957E-4</v>
      </c>
      <c r="AH351" s="4">
        <f t="shared" si="68"/>
        <v>1.0972904881479516E-3</v>
      </c>
      <c r="AI351" s="4">
        <f t="shared" si="69"/>
        <v>1.2841262604140627E-3</v>
      </c>
    </row>
    <row r="352" spans="1:35" x14ac:dyDescent="0.2">
      <c r="A352" s="1" t="s">
        <v>367</v>
      </c>
      <c r="B352">
        <v>12694677</v>
      </c>
      <c r="C352" s="1">
        <v>6208568</v>
      </c>
      <c r="D352" s="1">
        <v>6486109</v>
      </c>
      <c r="E352" s="1">
        <v>710545.82400000002</v>
      </c>
      <c r="F352" s="1">
        <v>1500321.0220000001</v>
      </c>
      <c r="G352" s="1">
        <v>1699946.6779999994</v>
      </c>
      <c r="H352" s="1">
        <v>1626930.7289999998</v>
      </c>
      <c r="I352" s="1">
        <v>1507055.6879999998</v>
      </c>
      <c r="J352" s="1">
        <v>1790625.9659999993</v>
      </c>
      <c r="K352" s="1">
        <v>1748195.7829999998</v>
      </c>
      <c r="L352" s="1">
        <v>1142091.4390000002</v>
      </c>
      <c r="M352" s="1">
        <v>652062.63000000012</v>
      </c>
      <c r="N352" s="1">
        <v>320980.967</v>
      </c>
      <c r="O352" s="1">
        <f>VLOOKUP(A352, '[1]Influenza Deaths Pivot Table'!$A$5:$B$463, 2, FALSE)</f>
        <v>108</v>
      </c>
      <c r="P352" s="1">
        <f>VLOOKUP(A352, '[1]Influenza Deaths Pivot Table'!$A$5:$C$463, 3, FALSE)</f>
        <v>55</v>
      </c>
      <c r="Q352" s="1">
        <f>VLOOKUP(A352, '[1]Influenza Deaths Pivot Table'!$A$5:$D$463, 4, FALSE)</f>
        <v>56</v>
      </c>
      <c r="R352" s="1">
        <f>VLOOKUP(A352, '[1]Influenza Deaths Pivot Table'!$A$5:$E$463, 5, FALSE)</f>
        <v>54</v>
      </c>
      <c r="S352" s="1">
        <f>VLOOKUP(A352, '[1]Influenza Deaths Pivot Table'!$A$5:$F$463, 6, FALSE)</f>
        <v>79</v>
      </c>
      <c r="T352" s="1">
        <f>VLOOKUP(A352, '[1]Influenza Deaths Pivot Table'!$A$5:$G$463, 7, FALSE)</f>
        <v>60</v>
      </c>
      <c r="U352" s="1">
        <f>VLOOKUP(A352, '[1]Influenza Deaths Pivot Table'!$A$5:$H$463, 8, FALSE)</f>
        <v>161</v>
      </c>
      <c r="V352" s="1">
        <f>VLOOKUP(A352, '[1]Influenza Deaths Pivot Table'!$A$5:$I$463, 9, FALSE)</f>
        <v>356</v>
      </c>
      <c r="W352" s="1">
        <f>VLOOKUP(A352, '[1]Influenza Deaths Pivot Table'!$A$5:$J$463, 10, FALSE)</f>
        <v>624</v>
      </c>
      <c r="X352" s="1">
        <f t="shared" si="70"/>
        <v>732</v>
      </c>
      <c r="Y352" s="1">
        <f t="shared" si="71"/>
        <v>1553</v>
      </c>
      <c r="Z352" s="4">
        <f t="shared" si="60"/>
        <v>1.5199582680257929E-4</v>
      </c>
      <c r="AA352" s="4">
        <f t="shared" si="61"/>
        <v>3.6658821141279722E-5</v>
      </c>
      <c r="AB352" s="4">
        <f t="shared" si="62"/>
        <v>3.2942209732063148E-5</v>
      </c>
      <c r="AC352" s="4">
        <f t="shared" si="63"/>
        <v>3.3191333249444087E-5</v>
      </c>
      <c r="AD352" s="4">
        <f t="shared" si="64"/>
        <v>5.2420093450455168E-5</v>
      </c>
      <c r="AE352" s="4">
        <f t="shared" si="65"/>
        <v>3.3507835326453668E-5</v>
      </c>
      <c r="AF352" s="4">
        <f t="shared" si="66"/>
        <v>9.2094948154900123E-5</v>
      </c>
      <c r="AG352" s="4">
        <f t="shared" si="67"/>
        <v>3.1170884207985024E-4</v>
      </c>
      <c r="AH352" s="4">
        <f t="shared" si="68"/>
        <v>9.5696329047410659E-4</v>
      </c>
      <c r="AI352" s="4">
        <f t="shared" si="69"/>
        <v>1.1089591172766858E-3</v>
      </c>
    </row>
    <row r="353" spans="1:35" x14ac:dyDescent="0.2">
      <c r="A353" s="1" t="s">
        <v>368</v>
      </c>
      <c r="B353">
        <v>12745277</v>
      </c>
      <c r="C353" s="1">
        <v>6233577</v>
      </c>
      <c r="D353" s="1">
        <v>6511700</v>
      </c>
      <c r="E353" s="1">
        <v>708990</v>
      </c>
      <c r="F353" s="1">
        <v>1495298</v>
      </c>
      <c r="G353" s="1">
        <v>1685984</v>
      </c>
      <c r="H353" s="1">
        <v>1642832</v>
      </c>
      <c r="I353" s="1">
        <v>1496220</v>
      </c>
      <c r="J353" s="1">
        <v>1763859</v>
      </c>
      <c r="K353" s="1">
        <v>1778230</v>
      </c>
      <c r="L353" s="1">
        <v>1192365</v>
      </c>
      <c r="M353" s="1">
        <v>657418</v>
      </c>
      <c r="N353" s="1">
        <v>324081</v>
      </c>
      <c r="O353" s="1">
        <f>VLOOKUP(A353, '[1]Influenza Deaths Pivot Table'!$A$5:$B$463, 2, FALSE)</f>
        <v>92</v>
      </c>
      <c r="P353" s="1">
        <f>VLOOKUP(A353, '[1]Influenza Deaths Pivot Table'!$A$5:$C$463, 3, FALSE)</f>
        <v>60</v>
      </c>
      <c r="Q353" s="1">
        <f>VLOOKUP(A353, '[1]Influenza Deaths Pivot Table'!$A$5:$D$463, 4, FALSE)</f>
        <v>58</v>
      </c>
      <c r="R353" s="1">
        <f>VLOOKUP(A353, '[1]Influenza Deaths Pivot Table'!$A$5:$E$463, 5, FALSE)</f>
        <v>85</v>
      </c>
      <c r="S353" s="1">
        <f>VLOOKUP(A353, '[1]Influenza Deaths Pivot Table'!$A$5:$F$463, 6, FALSE)</f>
        <v>69</v>
      </c>
      <c r="T353" s="1">
        <f>VLOOKUP(A353, '[1]Influenza Deaths Pivot Table'!$A$5:$G$463, 7, FALSE)</f>
        <v>51</v>
      </c>
      <c r="U353" s="1">
        <f>VLOOKUP(A353, '[1]Influenza Deaths Pivot Table'!$A$5:$H$463, 8, FALSE)</f>
        <v>203</v>
      </c>
      <c r="V353" s="1">
        <f>VLOOKUP(A353, '[1]Influenza Deaths Pivot Table'!$A$5:$I$463, 9, FALSE)</f>
        <v>360</v>
      </c>
      <c r="W353" s="1">
        <f>VLOOKUP(A353, '[1]Influenza Deaths Pivot Table'!$A$5:$J$463, 10, FALSE)</f>
        <v>611</v>
      </c>
      <c r="X353" s="1">
        <f t="shared" si="70"/>
        <v>703</v>
      </c>
      <c r="Y353" s="1">
        <f t="shared" si="71"/>
        <v>1589</v>
      </c>
      <c r="Z353" s="4">
        <f t="shared" si="60"/>
        <v>1.2976205588231146E-4</v>
      </c>
      <c r="AA353" s="4">
        <f t="shared" si="61"/>
        <v>4.0125780948011702E-5</v>
      </c>
      <c r="AB353" s="4">
        <f t="shared" si="62"/>
        <v>3.440127545694384E-5</v>
      </c>
      <c r="AC353" s="4">
        <f t="shared" si="63"/>
        <v>5.1739922280549688E-5</v>
      </c>
      <c r="AD353" s="4">
        <f t="shared" si="64"/>
        <v>4.6116212856398127E-5</v>
      </c>
      <c r="AE353" s="4">
        <f t="shared" si="65"/>
        <v>2.8913875768981534E-5</v>
      </c>
      <c r="AF353" s="4">
        <f t="shared" si="66"/>
        <v>1.1415846094149801E-4</v>
      </c>
      <c r="AG353" s="4">
        <f t="shared" si="67"/>
        <v>3.0192097218553044E-4</v>
      </c>
      <c r="AH353" s="4">
        <f t="shared" si="68"/>
        <v>9.2939347568822268E-4</v>
      </c>
      <c r="AI353" s="4">
        <f t="shared" si="69"/>
        <v>1.0591555315705341E-3</v>
      </c>
    </row>
    <row r="354" spans="1:35" x14ac:dyDescent="0.2">
      <c r="A354" s="1" t="s">
        <v>369</v>
      </c>
      <c r="B354">
        <v>1057381</v>
      </c>
      <c r="C354" s="1">
        <v>512141</v>
      </c>
      <c r="D354" s="1">
        <v>545240</v>
      </c>
      <c r="E354" s="1">
        <v>61090.154999999999</v>
      </c>
      <c r="F354" s="1">
        <v>129218.09700000001</v>
      </c>
      <c r="G354" s="1">
        <v>152566.22200000001</v>
      </c>
      <c r="H354" s="1">
        <v>132592.07399999999</v>
      </c>
      <c r="I354" s="1">
        <v>153612.867</v>
      </c>
      <c r="J354" s="1">
        <v>160689.891</v>
      </c>
      <c r="K354" s="1">
        <v>118191.06200000001</v>
      </c>
      <c r="L354" s="1">
        <v>70282.956000000006</v>
      </c>
      <c r="M354" s="1">
        <v>55547.460999999996</v>
      </c>
      <c r="N354" s="1">
        <v>23552.728000000003</v>
      </c>
      <c r="O354" s="1">
        <f>VLOOKUP(A354, '[1]Influenza Deaths Pivot Table'!$A$5:$B$463, 2, FALSE)</f>
        <v>120</v>
      </c>
      <c r="P354" s="1">
        <f>VLOOKUP(A354, '[1]Influenza Deaths Pivot Table'!$A$5:$C$463, 3, FALSE)</f>
        <v>61</v>
      </c>
      <c r="Q354" s="1">
        <f>VLOOKUP(A354, '[1]Influenza Deaths Pivot Table'!$A$5:$D$463, 4, FALSE)</f>
        <v>62</v>
      </c>
      <c r="R354" s="1">
        <f>VLOOKUP(A354, '[1]Influenza Deaths Pivot Table'!$A$5:$E$463, 5, FALSE)</f>
        <v>59</v>
      </c>
      <c r="S354" s="1">
        <f>VLOOKUP(A354, '[1]Influenza Deaths Pivot Table'!$A$5:$F$463, 6, FALSE)</f>
        <v>66</v>
      </c>
      <c r="T354" s="1">
        <f>VLOOKUP(A354, '[1]Influenza Deaths Pivot Table'!$A$5:$G$463, 7, FALSE)</f>
        <v>45</v>
      </c>
      <c r="U354" s="1">
        <f>VLOOKUP(A354, '[1]Influenza Deaths Pivot Table'!$A$5:$H$463, 8, FALSE)</f>
        <v>43</v>
      </c>
      <c r="V354" s="1">
        <f>VLOOKUP(A354, '[1]Influenza Deaths Pivot Table'!$A$5:$I$463, 9, FALSE)</f>
        <v>57</v>
      </c>
      <c r="W354" s="1">
        <f>VLOOKUP(A354, '[1]Influenza Deaths Pivot Table'!$A$5:$J$463, 10, FALSE)</f>
        <v>82</v>
      </c>
      <c r="X354" s="1">
        <f t="shared" si="70"/>
        <v>202</v>
      </c>
      <c r="Y354" s="1">
        <f t="shared" si="71"/>
        <v>595</v>
      </c>
      <c r="Z354" s="4">
        <f t="shared" si="60"/>
        <v>1.9643099612367985E-3</v>
      </c>
      <c r="AA354" s="4">
        <f t="shared" si="61"/>
        <v>4.7207010021204688E-4</v>
      </c>
      <c r="AB354" s="4">
        <f t="shared" si="62"/>
        <v>4.0638090913727937E-4</v>
      </c>
      <c r="AC354" s="4">
        <f t="shared" si="63"/>
        <v>4.4497380740872943E-4</v>
      </c>
      <c r="AD354" s="4">
        <f t="shared" si="64"/>
        <v>4.2965150829454932E-4</v>
      </c>
      <c r="AE354" s="4">
        <f t="shared" si="65"/>
        <v>2.8004250746551317E-4</v>
      </c>
      <c r="AF354" s="4">
        <f t="shared" si="66"/>
        <v>3.6381769714532221E-4</v>
      </c>
      <c r="AG354" s="4">
        <f t="shared" si="67"/>
        <v>8.1100743685282668E-4</v>
      </c>
      <c r="AH354" s="4">
        <f t="shared" si="68"/>
        <v>1.4762150874906776E-3</v>
      </c>
      <c r="AI354" s="4">
        <f t="shared" si="69"/>
        <v>3.4405250487274759E-3</v>
      </c>
    </row>
    <row r="355" spans="1:35" x14ac:dyDescent="0.2">
      <c r="A355" s="1" t="s">
        <v>370</v>
      </c>
      <c r="B355">
        <v>1056389</v>
      </c>
      <c r="C355" s="1">
        <v>509859</v>
      </c>
      <c r="D355" s="1">
        <v>546530</v>
      </c>
      <c r="E355" s="1">
        <v>59283.511000000006</v>
      </c>
      <c r="F355" s="1">
        <v>127533.791</v>
      </c>
      <c r="G355" s="1">
        <v>160698.1</v>
      </c>
      <c r="H355" s="1">
        <v>127788.056</v>
      </c>
      <c r="I355" s="1">
        <v>146914.60700000002</v>
      </c>
      <c r="J355" s="1">
        <v>160827.18800000002</v>
      </c>
      <c r="K355" s="1">
        <v>122761.476</v>
      </c>
      <c r="L355" s="1">
        <v>70635.231</v>
      </c>
      <c r="M355" s="1">
        <v>54667.648999999998</v>
      </c>
      <c r="N355" s="1">
        <v>24560.228999999999</v>
      </c>
      <c r="O355" s="1">
        <f>VLOOKUP(A355, '[1]Influenza Deaths Pivot Table'!$A$5:$B$463, 2, FALSE)</f>
        <v>116</v>
      </c>
      <c r="P355" s="1">
        <f>VLOOKUP(A355, '[1]Influenza Deaths Pivot Table'!$A$5:$C$463, 3, FALSE)</f>
        <v>62</v>
      </c>
      <c r="Q355" s="1">
        <f>VLOOKUP(A355, '[1]Influenza Deaths Pivot Table'!$A$5:$D$463, 4, FALSE)</f>
        <v>69</v>
      </c>
      <c r="R355" s="1">
        <f>VLOOKUP(A355, '[1]Influenza Deaths Pivot Table'!$A$5:$E$463, 5, FALSE)</f>
        <v>60</v>
      </c>
      <c r="S355" s="1">
        <f>VLOOKUP(A355, '[1]Influenza Deaths Pivot Table'!$A$5:$F$463, 6, FALSE)</f>
        <v>64</v>
      </c>
      <c r="T355" s="1">
        <f>VLOOKUP(A355, '[1]Influenza Deaths Pivot Table'!$A$5:$G$463, 7, FALSE)</f>
        <v>68</v>
      </c>
      <c r="U355" s="1">
        <f>VLOOKUP(A355, '[1]Influenza Deaths Pivot Table'!$A$5:$H$463, 8, FALSE)</f>
        <v>50</v>
      </c>
      <c r="V355" s="1">
        <f>VLOOKUP(A355, '[1]Influenza Deaths Pivot Table'!$A$5:$I$463, 9, FALSE)</f>
        <v>53</v>
      </c>
      <c r="W355" s="1">
        <f>VLOOKUP(A355, '[1]Influenza Deaths Pivot Table'!$A$5:$J$463, 10, FALSE)</f>
        <v>60</v>
      </c>
      <c r="X355" s="1">
        <f t="shared" si="70"/>
        <v>176</v>
      </c>
      <c r="Y355" s="1">
        <f t="shared" si="71"/>
        <v>602</v>
      </c>
      <c r="Z355" s="4">
        <f t="shared" si="60"/>
        <v>1.9566992245111797E-3</v>
      </c>
      <c r="AA355" s="4">
        <f t="shared" si="61"/>
        <v>4.8614566785676436E-4</v>
      </c>
      <c r="AB355" s="4">
        <f t="shared" si="62"/>
        <v>4.2937657632542014E-4</v>
      </c>
      <c r="AC355" s="4">
        <f t="shared" si="63"/>
        <v>4.6952744941984251E-4</v>
      </c>
      <c r="AD355" s="4">
        <f t="shared" si="64"/>
        <v>4.3562720757916188E-4</v>
      </c>
      <c r="AE355" s="4">
        <f t="shared" si="65"/>
        <v>4.2281408290245051E-4</v>
      </c>
      <c r="AF355" s="4">
        <f t="shared" si="66"/>
        <v>4.0729389731351877E-4</v>
      </c>
      <c r="AG355" s="4">
        <f t="shared" si="67"/>
        <v>7.5033378173563277E-4</v>
      </c>
      <c r="AH355" s="4">
        <f t="shared" si="68"/>
        <v>1.0975412533288198E-3</v>
      </c>
      <c r="AI355" s="4">
        <f t="shared" si="69"/>
        <v>3.0542404778399995E-3</v>
      </c>
    </row>
    <row r="356" spans="1:35" x14ac:dyDescent="0.2">
      <c r="A356" s="1" t="s">
        <v>371</v>
      </c>
      <c r="B356">
        <v>1053959</v>
      </c>
      <c r="C356" s="1">
        <v>508799</v>
      </c>
      <c r="D356" s="1">
        <v>545160</v>
      </c>
      <c r="E356" s="1">
        <v>58002.8</v>
      </c>
      <c r="F356" s="1">
        <v>126279.783</v>
      </c>
      <c r="G356" s="1">
        <v>161452.304</v>
      </c>
      <c r="H356" s="1">
        <v>127379.747</v>
      </c>
      <c r="I356" s="1">
        <v>142137.97</v>
      </c>
      <c r="J356" s="1">
        <v>160668.035</v>
      </c>
      <c r="K356" s="1">
        <v>127612.29800000001</v>
      </c>
      <c r="L356" s="1">
        <v>72231.608000000007</v>
      </c>
      <c r="M356" s="1">
        <v>53682.701000000001</v>
      </c>
      <c r="N356" s="1">
        <v>25087.219000000001</v>
      </c>
      <c r="O356" s="1">
        <f>VLOOKUP(A356, '[1]Influenza Deaths Pivot Table'!$A$5:$B$463, 2, FALSE)</f>
        <v>132</v>
      </c>
      <c r="P356" s="1">
        <f>VLOOKUP(A356, '[1]Influenza Deaths Pivot Table'!$A$5:$C$463, 3, FALSE)</f>
        <v>62</v>
      </c>
      <c r="Q356" s="1">
        <f>VLOOKUP(A356, '[1]Influenza Deaths Pivot Table'!$A$5:$D$463, 4, FALSE)</f>
        <v>73</v>
      </c>
      <c r="R356" s="1">
        <f>VLOOKUP(A356, '[1]Influenza Deaths Pivot Table'!$A$5:$E$463, 5, FALSE)</f>
        <v>68</v>
      </c>
      <c r="S356" s="1">
        <f>VLOOKUP(A356, '[1]Influenza Deaths Pivot Table'!$A$5:$F$463, 6, FALSE)</f>
        <v>48</v>
      </c>
      <c r="T356" s="1">
        <f>VLOOKUP(A356, '[1]Influenza Deaths Pivot Table'!$A$5:$G$463, 7, FALSE)</f>
        <v>50</v>
      </c>
      <c r="U356" s="1">
        <f>VLOOKUP(A356, '[1]Influenza Deaths Pivot Table'!$A$5:$H$463, 8, FALSE)</f>
        <v>53</v>
      </c>
      <c r="V356" s="1">
        <f>VLOOKUP(A356, '[1]Influenza Deaths Pivot Table'!$A$5:$I$463, 9, FALSE)</f>
        <v>65</v>
      </c>
      <c r="W356" s="1">
        <f>VLOOKUP(A356, '[1]Influenza Deaths Pivot Table'!$A$5:$J$463, 10, FALSE)</f>
        <v>57</v>
      </c>
      <c r="X356" s="1">
        <f t="shared" si="70"/>
        <v>189</v>
      </c>
      <c r="Y356" s="1">
        <f t="shared" si="71"/>
        <v>608</v>
      </c>
      <c r="Z356" s="4">
        <f t="shared" si="60"/>
        <v>2.2757522050659623E-3</v>
      </c>
      <c r="AA356" s="4">
        <f t="shared" si="61"/>
        <v>4.9097328588219066E-4</v>
      </c>
      <c r="AB356" s="4">
        <f t="shared" si="62"/>
        <v>4.5214591672844754E-4</v>
      </c>
      <c r="AC356" s="4">
        <f t="shared" si="63"/>
        <v>5.3383682729405953E-4</v>
      </c>
      <c r="AD356" s="4">
        <f t="shared" si="64"/>
        <v>3.3770005298373125E-4</v>
      </c>
      <c r="AE356" s="4">
        <f t="shared" si="65"/>
        <v>3.1120066913123076E-4</v>
      </c>
      <c r="AF356" s="4">
        <f t="shared" si="66"/>
        <v>4.1532047326661259E-4</v>
      </c>
      <c r="AG356" s="4">
        <f t="shared" si="67"/>
        <v>8.9988305396717727E-4</v>
      </c>
      <c r="AH356" s="4">
        <f t="shared" si="68"/>
        <v>1.0617945620880738E-3</v>
      </c>
      <c r="AI356" s="4">
        <f t="shared" si="69"/>
        <v>3.3375467671540359E-3</v>
      </c>
    </row>
    <row r="357" spans="1:35" x14ac:dyDescent="0.2">
      <c r="A357" s="1" t="s">
        <v>372</v>
      </c>
      <c r="B357">
        <v>1052471</v>
      </c>
      <c r="C357" s="1">
        <v>508521</v>
      </c>
      <c r="D357" s="1">
        <v>543950</v>
      </c>
      <c r="E357" s="1">
        <v>56621.284999999996</v>
      </c>
      <c r="F357" s="1">
        <v>124764.889</v>
      </c>
      <c r="G357" s="1">
        <v>161408.93099999998</v>
      </c>
      <c r="H357" s="1">
        <v>128129.56299999999</v>
      </c>
      <c r="I357" s="1">
        <v>137111.88399999999</v>
      </c>
      <c r="J357" s="1">
        <v>160128.08899999998</v>
      </c>
      <c r="K357" s="1">
        <v>130742.87300000001</v>
      </c>
      <c r="L357" s="1">
        <v>75064.736999999994</v>
      </c>
      <c r="M357" s="1">
        <v>51452.987000000001</v>
      </c>
      <c r="N357" s="1">
        <v>26116.228000000003</v>
      </c>
      <c r="O357" s="1">
        <f>VLOOKUP(A357, '[1]Influenza Deaths Pivot Table'!$A$5:$B$463, 2, FALSE)</f>
        <v>142</v>
      </c>
      <c r="P357" s="1">
        <f>VLOOKUP(A357, '[1]Influenza Deaths Pivot Table'!$A$5:$C$463, 3, FALSE)</f>
        <v>74</v>
      </c>
      <c r="Q357" s="1">
        <f>VLOOKUP(A357, '[1]Influenza Deaths Pivot Table'!$A$5:$D$463, 4, FALSE)</f>
        <v>60</v>
      </c>
      <c r="R357" s="1">
        <f>VLOOKUP(A357, '[1]Influenza Deaths Pivot Table'!$A$5:$E$463, 5, FALSE)</f>
        <v>47</v>
      </c>
      <c r="S357" s="1">
        <f>VLOOKUP(A357, '[1]Influenza Deaths Pivot Table'!$A$5:$F$463, 6, FALSE)</f>
        <v>68</v>
      </c>
      <c r="T357" s="1">
        <f>VLOOKUP(A357, '[1]Influenza Deaths Pivot Table'!$A$5:$G$463, 7, FALSE)</f>
        <v>61</v>
      </c>
      <c r="U357" s="1">
        <f>VLOOKUP(A357, '[1]Influenza Deaths Pivot Table'!$A$5:$H$463, 8, FALSE)</f>
        <v>73</v>
      </c>
      <c r="V357" s="1">
        <f>VLOOKUP(A357, '[1]Influenza Deaths Pivot Table'!$A$5:$I$463, 9, FALSE)</f>
        <v>55</v>
      </c>
      <c r="W357" s="1">
        <f>VLOOKUP(A357, '[1]Influenza Deaths Pivot Table'!$A$5:$J$463, 10, FALSE)</f>
        <v>63</v>
      </c>
      <c r="X357" s="1">
        <f t="shared" si="70"/>
        <v>205</v>
      </c>
      <c r="Y357" s="1">
        <f t="shared" si="71"/>
        <v>643</v>
      </c>
      <c r="Z357" s="4">
        <f t="shared" si="60"/>
        <v>2.5078908046682448E-3</v>
      </c>
      <c r="AA357" s="4">
        <f t="shared" si="61"/>
        <v>5.9311558398452953E-4</v>
      </c>
      <c r="AB357" s="4">
        <f t="shared" si="62"/>
        <v>3.7172664256106128E-4</v>
      </c>
      <c r="AC357" s="4">
        <f t="shared" si="63"/>
        <v>3.6681620462562569E-4</v>
      </c>
      <c r="AD357" s="4">
        <f t="shared" si="64"/>
        <v>4.9594534052205133E-4</v>
      </c>
      <c r="AE357" s="4">
        <f t="shared" si="65"/>
        <v>3.8094503207366701E-4</v>
      </c>
      <c r="AF357" s="4">
        <f t="shared" si="66"/>
        <v>5.5834783437870453E-4</v>
      </c>
      <c r="AG357" s="4">
        <f t="shared" si="67"/>
        <v>7.3270089522860791E-4</v>
      </c>
      <c r="AH357" s="4">
        <f t="shared" si="68"/>
        <v>1.224418710618297E-3</v>
      </c>
      <c r="AI357" s="4">
        <f t="shared" si="69"/>
        <v>3.7323095152865418E-3</v>
      </c>
    </row>
    <row r="358" spans="1:35" x14ac:dyDescent="0.2">
      <c r="A358" s="1" t="s">
        <v>373</v>
      </c>
      <c r="B358">
        <v>1051695</v>
      </c>
      <c r="C358" s="1">
        <v>508455</v>
      </c>
      <c r="D358" s="1">
        <v>543240</v>
      </c>
      <c r="E358" s="1">
        <v>56278.313000000002</v>
      </c>
      <c r="F358" s="1">
        <v>123212.005</v>
      </c>
      <c r="G358" s="1">
        <v>160714.88900000002</v>
      </c>
      <c r="H358" s="1">
        <v>129837.633</v>
      </c>
      <c r="I358" s="1">
        <v>133707.21699999998</v>
      </c>
      <c r="J358" s="1">
        <v>159528.177</v>
      </c>
      <c r="K358" s="1">
        <v>134099.59299999999</v>
      </c>
      <c r="L358" s="1">
        <v>78665.145999999993</v>
      </c>
      <c r="M358" s="1">
        <v>50036.478999999999</v>
      </c>
      <c r="N358" s="1">
        <v>27201.741999999998</v>
      </c>
      <c r="O358" s="1">
        <f>VLOOKUP(A358, '[1]Influenza Deaths Pivot Table'!$A$5:$B$463, 2, FALSE)</f>
        <v>112</v>
      </c>
      <c r="P358" s="1">
        <f>VLOOKUP(A358, '[1]Influenza Deaths Pivot Table'!$A$5:$C$463, 3, FALSE)</f>
        <v>59</v>
      </c>
      <c r="Q358" s="1">
        <f>VLOOKUP(A358, '[1]Influenza Deaths Pivot Table'!$A$5:$D$463, 4, FALSE)</f>
        <v>71</v>
      </c>
      <c r="R358" s="1">
        <f>VLOOKUP(A358, '[1]Influenza Deaths Pivot Table'!$A$5:$E$463, 5, FALSE)</f>
        <v>73</v>
      </c>
      <c r="S358" s="1">
        <f>VLOOKUP(A358, '[1]Influenza Deaths Pivot Table'!$A$5:$F$463, 6, FALSE)</f>
        <v>55</v>
      </c>
      <c r="T358" s="1">
        <f>VLOOKUP(A358, '[1]Influenza Deaths Pivot Table'!$A$5:$G$463, 7, FALSE)</f>
        <v>56</v>
      </c>
      <c r="U358" s="1">
        <f>VLOOKUP(A358, '[1]Influenza Deaths Pivot Table'!$A$5:$H$463, 8, FALSE)</f>
        <v>58</v>
      </c>
      <c r="V358" s="1">
        <f>VLOOKUP(A358, '[1]Influenza Deaths Pivot Table'!$A$5:$I$463, 9, FALSE)</f>
        <v>68</v>
      </c>
      <c r="W358" s="1">
        <f>VLOOKUP(A358, '[1]Influenza Deaths Pivot Table'!$A$5:$J$463, 10, FALSE)</f>
        <v>58</v>
      </c>
      <c r="X358" s="1">
        <f t="shared" si="70"/>
        <v>170</v>
      </c>
      <c r="Y358" s="1">
        <f t="shared" si="71"/>
        <v>610</v>
      </c>
      <c r="Z358" s="4">
        <f t="shared" si="60"/>
        <v>1.9901094050207226E-3</v>
      </c>
      <c r="AA358" s="4">
        <f t="shared" si="61"/>
        <v>4.7884944328273853E-4</v>
      </c>
      <c r="AB358" s="4">
        <f t="shared" si="62"/>
        <v>4.4177611944839779E-4</v>
      </c>
      <c r="AC358" s="4">
        <f t="shared" si="63"/>
        <v>5.622406871819667E-4</v>
      </c>
      <c r="AD358" s="4">
        <f t="shared" si="64"/>
        <v>4.1134653187793155E-4</v>
      </c>
      <c r="AE358" s="4">
        <f t="shared" si="65"/>
        <v>3.5103516540529387E-4</v>
      </c>
      <c r="AF358" s="4">
        <f t="shared" si="66"/>
        <v>4.3251436266476963E-4</v>
      </c>
      <c r="AG358" s="4">
        <f t="shared" si="67"/>
        <v>8.6442348940660467E-4</v>
      </c>
      <c r="AH358" s="4">
        <f t="shared" si="68"/>
        <v>1.1591543042027397E-3</v>
      </c>
      <c r="AI358" s="4">
        <f t="shared" si="69"/>
        <v>3.1492637092234623E-3</v>
      </c>
    </row>
    <row r="359" spans="1:35" x14ac:dyDescent="0.2">
      <c r="A359" s="1" t="s">
        <v>374</v>
      </c>
      <c r="B359">
        <v>1053252</v>
      </c>
      <c r="C359" s="1">
        <v>509826</v>
      </c>
      <c r="D359" s="1">
        <v>543426</v>
      </c>
      <c r="E359" s="1">
        <v>55335.516999999993</v>
      </c>
      <c r="F359" s="1">
        <v>121847.66500000002</v>
      </c>
      <c r="G359" s="1">
        <v>159175.99799999999</v>
      </c>
      <c r="H359" s="1">
        <v>132136.65400000001</v>
      </c>
      <c r="I359" s="1">
        <v>130328.41</v>
      </c>
      <c r="J359" s="1">
        <v>156938.89800000002</v>
      </c>
      <c r="K359" s="1">
        <v>137176.37900000002</v>
      </c>
      <c r="L359" s="1">
        <v>81733.797000000006</v>
      </c>
      <c r="M359" s="1">
        <v>49353.993000000002</v>
      </c>
      <c r="N359" s="1">
        <v>27806.086000000003</v>
      </c>
      <c r="O359" s="1">
        <f>VLOOKUP(A359, '[1]Influenza Deaths Pivot Table'!$A$5:$B$463, 2, FALSE)</f>
        <v>110</v>
      </c>
      <c r="P359" s="1">
        <f>VLOOKUP(A359, '[1]Influenza Deaths Pivot Table'!$A$5:$C$463, 3, FALSE)</f>
        <v>59</v>
      </c>
      <c r="Q359" s="1">
        <f>VLOOKUP(A359, '[1]Influenza Deaths Pivot Table'!$A$5:$D$463, 4, FALSE)</f>
        <v>61</v>
      </c>
      <c r="R359" s="1">
        <f>VLOOKUP(A359, '[1]Influenza Deaths Pivot Table'!$A$5:$E$463, 5, FALSE)</f>
        <v>61</v>
      </c>
      <c r="S359" s="1">
        <f>VLOOKUP(A359, '[1]Influenza Deaths Pivot Table'!$A$5:$F$463, 6, FALSE)</f>
        <v>75</v>
      </c>
      <c r="T359" s="1">
        <f>VLOOKUP(A359, '[1]Influenza Deaths Pivot Table'!$A$5:$G$463, 7, FALSE)</f>
        <v>67</v>
      </c>
      <c r="U359" s="1">
        <f>VLOOKUP(A359, '[1]Influenza Deaths Pivot Table'!$A$5:$H$463, 8, FALSE)</f>
        <v>53</v>
      </c>
      <c r="V359" s="1">
        <f>VLOOKUP(A359, '[1]Influenza Deaths Pivot Table'!$A$5:$I$463, 9, FALSE)</f>
        <v>62</v>
      </c>
      <c r="W359" s="1">
        <f>VLOOKUP(A359, '[1]Influenza Deaths Pivot Table'!$A$5:$J$463, 10, FALSE)</f>
        <v>58</v>
      </c>
      <c r="X359" s="1">
        <f t="shared" si="70"/>
        <v>168</v>
      </c>
      <c r="Y359" s="1">
        <f t="shared" si="71"/>
        <v>606</v>
      </c>
      <c r="Z359" s="4">
        <f t="shared" si="60"/>
        <v>1.9878733580821159E-3</v>
      </c>
      <c r="AA359" s="4">
        <f t="shared" si="61"/>
        <v>4.8421116645936541E-4</v>
      </c>
      <c r="AB359" s="4">
        <f t="shared" si="62"/>
        <v>3.8322360636306488E-4</v>
      </c>
      <c r="AC359" s="4">
        <f t="shared" si="63"/>
        <v>4.6164329240545166E-4</v>
      </c>
      <c r="AD359" s="4">
        <f t="shared" si="64"/>
        <v>5.7546930864882026E-4</v>
      </c>
      <c r="AE359" s="4">
        <f t="shared" si="65"/>
        <v>4.2691774221582717E-4</v>
      </c>
      <c r="AF359" s="4">
        <f t="shared" si="66"/>
        <v>3.8636389432615065E-4</v>
      </c>
      <c r="AG359" s="4">
        <f t="shared" si="67"/>
        <v>7.5856013394312268E-4</v>
      </c>
      <c r="AH359" s="4">
        <f t="shared" si="68"/>
        <v>1.1751835358083387E-3</v>
      </c>
      <c r="AI359" s="4">
        <f t="shared" si="69"/>
        <v>3.1630568938904547E-3</v>
      </c>
    </row>
    <row r="360" spans="1:35" x14ac:dyDescent="0.2">
      <c r="A360" s="1" t="s">
        <v>375</v>
      </c>
      <c r="B360">
        <v>1053661</v>
      </c>
      <c r="C360" s="1">
        <v>510388</v>
      </c>
      <c r="D360" s="1">
        <v>543273</v>
      </c>
      <c r="E360" s="1">
        <v>55183.571000000004</v>
      </c>
      <c r="F360" s="1">
        <v>120373.49</v>
      </c>
      <c r="G360" s="1">
        <v>157451.75899999999</v>
      </c>
      <c r="H360" s="1">
        <v>135455.34500000003</v>
      </c>
      <c r="I360" s="1">
        <v>128363.307</v>
      </c>
      <c r="J360" s="1">
        <v>154491.245</v>
      </c>
      <c r="K360" s="1">
        <v>140199.717</v>
      </c>
      <c r="L360" s="1">
        <v>85703.991999999998</v>
      </c>
      <c r="M360" s="1">
        <v>48351.197</v>
      </c>
      <c r="N360" s="1">
        <v>28543.698000000004</v>
      </c>
      <c r="O360" s="1">
        <f>VLOOKUP(A360, '[1]Influenza Deaths Pivot Table'!$A$5:$B$463, 2, FALSE)</f>
        <v>111</v>
      </c>
      <c r="P360" s="1">
        <f>VLOOKUP(A360, '[1]Influenza Deaths Pivot Table'!$A$5:$C$463, 3, FALSE)</f>
        <v>69</v>
      </c>
      <c r="Q360" s="1">
        <f>VLOOKUP(A360, '[1]Influenza Deaths Pivot Table'!$A$5:$D$463, 4, FALSE)</f>
        <v>53</v>
      </c>
      <c r="R360" s="1">
        <f>VLOOKUP(A360, '[1]Influenza Deaths Pivot Table'!$A$5:$E$463, 5, FALSE)</f>
        <v>75</v>
      </c>
      <c r="S360" s="1">
        <f>VLOOKUP(A360, '[1]Influenza Deaths Pivot Table'!$A$5:$F$463, 6, FALSE)</f>
        <v>49</v>
      </c>
      <c r="T360" s="1">
        <f>VLOOKUP(A360, '[1]Influenza Deaths Pivot Table'!$A$5:$G$463, 7, FALSE)</f>
        <v>78</v>
      </c>
      <c r="U360" s="1">
        <f>VLOOKUP(A360, '[1]Influenza Deaths Pivot Table'!$A$5:$H$463, 8, FALSE)</f>
        <v>50</v>
      </c>
      <c r="V360" s="1">
        <f>VLOOKUP(A360, '[1]Influenza Deaths Pivot Table'!$A$5:$I$463, 9, FALSE)</f>
        <v>66</v>
      </c>
      <c r="W360" s="1">
        <f>VLOOKUP(A360, '[1]Influenza Deaths Pivot Table'!$A$5:$J$463, 10, FALSE)</f>
        <v>64</v>
      </c>
      <c r="X360" s="1">
        <f t="shared" si="70"/>
        <v>175</v>
      </c>
      <c r="Y360" s="1">
        <f t="shared" si="71"/>
        <v>615</v>
      </c>
      <c r="Z360" s="4">
        <f t="shared" si="60"/>
        <v>2.0114682320939324E-3</v>
      </c>
      <c r="AA360" s="4">
        <f t="shared" si="61"/>
        <v>5.732159132380393E-4</v>
      </c>
      <c r="AB360" s="4">
        <f t="shared" si="62"/>
        <v>3.3661103779729769E-4</v>
      </c>
      <c r="AC360" s="4">
        <f t="shared" si="63"/>
        <v>5.5368800692213354E-4</v>
      </c>
      <c r="AD360" s="4">
        <f t="shared" si="64"/>
        <v>3.8172902479055018E-4</v>
      </c>
      <c r="AE360" s="4">
        <f t="shared" si="65"/>
        <v>5.0488297896751373E-4</v>
      </c>
      <c r="AF360" s="4">
        <f t="shared" si="66"/>
        <v>3.5663410076640882E-4</v>
      </c>
      <c r="AG360" s="4">
        <f t="shared" si="67"/>
        <v>7.7009248297325525E-4</v>
      </c>
      <c r="AH360" s="4">
        <f t="shared" si="68"/>
        <v>1.3236487195963317E-3</v>
      </c>
      <c r="AI360" s="4">
        <f t="shared" si="69"/>
        <v>3.3351169516902639E-3</v>
      </c>
    </row>
    <row r="361" spans="1:35" x14ac:dyDescent="0.2">
      <c r="A361" s="1" t="s">
        <v>376</v>
      </c>
      <c r="B361">
        <v>1054491</v>
      </c>
      <c r="C361" s="1">
        <v>511297</v>
      </c>
      <c r="D361" s="1">
        <v>543194</v>
      </c>
      <c r="E361" s="1">
        <v>55056.796000000002</v>
      </c>
      <c r="F361" s="1">
        <v>118658.35800000001</v>
      </c>
      <c r="G361" s="1">
        <v>156283.859</v>
      </c>
      <c r="H361" s="1">
        <v>138074.07199999999</v>
      </c>
      <c r="I361" s="1">
        <v>125863.67600000001</v>
      </c>
      <c r="J361" s="1">
        <v>152607.30099999998</v>
      </c>
      <c r="K361" s="1">
        <v>142242.617</v>
      </c>
      <c r="L361" s="1">
        <v>88888.597000000009</v>
      </c>
      <c r="M361" s="1">
        <v>47755.512000000002</v>
      </c>
      <c r="N361" s="1">
        <v>28938.930999999997</v>
      </c>
      <c r="O361" s="1">
        <f>VLOOKUP(A361, '[1]Influenza Deaths Pivot Table'!$A$5:$B$463, 2, FALSE)</f>
        <v>107</v>
      </c>
      <c r="P361" s="1">
        <f>VLOOKUP(A361, '[1]Influenza Deaths Pivot Table'!$A$5:$C$463, 3, FALSE)</f>
        <v>58</v>
      </c>
      <c r="Q361" s="1">
        <f>VLOOKUP(A361, '[1]Influenza Deaths Pivot Table'!$A$5:$D$463, 4, FALSE)</f>
        <v>62</v>
      </c>
      <c r="R361" s="1">
        <f>VLOOKUP(A361, '[1]Influenza Deaths Pivot Table'!$A$5:$E$463, 5, FALSE)</f>
        <v>62</v>
      </c>
      <c r="S361" s="1">
        <f>VLOOKUP(A361, '[1]Influenza Deaths Pivot Table'!$A$5:$F$463, 6, FALSE)</f>
        <v>63</v>
      </c>
      <c r="T361" s="1">
        <f>VLOOKUP(A361, '[1]Influenza Deaths Pivot Table'!$A$5:$G$463, 7, FALSE)</f>
        <v>50</v>
      </c>
      <c r="U361" s="1">
        <f>VLOOKUP(A361, '[1]Influenza Deaths Pivot Table'!$A$5:$H$463, 8, FALSE)</f>
        <v>50</v>
      </c>
      <c r="V361" s="1">
        <f>VLOOKUP(A361, '[1]Influenza Deaths Pivot Table'!$A$5:$I$463, 9, FALSE)</f>
        <v>73</v>
      </c>
      <c r="W361" s="1">
        <f>VLOOKUP(A361, '[1]Influenza Deaths Pivot Table'!$A$5:$J$463, 10, FALSE)</f>
        <v>63</v>
      </c>
      <c r="X361" s="1">
        <f t="shared" si="70"/>
        <v>170</v>
      </c>
      <c r="Y361" s="1">
        <f t="shared" si="71"/>
        <v>588</v>
      </c>
      <c r="Z361" s="4">
        <f t="shared" si="60"/>
        <v>1.943447635419976E-3</v>
      </c>
      <c r="AA361" s="4">
        <f t="shared" si="61"/>
        <v>4.8879826906082758E-4</v>
      </c>
      <c r="AB361" s="4">
        <f t="shared" si="62"/>
        <v>3.9671403302115802E-4</v>
      </c>
      <c r="AC361" s="4">
        <f t="shared" si="63"/>
        <v>4.490343415090996E-4</v>
      </c>
      <c r="AD361" s="4">
        <f t="shared" si="64"/>
        <v>5.0054155418120794E-4</v>
      </c>
      <c r="AE361" s="4">
        <f t="shared" si="65"/>
        <v>3.2763832183887461E-4</v>
      </c>
      <c r="AF361" s="4">
        <f t="shared" si="66"/>
        <v>3.5151209289126055E-4</v>
      </c>
      <c r="AG361" s="4">
        <f t="shared" si="67"/>
        <v>8.2125269678854295E-4</v>
      </c>
      <c r="AH361" s="4">
        <f t="shared" si="68"/>
        <v>1.3192194442392324E-3</v>
      </c>
      <c r="AI361" s="4">
        <f t="shared" si="69"/>
        <v>3.2626670796592084E-3</v>
      </c>
    </row>
    <row r="362" spans="1:35" x14ac:dyDescent="0.2">
      <c r="A362" s="1" t="s">
        <v>377</v>
      </c>
      <c r="B362">
        <v>1056138</v>
      </c>
      <c r="C362" s="1">
        <v>512581</v>
      </c>
      <c r="D362" s="1">
        <v>543557</v>
      </c>
      <c r="E362" s="1">
        <v>54571</v>
      </c>
      <c r="F362" s="1">
        <v>117794</v>
      </c>
      <c r="G362" s="1">
        <v>154512</v>
      </c>
      <c r="H362" s="1">
        <v>140547</v>
      </c>
      <c r="I362" s="1">
        <v>124511</v>
      </c>
      <c r="J362" s="1">
        <v>149424</v>
      </c>
      <c r="K362" s="1">
        <v>144635</v>
      </c>
      <c r="L362" s="1">
        <v>93339</v>
      </c>
      <c r="M362" s="1">
        <v>49153</v>
      </c>
      <c r="N362" s="1">
        <v>27652</v>
      </c>
      <c r="O362" s="1">
        <f>VLOOKUP(A362, '[1]Influenza Deaths Pivot Table'!$A$5:$B$463, 2, FALSE)</f>
        <v>118</v>
      </c>
      <c r="P362" s="1">
        <f>VLOOKUP(A362, '[1]Influenza Deaths Pivot Table'!$A$5:$C$463, 3, FALSE)</f>
        <v>56</v>
      </c>
      <c r="Q362" s="1">
        <f>VLOOKUP(A362, '[1]Influenza Deaths Pivot Table'!$A$5:$D$463, 4, FALSE)</f>
        <v>66</v>
      </c>
      <c r="R362" s="1">
        <f>VLOOKUP(A362, '[1]Influenza Deaths Pivot Table'!$A$5:$E$463, 5, FALSE)</f>
        <v>73</v>
      </c>
      <c r="S362" s="1">
        <f>VLOOKUP(A362, '[1]Influenza Deaths Pivot Table'!$A$5:$F$463, 6, FALSE)</f>
        <v>55</v>
      </c>
      <c r="T362" s="1">
        <f>VLOOKUP(A362, '[1]Influenza Deaths Pivot Table'!$A$5:$G$463, 7, FALSE)</f>
        <v>46</v>
      </c>
      <c r="U362" s="1">
        <f>VLOOKUP(A362, '[1]Influenza Deaths Pivot Table'!$A$5:$H$463, 8, FALSE)</f>
        <v>59</v>
      </c>
      <c r="V362" s="1">
        <f>VLOOKUP(A362, '[1]Influenza Deaths Pivot Table'!$A$5:$I$463, 9, FALSE)</f>
        <v>74</v>
      </c>
      <c r="W362" s="1">
        <f>VLOOKUP(A362, '[1]Influenza Deaths Pivot Table'!$A$5:$J$463, 10, FALSE)</f>
        <v>76</v>
      </c>
      <c r="X362" s="1">
        <f t="shared" si="70"/>
        <v>194</v>
      </c>
      <c r="Y362" s="1">
        <f t="shared" si="71"/>
        <v>623</v>
      </c>
      <c r="Z362" s="4">
        <f t="shared" si="60"/>
        <v>2.1623206464972239E-3</v>
      </c>
      <c r="AA362" s="4">
        <f t="shared" si="61"/>
        <v>4.7540621763417489E-4</v>
      </c>
      <c r="AB362" s="4">
        <f t="shared" si="62"/>
        <v>4.2715128922025475E-4</v>
      </c>
      <c r="AC362" s="4">
        <f t="shared" si="63"/>
        <v>5.1939920453656068E-4</v>
      </c>
      <c r="AD362" s="4">
        <f t="shared" si="64"/>
        <v>4.4172804009284323E-4</v>
      </c>
      <c r="AE362" s="4">
        <f t="shared" si="65"/>
        <v>3.078488060820216E-4</v>
      </c>
      <c r="AF362" s="4">
        <f t="shared" si="66"/>
        <v>4.0792339336951635E-4</v>
      </c>
      <c r="AG362" s="4">
        <f t="shared" si="67"/>
        <v>7.9280900802451281E-4</v>
      </c>
      <c r="AH362" s="4">
        <f t="shared" si="68"/>
        <v>1.5461925009663702E-3</v>
      </c>
      <c r="AI362" s="4">
        <f t="shared" si="69"/>
        <v>3.7085131474635944E-3</v>
      </c>
    </row>
    <row r="363" spans="1:35" x14ac:dyDescent="0.2">
      <c r="A363" s="1" t="s">
        <v>378</v>
      </c>
      <c r="B363">
        <v>4386090</v>
      </c>
      <c r="C363" s="1">
        <v>2136292</v>
      </c>
      <c r="D363" s="1">
        <v>2249798</v>
      </c>
      <c r="E363" s="1">
        <v>295751.25200000009</v>
      </c>
      <c r="F363" s="1">
        <v>571771.255</v>
      </c>
      <c r="G363" s="1">
        <v>622318.76599999995</v>
      </c>
      <c r="H363" s="1">
        <v>576709.62600000005</v>
      </c>
      <c r="I363" s="1">
        <v>606807.52399999986</v>
      </c>
      <c r="J363" s="1">
        <v>622042.08500000008</v>
      </c>
      <c r="K363" s="1">
        <v>514633.33399999997</v>
      </c>
      <c r="L363" s="1">
        <v>314381.929</v>
      </c>
      <c r="M363" s="1">
        <v>195406.98300000001</v>
      </c>
      <c r="N363" s="1">
        <v>66003.995999999999</v>
      </c>
      <c r="O363" s="1">
        <f>VLOOKUP(A363, '[1]Influenza Deaths Pivot Table'!$A$5:$B$463, 2, FALSE)</f>
        <v>146</v>
      </c>
      <c r="P363" s="1">
        <f>VLOOKUP(A363, '[1]Influenza Deaths Pivot Table'!$A$5:$C$463, 3, FALSE)</f>
        <v>50</v>
      </c>
      <c r="Q363" s="1">
        <f>VLOOKUP(A363, '[1]Influenza Deaths Pivot Table'!$A$5:$D$463, 4, FALSE)</f>
        <v>53</v>
      </c>
      <c r="R363" s="1">
        <f>VLOOKUP(A363, '[1]Influenza Deaths Pivot Table'!$A$5:$E$463, 5, FALSE)</f>
        <v>53</v>
      </c>
      <c r="S363" s="1">
        <f>VLOOKUP(A363, '[1]Influenza Deaths Pivot Table'!$A$5:$F$463, 6, FALSE)</f>
        <v>70</v>
      </c>
      <c r="T363" s="1">
        <f>VLOOKUP(A363, '[1]Influenza Deaths Pivot Table'!$A$5:$G$463, 7, FALSE)</f>
        <v>51</v>
      </c>
      <c r="U363" s="1">
        <f>VLOOKUP(A363, '[1]Influenza Deaths Pivot Table'!$A$5:$H$463, 8, FALSE)</f>
        <v>71</v>
      </c>
      <c r="V363" s="1">
        <f>VLOOKUP(A363, '[1]Influenza Deaths Pivot Table'!$A$5:$I$463, 9, FALSE)</f>
        <v>89</v>
      </c>
      <c r="W363" s="1">
        <f>VLOOKUP(A363, '[1]Influenza Deaths Pivot Table'!$A$5:$J$463, 10, FALSE)</f>
        <v>197</v>
      </c>
      <c r="X363" s="1">
        <f t="shared" si="70"/>
        <v>343</v>
      </c>
      <c r="Y363" s="1">
        <f t="shared" si="71"/>
        <v>780</v>
      </c>
      <c r="Z363" s="4">
        <f t="shared" si="60"/>
        <v>4.9365809616251416E-4</v>
      </c>
      <c r="AA363" s="4">
        <f t="shared" si="61"/>
        <v>8.7447558027379328E-5</v>
      </c>
      <c r="AB363" s="4">
        <f t="shared" si="62"/>
        <v>8.5165357202164144E-5</v>
      </c>
      <c r="AC363" s="4">
        <f t="shared" si="63"/>
        <v>9.1900668222936847E-5</v>
      </c>
      <c r="AD363" s="4">
        <f t="shared" si="64"/>
        <v>1.1535783132445143E-4</v>
      </c>
      <c r="AE363" s="4">
        <f t="shared" si="65"/>
        <v>8.1988021759010069E-5</v>
      </c>
      <c r="AF363" s="4">
        <f t="shared" si="66"/>
        <v>1.3796230307926383E-4</v>
      </c>
      <c r="AG363" s="4">
        <f t="shared" si="67"/>
        <v>2.8309515207535993E-4</v>
      </c>
      <c r="AH363" s="4">
        <f t="shared" si="68"/>
        <v>1.0081523033391288E-3</v>
      </c>
      <c r="AI363" s="4">
        <f t="shared" si="69"/>
        <v>1.5018103995016428E-3</v>
      </c>
    </row>
    <row r="364" spans="1:35" x14ac:dyDescent="0.2">
      <c r="A364" s="1" t="s">
        <v>379</v>
      </c>
      <c r="B364">
        <v>4464937</v>
      </c>
      <c r="C364" s="1">
        <v>2176131</v>
      </c>
      <c r="D364" s="1">
        <v>2288806</v>
      </c>
      <c r="E364" s="1">
        <v>292395.26299999998</v>
      </c>
      <c r="F364" s="1">
        <v>577662.14300000016</v>
      </c>
      <c r="G364" s="1">
        <v>641453.07999999996</v>
      </c>
      <c r="H364" s="1">
        <v>568855.67600000009</v>
      </c>
      <c r="I364" s="1">
        <v>610386.74500000011</v>
      </c>
      <c r="J364" s="1">
        <v>645360.96499999997</v>
      </c>
      <c r="K364" s="1">
        <v>543774.38199999998</v>
      </c>
      <c r="L364" s="1">
        <v>332557.25100000005</v>
      </c>
      <c r="M364" s="1">
        <v>186231.94099999996</v>
      </c>
      <c r="N364" s="1">
        <v>66375.846000000005</v>
      </c>
      <c r="O364" s="1">
        <f>VLOOKUP(A364, '[1]Influenza Deaths Pivot Table'!$A$5:$B$463, 2, FALSE)</f>
        <v>125</v>
      </c>
      <c r="P364" s="1">
        <f>VLOOKUP(A364, '[1]Influenza Deaths Pivot Table'!$A$5:$C$463, 3, FALSE)</f>
        <v>64</v>
      </c>
      <c r="Q364" s="1">
        <f>VLOOKUP(A364, '[1]Influenza Deaths Pivot Table'!$A$5:$D$463, 4, FALSE)</f>
        <v>54</v>
      </c>
      <c r="R364" s="1">
        <f>VLOOKUP(A364, '[1]Influenza Deaths Pivot Table'!$A$5:$E$463, 5, FALSE)</f>
        <v>69</v>
      </c>
      <c r="S364" s="1">
        <f>VLOOKUP(A364, '[1]Influenza Deaths Pivot Table'!$A$5:$F$463, 6, FALSE)</f>
        <v>64</v>
      </c>
      <c r="T364" s="1">
        <f>VLOOKUP(A364, '[1]Influenza Deaths Pivot Table'!$A$5:$G$463, 7, FALSE)</f>
        <v>69</v>
      </c>
      <c r="U364" s="1">
        <f>VLOOKUP(A364, '[1]Influenza Deaths Pivot Table'!$A$5:$H$463, 8, FALSE)</f>
        <v>71</v>
      </c>
      <c r="V364" s="1">
        <f>VLOOKUP(A364, '[1]Influenza Deaths Pivot Table'!$A$5:$I$463, 9, FALSE)</f>
        <v>64</v>
      </c>
      <c r="W364" s="1">
        <f>VLOOKUP(A364, '[1]Influenza Deaths Pivot Table'!$A$5:$J$463, 10, FALSE)</f>
        <v>208</v>
      </c>
      <c r="X364" s="1">
        <f t="shared" si="70"/>
        <v>333</v>
      </c>
      <c r="Y364" s="1">
        <f t="shared" si="71"/>
        <v>788</v>
      </c>
      <c r="Z364" s="4">
        <f t="shared" si="60"/>
        <v>4.2750350575959916E-4</v>
      </c>
      <c r="AA364" s="4">
        <f t="shared" si="61"/>
        <v>1.1079140424128499E-4</v>
      </c>
      <c r="AB364" s="4">
        <f t="shared" si="62"/>
        <v>8.4183865794205877E-5</v>
      </c>
      <c r="AC364" s="4">
        <f t="shared" si="63"/>
        <v>1.2129614401527038E-4</v>
      </c>
      <c r="AD364" s="4">
        <f t="shared" si="64"/>
        <v>1.048515560409163E-4</v>
      </c>
      <c r="AE364" s="4">
        <f t="shared" si="65"/>
        <v>1.0691690967085374E-4</v>
      </c>
      <c r="AF364" s="4">
        <f t="shared" si="66"/>
        <v>1.3056885787605935E-4</v>
      </c>
      <c r="AG364" s="4">
        <f t="shared" si="67"/>
        <v>1.924480666337959E-4</v>
      </c>
      <c r="AH364" s="4">
        <f t="shared" si="68"/>
        <v>1.1168868180351514E-3</v>
      </c>
      <c r="AI364" s="4">
        <f t="shared" si="69"/>
        <v>1.5443903237947506E-3</v>
      </c>
    </row>
    <row r="365" spans="1:35" x14ac:dyDescent="0.2">
      <c r="A365" s="1" t="s">
        <v>380</v>
      </c>
      <c r="B365">
        <v>4364211</v>
      </c>
      <c r="C365" s="1">
        <v>2120590</v>
      </c>
      <c r="D365" s="1">
        <v>2243621</v>
      </c>
      <c r="E365" s="1">
        <v>284971.755</v>
      </c>
      <c r="F365" s="1">
        <v>562844.39500000002</v>
      </c>
      <c r="G365" s="1">
        <v>627425.35300000012</v>
      </c>
      <c r="H365" s="1">
        <v>559754.05299999996</v>
      </c>
      <c r="I365" s="1">
        <v>580925.8280000001</v>
      </c>
      <c r="J365" s="1">
        <v>620378.49300000002</v>
      </c>
      <c r="K365" s="1">
        <v>540393.05500000005</v>
      </c>
      <c r="L365" s="1">
        <v>340602.16100000008</v>
      </c>
      <c r="M365" s="1">
        <v>182861.247</v>
      </c>
      <c r="N365" s="1">
        <v>63990.325000000012</v>
      </c>
      <c r="O365" s="1">
        <f>VLOOKUP(A365, '[1]Influenza Deaths Pivot Table'!$A$5:$B$463, 2, FALSE)</f>
        <v>130</v>
      </c>
      <c r="P365" s="1">
        <f>VLOOKUP(A365, '[1]Influenza Deaths Pivot Table'!$A$5:$C$463, 3, FALSE)</f>
        <v>61</v>
      </c>
      <c r="Q365" s="1">
        <f>VLOOKUP(A365, '[1]Influenza Deaths Pivot Table'!$A$5:$D$463, 4, FALSE)</f>
        <v>51</v>
      </c>
      <c r="R365" s="1">
        <f>VLOOKUP(A365, '[1]Influenza Deaths Pivot Table'!$A$5:$E$463, 5, FALSE)</f>
        <v>61</v>
      </c>
      <c r="S365" s="1">
        <f>VLOOKUP(A365, '[1]Influenza Deaths Pivot Table'!$A$5:$F$463, 6, FALSE)</f>
        <v>46</v>
      </c>
      <c r="T365" s="1">
        <f>VLOOKUP(A365, '[1]Influenza Deaths Pivot Table'!$A$5:$G$463, 7, FALSE)</f>
        <v>39</v>
      </c>
      <c r="U365" s="1">
        <f>VLOOKUP(A365, '[1]Influenza Deaths Pivot Table'!$A$5:$H$463, 8, FALSE)</f>
        <v>73</v>
      </c>
      <c r="V365" s="1">
        <f>VLOOKUP(A365, '[1]Influenza Deaths Pivot Table'!$A$5:$I$463, 9, FALSE)</f>
        <v>97</v>
      </c>
      <c r="W365" s="1">
        <f>VLOOKUP(A365, '[1]Influenza Deaths Pivot Table'!$A$5:$J$463, 10, FALSE)</f>
        <v>212</v>
      </c>
      <c r="X365" s="1">
        <f t="shared" si="70"/>
        <v>342</v>
      </c>
      <c r="Y365" s="1">
        <f t="shared" si="71"/>
        <v>770</v>
      </c>
      <c r="Z365" s="4">
        <f t="shared" si="60"/>
        <v>4.5618556126729123E-4</v>
      </c>
      <c r="AA365" s="4">
        <f t="shared" si="61"/>
        <v>1.0837808911644221E-4</v>
      </c>
      <c r="AB365" s="4">
        <f t="shared" si="62"/>
        <v>8.1284569959033816E-5</v>
      </c>
      <c r="AC365" s="4">
        <f t="shared" si="63"/>
        <v>1.0897643290489941E-4</v>
      </c>
      <c r="AD365" s="4">
        <f t="shared" si="64"/>
        <v>7.9183947042547388E-5</v>
      </c>
      <c r="AE365" s="4">
        <f t="shared" si="65"/>
        <v>6.2864848540131456E-5</v>
      </c>
      <c r="AF365" s="4">
        <f t="shared" si="66"/>
        <v>1.3508685821286137E-4</v>
      </c>
      <c r="AG365" s="4">
        <f t="shared" si="67"/>
        <v>2.8478973743211209E-4</v>
      </c>
      <c r="AH365" s="4">
        <f t="shared" si="68"/>
        <v>1.1593489789556123E-3</v>
      </c>
      <c r="AI365" s="4">
        <f t="shared" si="69"/>
        <v>1.6155345402229034E-3</v>
      </c>
    </row>
    <row r="366" spans="1:35" x14ac:dyDescent="0.2">
      <c r="A366" s="1" t="s">
        <v>381</v>
      </c>
      <c r="B366">
        <v>4528633</v>
      </c>
      <c r="C366" s="1">
        <v>2200611</v>
      </c>
      <c r="D366" s="1">
        <v>2328022</v>
      </c>
      <c r="E366" s="1">
        <v>292899.88099999999</v>
      </c>
      <c r="F366" s="1">
        <v>580155.03899999999</v>
      </c>
      <c r="G366" s="1">
        <v>650238.29999999981</v>
      </c>
      <c r="H366" s="1">
        <v>580104.58600000001</v>
      </c>
      <c r="I366" s="1">
        <v>588238.87099999993</v>
      </c>
      <c r="J366" s="1">
        <v>638621.62200000021</v>
      </c>
      <c r="K366" s="1">
        <v>571730.87300000002</v>
      </c>
      <c r="L366" s="1">
        <v>367455.87499999994</v>
      </c>
      <c r="M366" s="1">
        <v>190693.61</v>
      </c>
      <c r="N366" s="1">
        <v>68504.097999999984</v>
      </c>
      <c r="O366" s="1">
        <f>VLOOKUP(A366, '[1]Influenza Deaths Pivot Table'!$A$5:$B$463, 2, FALSE)</f>
        <v>95</v>
      </c>
      <c r="P366" s="1">
        <f>VLOOKUP(A366, '[1]Influenza Deaths Pivot Table'!$A$5:$C$463, 3, FALSE)</f>
        <v>61</v>
      </c>
      <c r="Q366" s="1">
        <f>VLOOKUP(A366, '[1]Influenza Deaths Pivot Table'!$A$5:$D$463, 4, FALSE)</f>
        <v>40</v>
      </c>
      <c r="R366" s="1">
        <f>VLOOKUP(A366, '[1]Influenza Deaths Pivot Table'!$A$5:$E$463, 5, FALSE)</f>
        <v>61</v>
      </c>
      <c r="S366" s="1">
        <f>VLOOKUP(A366, '[1]Influenza Deaths Pivot Table'!$A$5:$F$463, 6, FALSE)</f>
        <v>65</v>
      </c>
      <c r="T366" s="1">
        <f>VLOOKUP(A366, '[1]Influenza Deaths Pivot Table'!$A$5:$G$463, 7, FALSE)</f>
        <v>57</v>
      </c>
      <c r="U366" s="1">
        <f>VLOOKUP(A366, '[1]Influenza Deaths Pivot Table'!$A$5:$H$463, 8, FALSE)</f>
        <v>75</v>
      </c>
      <c r="V366" s="1">
        <f>VLOOKUP(A366, '[1]Influenza Deaths Pivot Table'!$A$5:$I$463, 9, FALSE)</f>
        <v>79</v>
      </c>
      <c r="W366" s="1">
        <f>VLOOKUP(A366, '[1]Influenza Deaths Pivot Table'!$A$5:$J$463, 10, FALSE)</f>
        <v>206</v>
      </c>
      <c r="X366" s="1">
        <f t="shared" si="70"/>
        <v>301</v>
      </c>
      <c r="Y366" s="1">
        <f t="shared" si="71"/>
        <v>739</v>
      </c>
      <c r="Z366" s="4">
        <f t="shared" si="60"/>
        <v>3.2434291088018571E-4</v>
      </c>
      <c r="AA366" s="4">
        <f t="shared" si="61"/>
        <v>1.0514430781320854E-4</v>
      </c>
      <c r="AB366" s="4">
        <f t="shared" si="62"/>
        <v>6.1515908859874929E-5</v>
      </c>
      <c r="AC366" s="4">
        <f t="shared" si="63"/>
        <v>1.0515345245003803E-4</v>
      </c>
      <c r="AD366" s="4">
        <f t="shared" si="64"/>
        <v>1.1049932808673572E-4</v>
      </c>
      <c r="AE366" s="4">
        <f t="shared" si="65"/>
        <v>8.9254729305109532E-5</v>
      </c>
      <c r="AF366" s="4">
        <f t="shared" si="66"/>
        <v>1.311806018213748E-4</v>
      </c>
      <c r="AG366" s="4">
        <f t="shared" si="67"/>
        <v>2.1499180003585469E-4</v>
      </c>
      <c r="AH366" s="4">
        <f t="shared" si="68"/>
        <v>1.080266926615947E-3</v>
      </c>
      <c r="AI366" s="4">
        <f t="shared" si="69"/>
        <v>1.4046098374961328E-3</v>
      </c>
    </row>
    <row r="367" spans="1:35" x14ac:dyDescent="0.2">
      <c r="A367" s="1" t="s">
        <v>382</v>
      </c>
      <c r="B367">
        <v>4550435</v>
      </c>
      <c r="C367" s="1">
        <v>2212582</v>
      </c>
      <c r="D367" s="1">
        <v>2337853</v>
      </c>
      <c r="E367" s="1">
        <v>290243.06300000002</v>
      </c>
      <c r="F367" s="1">
        <v>583500.13600000006</v>
      </c>
      <c r="G367" s="1">
        <v>646720.51999999979</v>
      </c>
      <c r="H367" s="1">
        <v>583966.84300000011</v>
      </c>
      <c r="I367" s="1">
        <v>582071.31099999999</v>
      </c>
      <c r="J367" s="1">
        <v>636957.02600000007</v>
      </c>
      <c r="K367" s="1">
        <v>581411.06599999988</v>
      </c>
      <c r="L367" s="1">
        <v>382518.75099999999</v>
      </c>
      <c r="M367" s="1">
        <v>193287.57399999999</v>
      </c>
      <c r="N367" s="1">
        <v>70934.972000000009</v>
      </c>
      <c r="O367" s="1">
        <f>VLOOKUP(A367, '[1]Influenza Deaths Pivot Table'!$A$5:$B$463, 2, FALSE)</f>
        <v>122</v>
      </c>
      <c r="P367" s="1">
        <f>VLOOKUP(A367, '[1]Influenza Deaths Pivot Table'!$A$5:$C$463, 3, FALSE)</f>
        <v>56</v>
      </c>
      <c r="Q367" s="1">
        <f>VLOOKUP(A367, '[1]Influenza Deaths Pivot Table'!$A$5:$D$463, 4, FALSE)</f>
        <v>58</v>
      </c>
      <c r="R367" s="1">
        <f>VLOOKUP(A367, '[1]Influenza Deaths Pivot Table'!$A$5:$E$463, 5, FALSE)</f>
        <v>65</v>
      </c>
      <c r="S367" s="1">
        <f>VLOOKUP(A367, '[1]Influenza Deaths Pivot Table'!$A$5:$F$463, 6, FALSE)</f>
        <v>50</v>
      </c>
      <c r="T367" s="1">
        <f>VLOOKUP(A367, '[1]Influenza Deaths Pivot Table'!$A$5:$G$463, 7, FALSE)</f>
        <v>76</v>
      </c>
      <c r="U367" s="1">
        <f>VLOOKUP(A367, '[1]Influenza Deaths Pivot Table'!$A$5:$H$463, 8, FALSE)</f>
        <v>79</v>
      </c>
      <c r="V367" s="1">
        <f>VLOOKUP(A367, '[1]Influenza Deaths Pivot Table'!$A$5:$I$463, 9, FALSE)</f>
        <v>119</v>
      </c>
      <c r="W367" s="1">
        <f>VLOOKUP(A367, '[1]Influenza Deaths Pivot Table'!$A$5:$J$463, 10, FALSE)</f>
        <v>183</v>
      </c>
      <c r="X367" s="1">
        <f t="shared" si="70"/>
        <v>305</v>
      </c>
      <c r="Y367" s="1">
        <f t="shared" si="71"/>
        <v>808</v>
      </c>
      <c r="Z367" s="4">
        <f t="shared" si="60"/>
        <v>4.2033735014710755E-4</v>
      </c>
      <c r="AA367" s="4">
        <f t="shared" si="61"/>
        <v>9.597255689414268E-5</v>
      </c>
      <c r="AB367" s="4">
        <f t="shared" si="62"/>
        <v>8.9683252976107851E-5</v>
      </c>
      <c r="AC367" s="4">
        <f t="shared" si="63"/>
        <v>1.113076894333194E-4</v>
      </c>
      <c r="AD367" s="4">
        <f t="shared" si="64"/>
        <v>8.590012779379192E-5</v>
      </c>
      <c r="AE367" s="4">
        <f t="shared" si="65"/>
        <v>1.1931731168312757E-4</v>
      </c>
      <c r="AF367" s="4">
        <f t="shared" si="66"/>
        <v>1.3587632678460236E-4</v>
      </c>
      <c r="AG367" s="4">
        <f t="shared" si="67"/>
        <v>3.1109586050070525E-4</v>
      </c>
      <c r="AH367" s="4">
        <f t="shared" si="68"/>
        <v>9.4677581291387105E-4</v>
      </c>
      <c r="AI367" s="4">
        <f t="shared" si="69"/>
        <v>1.3671131630609787E-3</v>
      </c>
    </row>
    <row r="368" spans="1:35" x14ac:dyDescent="0.2">
      <c r="A368" s="1" t="s">
        <v>383</v>
      </c>
      <c r="B368">
        <v>4629197</v>
      </c>
      <c r="C368" s="1">
        <v>2250156</v>
      </c>
      <c r="D368" s="1">
        <v>2379041</v>
      </c>
      <c r="E368" s="1">
        <v>288800.46799999994</v>
      </c>
      <c r="F368" s="1">
        <v>590702.62899999996</v>
      </c>
      <c r="G368" s="1">
        <v>650130.12200000021</v>
      </c>
      <c r="H368" s="1">
        <v>595088.23300000001</v>
      </c>
      <c r="I368" s="1">
        <v>584194.11399999994</v>
      </c>
      <c r="J368" s="1">
        <v>640698.82799999986</v>
      </c>
      <c r="K368" s="1">
        <v>599000.36500000011</v>
      </c>
      <c r="L368" s="1">
        <v>408106.71400000009</v>
      </c>
      <c r="M368" s="1">
        <v>199578.70100000006</v>
      </c>
      <c r="N368" s="1">
        <v>73434.371999999988</v>
      </c>
      <c r="O368" s="1">
        <f>VLOOKUP(A368, '[1]Influenza Deaths Pivot Table'!$A$5:$B$463, 2, FALSE)</f>
        <v>86</v>
      </c>
      <c r="P368" s="1">
        <f>VLOOKUP(A368, '[1]Influenza Deaths Pivot Table'!$A$5:$C$463, 3, FALSE)</f>
        <v>76</v>
      </c>
      <c r="Q368" s="1">
        <f>VLOOKUP(A368, '[1]Influenza Deaths Pivot Table'!$A$5:$D$463, 4, FALSE)</f>
        <v>63</v>
      </c>
      <c r="R368" s="1">
        <f>VLOOKUP(A368, '[1]Influenza Deaths Pivot Table'!$A$5:$E$463, 5, FALSE)</f>
        <v>56</v>
      </c>
      <c r="S368" s="1">
        <f>VLOOKUP(A368, '[1]Influenza Deaths Pivot Table'!$A$5:$F$463, 6, FALSE)</f>
        <v>67</v>
      </c>
      <c r="T368" s="1">
        <f>VLOOKUP(A368, '[1]Influenza Deaths Pivot Table'!$A$5:$G$463, 7, FALSE)</f>
        <v>82</v>
      </c>
      <c r="U368" s="1">
        <f>VLOOKUP(A368, '[1]Influenza Deaths Pivot Table'!$A$5:$H$463, 8, FALSE)</f>
        <v>90</v>
      </c>
      <c r="V368" s="1">
        <f>VLOOKUP(A368, '[1]Influenza Deaths Pivot Table'!$A$5:$I$463, 9, FALSE)</f>
        <v>111</v>
      </c>
      <c r="W368" s="1">
        <f>VLOOKUP(A368, '[1]Influenza Deaths Pivot Table'!$A$5:$J$463, 10, FALSE)</f>
        <v>176</v>
      </c>
      <c r="X368" s="1">
        <f t="shared" si="70"/>
        <v>262</v>
      </c>
      <c r="Y368" s="1">
        <f t="shared" si="71"/>
        <v>807</v>
      </c>
      <c r="Z368" s="4">
        <f t="shared" si="60"/>
        <v>2.9778345096033578E-4</v>
      </c>
      <c r="AA368" s="4">
        <f t="shared" si="61"/>
        <v>1.2866033816145417E-4</v>
      </c>
      <c r="AB368" s="4">
        <f t="shared" si="62"/>
        <v>9.6903677999402068E-5</v>
      </c>
      <c r="AC368" s="4">
        <f t="shared" si="63"/>
        <v>9.4103692351113916E-5</v>
      </c>
      <c r="AD368" s="4">
        <f t="shared" si="64"/>
        <v>1.1468790662961045E-4</v>
      </c>
      <c r="AE368" s="4">
        <f t="shared" si="65"/>
        <v>1.279852505052499E-4</v>
      </c>
      <c r="AF368" s="4">
        <f t="shared" si="66"/>
        <v>1.5025032580739744E-4</v>
      </c>
      <c r="AG368" s="4">
        <f t="shared" si="67"/>
        <v>2.7198768408402116E-4</v>
      </c>
      <c r="AH368" s="4">
        <f t="shared" si="68"/>
        <v>8.8185762868553765E-4</v>
      </c>
      <c r="AI368" s="4">
        <f t="shared" si="69"/>
        <v>1.1796410796458734E-3</v>
      </c>
    </row>
    <row r="369" spans="1:35" x14ac:dyDescent="0.2">
      <c r="A369" s="1" t="s">
        <v>384</v>
      </c>
      <c r="B369">
        <v>4560820</v>
      </c>
      <c r="C369" s="1">
        <v>2214756</v>
      </c>
      <c r="D369" s="1">
        <v>2346064</v>
      </c>
      <c r="E369" s="1">
        <v>281527.86400000012</v>
      </c>
      <c r="F369" s="1">
        <v>583380.09900000016</v>
      </c>
      <c r="G369" s="1">
        <v>627690.63</v>
      </c>
      <c r="H369" s="1">
        <v>589682.67100000009</v>
      </c>
      <c r="I369" s="1">
        <v>569961.78399999999</v>
      </c>
      <c r="J369" s="1">
        <v>621733.75399999996</v>
      </c>
      <c r="K369" s="1">
        <v>593983.37999999989</v>
      </c>
      <c r="L369" s="1">
        <v>420053.70199999993</v>
      </c>
      <c r="M369" s="1">
        <v>199897.48299999998</v>
      </c>
      <c r="N369" s="1">
        <v>74656.42</v>
      </c>
      <c r="O369" s="1">
        <f>VLOOKUP(A369, '[1]Influenza Deaths Pivot Table'!$A$5:$B$463, 2, FALSE)</f>
        <v>131</v>
      </c>
      <c r="P369" s="1">
        <f>VLOOKUP(A369, '[1]Influenza Deaths Pivot Table'!$A$5:$C$463, 3, FALSE)</f>
        <v>50</v>
      </c>
      <c r="Q369" s="1">
        <f>VLOOKUP(A369, '[1]Influenza Deaths Pivot Table'!$A$5:$D$463, 4, FALSE)</f>
        <v>68</v>
      </c>
      <c r="R369" s="1">
        <f>VLOOKUP(A369, '[1]Influenza Deaths Pivot Table'!$A$5:$E$463, 5, FALSE)</f>
        <v>56</v>
      </c>
      <c r="S369" s="1">
        <f>VLOOKUP(A369, '[1]Influenza Deaths Pivot Table'!$A$5:$F$463, 6, FALSE)</f>
        <v>67</v>
      </c>
      <c r="T369" s="1">
        <f>VLOOKUP(A369, '[1]Influenza Deaths Pivot Table'!$A$5:$G$463, 7, FALSE)</f>
        <v>61</v>
      </c>
      <c r="U369" s="1">
        <f>VLOOKUP(A369, '[1]Influenza Deaths Pivot Table'!$A$5:$H$463, 8, FALSE)</f>
        <v>67</v>
      </c>
      <c r="V369" s="1">
        <f>VLOOKUP(A369, '[1]Influenza Deaths Pivot Table'!$A$5:$I$463, 9, FALSE)</f>
        <v>131</v>
      </c>
      <c r="W369" s="1">
        <f>VLOOKUP(A369, '[1]Influenza Deaths Pivot Table'!$A$5:$J$463, 10, FALSE)</f>
        <v>221</v>
      </c>
      <c r="X369" s="1">
        <f t="shared" si="70"/>
        <v>352</v>
      </c>
      <c r="Y369" s="1">
        <f t="shared" si="71"/>
        <v>852</v>
      </c>
      <c r="Z369" s="4">
        <f t="shared" si="60"/>
        <v>4.6531806173189286E-4</v>
      </c>
      <c r="AA369" s="4">
        <f t="shared" si="61"/>
        <v>8.5707414575347018E-5</v>
      </c>
      <c r="AB369" s="4">
        <f t="shared" si="62"/>
        <v>1.0833362288680333E-4</v>
      </c>
      <c r="AC369" s="4">
        <f t="shared" si="63"/>
        <v>9.4966331476272929E-5</v>
      </c>
      <c r="AD369" s="4">
        <f t="shared" si="64"/>
        <v>1.1755174097777756E-4</v>
      </c>
      <c r="AE369" s="4">
        <f t="shared" si="65"/>
        <v>9.8112736533201005E-5</v>
      </c>
      <c r="AF369" s="4">
        <f t="shared" si="66"/>
        <v>1.1279776885339791E-4</v>
      </c>
      <c r="AG369" s="4">
        <f t="shared" si="67"/>
        <v>3.1186488626637558E-4</v>
      </c>
      <c r="AH369" s="4">
        <f t="shared" si="68"/>
        <v>1.1055666969053332E-3</v>
      </c>
      <c r="AI369" s="4">
        <f t="shared" si="69"/>
        <v>1.5708847586372262E-3</v>
      </c>
    </row>
    <row r="370" spans="1:35" x14ac:dyDescent="0.2">
      <c r="A370" s="1" t="s">
        <v>385</v>
      </c>
      <c r="B370">
        <v>4730255</v>
      </c>
      <c r="C370" s="1">
        <v>2298589</v>
      </c>
      <c r="D370" s="1">
        <v>2431666</v>
      </c>
      <c r="E370" s="1">
        <v>284293.2649999999</v>
      </c>
      <c r="F370" s="1">
        <v>595767.41400000011</v>
      </c>
      <c r="G370" s="1">
        <v>632006.402</v>
      </c>
      <c r="H370" s="1">
        <v>612365.79900000012</v>
      </c>
      <c r="I370" s="1">
        <v>584529.27499999991</v>
      </c>
      <c r="J370" s="1">
        <v>636696.98000000021</v>
      </c>
      <c r="K370" s="1">
        <v>624984.3870000001</v>
      </c>
      <c r="L370" s="1">
        <v>466135.21599999996</v>
      </c>
      <c r="M370" s="1">
        <v>210776.47399999996</v>
      </c>
      <c r="N370" s="1">
        <v>79066.991999999998</v>
      </c>
      <c r="O370" s="1">
        <f>VLOOKUP(A370, '[1]Influenza Deaths Pivot Table'!$A$5:$B$463, 2, FALSE)</f>
        <v>110</v>
      </c>
      <c r="P370" s="1">
        <f>VLOOKUP(A370, '[1]Influenza Deaths Pivot Table'!$A$5:$C$463, 3, FALSE)</f>
        <v>66</v>
      </c>
      <c r="Q370" s="1">
        <f>VLOOKUP(A370, '[1]Influenza Deaths Pivot Table'!$A$5:$D$463, 4, FALSE)</f>
        <v>64</v>
      </c>
      <c r="R370" s="1">
        <f>VLOOKUP(A370, '[1]Influenza Deaths Pivot Table'!$A$5:$E$463, 5, FALSE)</f>
        <v>63</v>
      </c>
      <c r="S370" s="1">
        <f>VLOOKUP(A370, '[1]Influenza Deaths Pivot Table'!$A$5:$F$463, 6, FALSE)</f>
        <v>71</v>
      </c>
      <c r="T370" s="1">
        <f>VLOOKUP(A370, '[1]Influenza Deaths Pivot Table'!$A$5:$G$463, 7, FALSE)</f>
        <v>69</v>
      </c>
      <c r="U370" s="1">
        <f>VLOOKUP(A370, '[1]Influenza Deaths Pivot Table'!$A$5:$H$463, 8, FALSE)</f>
        <v>77</v>
      </c>
      <c r="V370" s="1">
        <f>VLOOKUP(A370, '[1]Influenza Deaths Pivot Table'!$A$5:$I$463, 9, FALSE)</f>
        <v>105</v>
      </c>
      <c r="W370" s="1">
        <f>VLOOKUP(A370, '[1]Influenza Deaths Pivot Table'!$A$5:$J$463, 10, FALSE)</f>
        <v>158</v>
      </c>
      <c r="X370" s="1">
        <f t="shared" si="70"/>
        <v>268</v>
      </c>
      <c r="Y370" s="1">
        <f t="shared" si="71"/>
        <v>783</v>
      </c>
      <c r="Z370" s="4">
        <f t="shared" si="60"/>
        <v>3.8692439653820166E-4</v>
      </c>
      <c r="AA370" s="4">
        <f t="shared" si="61"/>
        <v>1.1078148695121481E-4</v>
      </c>
      <c r="AB370" s="4">
        <f t="shared" si="62"/>
        <v>1.0126479699805319E-4</v>
      </c>
      <c r="AC370" s="4">
        <f t="shared" si="63"/>
        <v>1.028796841738707E-4</v>
      </c>
      <c r="AD370" s="4">
        <f t="shared" si="64"/>
        <v>1.2146525937473365E-4</v>
      </c>
      <c r="AE370" s="4">
        <f t="shared" si="65"/>
        <v>1.0837180349119919E-4</v>
      </c>
      <c r="AF370" s="4">
        <f t="shared" si="66"/>
        <v>1.2320307771144368E-4</v>
      </c>
      <c r="AG370" s="4">
        <f t="shared" si="67"/>
        <v>2.2525652728198938E-4</v>
      </c>
      <c r="AH370" s="4">
        <f t="shared" si="68"/>
        <v>7.4960927565379063E-4</v>
      </c>
      <c r="AI370" s="4">
        <f t="shared" si="69"/>
        <v>1.1365336721919923E-3</v>
      </c>
    </row>
    <row r="371" spans="1:35" x14ac:dyDescent="0.2">
      <c r="A371" s="1" t="s">
        <v>386</v>
      </c>
      <c r="B371">
        <v>4735081</v>
      </c>
      <c r="C371" s="1">
        <v>2296792</v>
      </c>
      <c r="D371" s="1">
        <v>2438289</v>
      </c>
      <c r="E371" s="1">
        <v>282697</v>
      </c>
      <c r="F371" s="1">
        <v>598591</v>
      </c>
      <c r="G371" s="1">
        <v>643164</v>
      </c>
      <c r="H371" s="1">
        <v>620273</v>
      </c>
      <c r="I371" s="1">
        <v>579344</v>
      </c>
      <c r="J371" s="1">
        <v>627996</v>
      </c>
      <c r="K371" s="1">
        <v>619460</v>
      </c>
      <c r="L371" s="1">
        <v>469006</v>
      </c>
      <c r="M371" s="1">
        <v>214066</v>
      </c>
      <c r="N371" s="1">
        <v>80484</v>
      </c>
      <c r="O371" s="1">
        <f>VLOOKUP(A371, '[1]Influenza Deaths Pivot Table'!$A$5:$B$463, 2, FALSE)</f>
        <v>103</v>
      </c>
      <c r="P371" s="1">
        <f>VLOOKUP(A371, '[1]Influenza Deaths Pivot Table'!$A$5:$C$463, 3, FALSE)</f>
        <v>49</v>
      </c>
      <c r="Q371" s="1">
        <f>VLOOKUP(A371, '[1]Influenza Deaths Pivot Table'!$A$5:$D$463, 4, FALSE)</f>
        <v>56</v>
      </c>
      <c r="R371" s="1">
        <f>VLOOKUP(A371, '[1]Influenza Deaths Pivot Table'!$A$5:$E$463, 5, FALSE)</f>
        <v>56</v>
      </c>
      <c r="S371" s="1">
        <f>VLOOKUP(A371, '[1]Influenza Deaths Pivot Table'!$A$5:$F$463, 6, FALSE)</f>
        <v>51</v>
      </c>
      <c r="T371" s="1">
        <f>VLOOKUP(A371, '[1]Influenza Deaths Pivot Table'!$A$5:$G$463, 7, FALSE)</f>
        <v>61</v>
      </c>
      <c r="U371" s="1">
        <f>VLOOKUP(A371, '[1]Influenza Deaths Pivot Table'!$A$5:$H$463, 8, FALSE)</f>
        <v>66</v>
      </c>
      <c r="V371" s="1">
        <f>VLOOKUP(A371, '[1]Influenza Deaths Pivot Table'!$A$5:$I$463, 9, FALSE)</f>
        <v>112</v>
      </c>
      <c r="W371" s="1">
        <f>VLOOKUP(A371, '[1]Influenza Deaths Pivot Table'!$A$5:$J$463, 10, FALSE)</f>
        <v>207</v>
      </c>
      <c r="X371" s="1">
        <f t="shared" si="70"/>
        <v>310</v>
      </c>
      <c r="Y371" s="1">
        <f t="shared" si="71"/>
        <v>761</v>
      </c>
      <c r="Z371" s="4">
        <f t="shared" si="60"/>
        <v>3.6434769382059234E-4</v>
      </c>
      <c r="AA371" s="4">
        <f t="shared" si="61"/>
        <v>8.1858898646989343E-5</v>
      </c>
      <c r="AB371" s="4">
        <f t="shared" si="62"/>
        <v>8.7069549912619485E-5</v>
      </c>
      <c r="AC371" s="4">
        <f t="shared" si="63"/>
        <v>9.028282707775447E-5</v>
      </c>
      <c r="AD371" s="4">
        <f t="shared" si="64"/>
        <v>8.8030600127040235E-5</v>
      </c>
      <c r="AE371" s="4">
        <f t="shared" si="65"/>
        <v>9.7134376652080587E-5</v>
      </c>
      <c r="AF371" s="4">
        <f t="shared" si="66"/>
        <v>1.06544409647112E-4</v>
      </c>
      <c r="AG371" s="4">
        <f t="shared" si="67"/>
        <v>2.3880291510129935E-4</v>
      </c>
      <c r="AH371" s="4">
        <f t="shared" si="68"/>
        <v>9.6699148860631768E-4</v>
      </c>
      <c r="AI371" s="4">
        <f t="shared" si="69"/>
        <v>1.3313391824269099E-3</v>
      </c>
    </row>
    <row r="372" spans="1:35" x14ac:dyDescent="0.2">
      <c r="A372" s="1" t="s">
        <v>387</v>
      </c>
      <c r="B372">
        <v>786961</v>
      </c>
      <c r="C372" s="1">
        <v>392549</v>
      </c>
      <c r="D372" s="1">
        <v>394412</v>
      </c>
      <c r="E372" s="1">
        <v>55525.162000000011</v>
      </c>
      <c r="F372" s="1">
        <v>104202.947</v>
      </c>
      <c r="G372" s="1">
        <v>119497.20700000004</v>
      </c>
      <c r="H372" s="1">
        <v>96951.753999999986</v>
      </c>
      <c r="I372" s="1">
        <v>96791.543999999994</v>
      </c>
      <c r="J372" s="1">
        <v>114736.485</v>
      </c>
      <c r="K372" s="1">
        <v>86550.713999999964</v>
      </c>
      <c r="L372" s="1">
        <v>53423.368999999999</v>
      </c>
      <c r="M372" s="1">
        <v>40950.546999999999</v>
      </c>
      <c r="N372" s="1">
        <v>18533.295000000002</v>
      </c>
      <c r="O372" s="1">
        <f>VLOOKUP(A372, '[1]Influenza Deaths Pivot Table'!$A$5:$B$463, 2, FALSE)</f>
        <v>138</v>
      </c>
      <c r="P372" s="1">
        <f>VLOOKUP(A372, '[1]Influenza Deaths Pivot Table'!$A$5:$C$463, 3, FALSE)</f>
        <v>47</v>
      </c>
      <c r="Q372" s="1">
        <f>VLOOKUP(A372, '[1]Influenza Deaths Pivot Table'!$A$5:$D$463, 4, FALSE)</f>
        <v>74</v>
      </c>
      <c r="R372" s="1">
        <f>VLOOKUP(A372, '[1]Influenza Deaths Pivot Table'!$A$5:$E$463, 5, FALSE)</f>
        <v>52</v>
      </c>
      <c r="S372" s="1">
        <f>VLOOKUP(A372, '[1]Influenza Deaths Pivot Table'!$A$5:$F$463, 6, FALSE)</f>
        <v>61</v>
      </c>
      <c r="T372" s="1">
        <f>VLOOKUP(A372, '[1]Influenza Deaths Pivot Table'!$A$5:$G$463, 7, FALSE)</f>
        <v>66</v>
      </c>
      <c r="U372" s="1">
        <f>VLOOKUP(A372, '[1]Influenza Deaths Pivot Table'!$A$5:$H$463, 8, FALSE)</f>
        <v>66</v>
      </c>
      <c r="V372" s="1">
        <f>VLOOKUP(A372, '[1]Influenza Deaths Pivot Table'!$A$5:$I$463, 9, FALSE)</f>
        <v>52</v>
      </c>
      <c r="W372" s="1">
        <f>VLOOKUP(A372, '[1]Influenza Deaths Pivot Table'!$A$5:$J$463, 10, FALSE)</f>
        <v>63</v>
      </c>
      <c r="X372" s="1">
        <f t="shared" si="70"/>
        <v>201</v>
      </c>
      <c r="Y372" s="1">
        <f t="shared" si="71"/>
        <v>619</v>
      </c>
      <c r="Z372" s="4">
        <f t="shared" si="60"/>
        <v>2.4853597005264024E-3</v>
      </c>
      <c r="AA372" s="4">
        <f t="shared" si="61"/>
        <v>4.5104290572511353E-4</v>
      </c>
      <c r="AB372" s="4">
        <f t="shared" si="62"/>
        <v>6.1926133553899694E-4</v>
      </c>
      <c r="AC372" s="4">
        <f t="shared" si="63"/>
        <v>5.3634924438809026E-4</v>
      </c>
      <c r="AD372" s="4">
        <f t="shared" si="64"/>
        <v>6.3022034238858723E-4</v>
      </c>
      <c r="AE372" s="4">
        <f t="shared" si="65"/>
        <v>5.7523114813914683E-4</v>
      </c>
      <c r="AF372" s="4">
        <f t="shared" si="66"/>
        <v>7.6255870055560754E-4</v>
      </c>
      <c r="AG372" s="4">
        <f t="shared" si="67"/>
        <v>9.7335680945168394E-4</v>
      </c>
      <c r="AH372" s="4">
        <f t="shared" si="68"/>
        <v>1.5384409883462608E-3</v>
      </c>
      <c r="AI372" s="4">
        <f t="shared" si="69"/>
        <v>4.023800688872663E-3</v>
      </c>
    </row>
    <row r="373" spans="1:35" x14ac:dyDescent="0.2">
      <c r="A373" s="1" t="s">
        <v>388</v>
      </c>
      <c r="B373">
        <v>696391</v>
      </c>
      <c r="C373" s="1">
        <v>348111</v>
      </c>
      <c r="D373" s="1">
        <v>348280</v>
      </c>
      <c r="E373" s="1">
        <v>50019.066000000006</v>
      </c>
      <c r="F373" s="1">
        <v>95340.474000000017</v>
      </c>
      <c r="G373" s="1">
        <v>101994.538</v>
      </c>
      <c r="H373" s="1">
        <v>88496.916000000012</v>
      </c>
      <c r="I373" s="1">
        <v>85348.977000000014</v>
      </c>
      <c r="J373" s="1">
        <v>101632.80899999999</v>
      </c>
      <c r="K373" s="1">
        <v>77539.628000000012</v>
      </c>
      <c r="L373" s="1">
        <v>46481.829999999987</v>
      </c>
      <c r="M373" s="1">
        <v>33657.398000000001</v>
      </c>
      <c r="N373" s="1">
        <v>15576.822999999999</v>
      </c>
      <c r="O373" s="1">
        <f>VLOOKUP(A373, '[1]Influenza Deaths Pivot Table'!$A$5:$B$463, 2, FALSE)</f>
        <v>110</v>
      </c>
      <c r="P373" s="1">
        <f>VLOOKUP(A373, '[1]Influenza Deaths Pivot Table'!$A$5:$C$463, 3, FALSE)</f>
        <v>62</v>
      </c>
      <c r="Q373" s="1">
        <f>VLOOKUP(A373, '[1]Influenza Deaths Pivot Table'!$A$5:$D$463, 4, FALSE)</f>
        <v>70</v>
      </c>
      <c r="R373" s="1">
        <f>VLOOKUP(A373, '[1]Influenza Deaths Pivot Table'!$A$5:$E$463, 5, FALSE)</f>
        <v>67</v>
      </c>
      <c r="S373" s="1">
        <f>VLOOKUP(A373, '[1]Influenza Deaths Pivot Table'!$A$5:$F$463, 6, FALSE)</f>
        <v>60</v>
      </c>
      <c r="T373" s="1">
        <f>VLOOKUP(A373, '[1]Influenza Deaths Pivot Table'!$A$5:$G$463, 7, FALSE)</f>
        <v>63</v>
      </c>
      <c r="U373" s="1">
        <f>VLOOKUP(A373, '[1]Influenza Deaths Pivot Table'!$A$5:$H$463, 8, FALSE)</f>
        <v>66</v>
      </c>
      <c r="V373" s="1">
        <f>VLOOKUP(A373, '[1]Influenza Deaths Pivot Table'!$A$5:$I$463, 9, FALSE)</f>
        <v>40</v>
      </c>
      <c r="W373" s="1">
        <f>VLOOKUP(A373, '[1]Influenza Deaths Pivot Table'!$A$5:$J$463, 10, FALSE)</f>
        <v>54</v>
      </c>
      <c r="X373" s="1">
        <f t="shared" si="70"/>
        <v>164</v>
      </c>
      <c r="Y373" s="1">
        <f t="shared" si="71"/>
        <v>592</v>
      </c>
      <c r="Z373" s="4">
        <f t="shared" si="60"/>
        <v>2.1991614157689386E-3</v>
      </c>
      <c r="AA373" s="4">
        <f t="shared" si="61"/>
        <v>6.5030094144486828E-4</v>
      </c>
      <c r="AB373" s="4">
        <f t="shared" si="62"/>
        <v>6.8631126109909926E-4</v>
      </c>
      <c r="AC373" s="4">
        <f t="shared" si="63"/>
        <v>7.570885295031071E-4</v>
      </c>
      <c r="AD373" s="4">
        <f t="shared" si="64"/>
        <v>7.0299612378482278E-4</v>
      </c>
      <c r="AE373" s="4">
        <f t="shared" si="65"/>
        <v>6.1987856696945178E-4</v>
      </c>
      <c r="AF373" s="4">
        <f t="shared" si="66"/>
        <v>8.5117767137082466E-4</v>
      </c>
      <c r="AG373" s="4">
        <f t="shared" si="67"/>
        <v>8.6055131650367492E-4</v>
      </c>
      <c r="AH373" s="4">
        <f t="shared" si="68"/>
        <v>1.6044020990570928E-3</v>
      </c>
      <c r="AI373" s="4">
        <f t="shared" si="69"/>
        <v>3.8035635148260315E-3</v>
      </c>
    </row>
    <row r="374" spans="1:35" x14ac:dyDescent="0.2">
      <c r="A374" s="1" t="s">
        <v>389</v>
      </c>
      <c r="B374">
        <v>764433</v>
      </c>
      <c r="C374" s="1">
        <v>382769</v>
      </c>
      <c r="D374" s="1">
        <v>381664</v>
      </c>
      <c r="E374" s="1">
        <v>54880.032999999989</v>
      </c>
      <c r="F374" s="1">
        <v>104599.753</v>
      </c>
      <c r="G374" s="1">
        <v>107703.55599999997</v>
      </c>
      <c r="H374" s="1">
        <v>97177.745999999999</v>
      </c>
      <c r="I374" s="1">
        <v>92757.61500000002</v>
      </c>
      <c r="J374" s="1">
        <v>111377.68800000001</v>
      </c>
      <c r="K374" s="1">
        <v>89645.965999999986</v>
      </c>
      <c r="L374" s="1">
        <v>53379.294999999998</v>
      </c>
      <c r="M374" s="1">
        <v>36319.936000000002</v>
      </c>
      <c r="N374" s="1">
        <v>16604.909</v>
      </c>
      <c r="O374" s="1">
        <f>VLOOKUP(A374, '[1]Influenza Deaths Pivot Table'!$A$5:$B$463, 2, FALSE)</f>
        <v>126</v>
      </c>
      <c r="P374" s="1">
        <f>VLOOKUP(A374, '[1]Influenza Deaths Pivot Table'!$A$5:$C$463, 3, FALSE)</f>
        <v>48</v>
      </c>
      <c r="Q374" s="1">
        <f>VLOOKUP(A374, '[1]Influenza Deaths Pivot Table'!$A$5:$D$463, 4, FALSE)</f>
        <v>65</v>
      </c>
      <c r="R374" s="1">
        <f>VLOOKUP(A374, '[1]Influenza Deaths Pivot Table'!$A$5:$E$463, 5, FALSE)</f>
        <v>71</v>
      </c>
      <c r="S374" s="1">
        <f>VLOOKUP(A374, '[1]Influenza Deaths Pivot Table'!$A$5:$F$463, 6, FALSE)</f>
        <v>65</v>
      </c>
      <c r="T374" s="1">
        <f>VLOOKUP(A374, '[1]Influenza Deaths Pivot Table'!$A$5:$G$463, 7, FALSE)</f>
        <v>57</v>
      </c>
      <c r="U374" s="1">
        <f>VLOOKUP(A374, '[1]Influenza Deaths Pivot Table'!$A$5:$H$463, 8, FALSE)</f>
        <v>55</v>
      </c>
      <c r="V374" s="1">
        <f>VLOOKUP(A374, '[1]Influenza Deaths Pivot Table'!$A$5:$I$463, 9, FALSE)</f>
        <v>69</v>
      </c>
      <c r="W374" s="1">
        <f>VLOOKUP(A374, '[1]Influenza Deaths Pivot Table'!$A$5:$J$463, 10, FALSE)</f>
        <v>59</v>
      </c>
      <c r="X374" s="1">
        <f t="shared" si="70"/>
        <v>185</v>
      </c>
      <c r="Y374" s="1">
        <f t="shared" si="71"/>
        <v>615</v>
      </c>
      <c r="Z374" s="4">
        <f t="shared" si="60"/>
        <v>2.2959169867846113E-3</v>
      </c>
      <c r="AA374" s="4">
        <f t="shared" si="61"/>
        <v>4.5889209700141452E-4</v>
      </c>
      <c r="AB374" s="4">
        <f t="shared" si="62"/>
        <v>6.0350839298193659E-4</v>
      </c>
      <c r="AC374" s="4">
        <f t="shared" si="63"/>
        <v>7.3061995078585169E-4</v>
      </c>
      <c r="AD374" s="4">
        <f t="shared" si="64"/>
        <v>7.0075109197234088E-4</v>
      </c>
      <c r="AE374" s="4">
        <f t="shared" si="65"/>
        <v>5.1177216032712036E-4</v>
      </c>
      <c r="AF374" s="4">
        <f t="shared" si="66"/>
        <v>6.1352453940872261E-4</v>
      </c>
      <c r="AG374" s="4">
        <f t="shared" si="67"/>
        <v>1.2926360305058357E-3</v>
      </c>
      <c r="AH374" s="4">
        <f t="shared" si="68"/>
        <v>1.6244522016778883E-3</v>
      </c>
      <c r="AI374" s="4">
        <f t="shared" si="69"/>
        <v>3.9203691884624999E-3</v>
      </c>
    </row>
    <row r="375" spans="1:35" x14ac:dyDescent="0.2">
      <c r="A375" s="1" t="s">
        <v>390</v>
      </c>
      <c r="B375">
        <v>729597</v>
      </c>
      <c r="C375" s="1">
        <v>365790</v>
      </c>
      <c r="D375" s="1">
        <v>363807</v>
      </c>
      <c r="E375" s="1">
        <v>51166.201000000015</v>
      </c>
      <c r="F375" s="1">
        <v>95826.548999999999</v>
      </c>
      <c r="G375" s="1">
        <v>104182.65600000002</v>
      </c>
      <c r="H375" s="1">
        <v>94333.239999999991</v>
      </c>
      <c r="I375" s="1">
        <v>84156.209999999992</v>
      </c>
      <c r="J375" s="1">
        <v>104373.447</v>
      </c>
      <c r="K375" s="1">
        <v>89764.626000000018</v>
      </c>
      <c r="L375" s="1">
        <v>52783.629000000001</v>
      </c>
      <c r="M375" s="1">
        <v>35948.544000000009</v>
      </c>
      <c r="N375" s="1">
        <v>17260.596000000001</v>
      </c>
      <c r="O375" s="1">
        <f>VLOOKUP(A375, '[1]Influenza Deaths Pivot Table'!$A$5:$B$463, 2, FALSE)</f>
        <v>106</v>
      </c>
      <c r="P375" s="1">
        <f>VLOOKUP(A375, '[1]Influenza Deaths Pivot Table'!$A$5:$C$463, 3, FALSE)</f>
        <v>43</v>
      </c>
      <c r="Q375" s="1">
        <f>VLOOKUP(A375, '[1]Influenza Deaths Pivot Table'!$A$5:$D$463, 4, FALSE)</f>
        <v>56</v>
      </c>
      <c r="R375" s="1">
        <f>VLOOKUP(A375, '[1]Influenza Deaths Pivot Table'!$A$5:$E$463, 5, FALSE)</f>
        <v>60</v>
      </c>
      <c r="S375" s="1">
        <f>VLOOKUP(A375, '[1]Influenza Deaths Pivot Table'!$A$5:$F$463, 6, FALSE)</f>
        <v>43</v>
      </c>
      <c r="T375" s="1">
        <f>VLOOKUP(A375, '[1]Influenza Deaths Pivot Table'!$A$5:$G$463, 7, FALSE)</f>
        <v>61</v>
      </c>
      <c r="U375" s="1">
        <f>VLOOKUP(A375, '[1]Influenza Deaths Pivot Table'!$A$5:$H$463, 8, FALSE)</f>
        <v>51</v>
      </c>
      <c r="V375" s="1">
        <f>VLOOKUP(A375, '[1]Influenza Deaths Pivot Table'!$A$5:$I$463, 9, FALSE)</f>
        <v>65</v>
      </c>
      <c r="W375" s="1">
        <f>VLOOKUP(A375, '[1]Influenza Deaths Pivot Table'!$A$5:$J$463, 10, FALSE)</f>
        <v>63</v>
      </c>
      <c r="X375" s="1">
        <f t="shared" si="70"/>
        <v>169</v>
      </c>
      <c r="Y375" s="1">
        <f t="shared" si="71"/>
        <v>548</v>
      </c>
      <c r="Z375" s="4">
        <f t="shared" si="60"/>
        <v>2.0716800920982967E-3</v>
      </c>
      <c r="AA375" s="4">
        <f t="shared" si="61"/>
        <v>4.487274189535929E-4</v>
      </c>
      <c r="AB375" s="4">
        <f t="shared" si="62"/>
        <v>5.3751749235496544E-4</v>
      </c>
      <c r="AC375" s="4">
        <f t="shared" si="63"/>
        <v>6.3604303212738168E-4</v>
      </c>
      <c r="AD375" s="4">
        <f t="shared" si="64"/>
        <v>5.1095456889040038E-4</v>
      </c>
      <c r="AE375" s="4">
        <f t="shared" si="65"/>
        <v>5.8443983362933296E-4</v>
      </c>
      <c r="AF375" s="4">
        <f t="shared" si="66"/>
        <v>5.6815253705841753E-4</v>
      </c>
      <c r="AG375" s="4">
        <f t="shared" si="67"/>
        <v>1.2314424231801113E-3</v>
      </c>
      <c r="AH375" s="4">
        <f t="shared" si="68"/>
        <v>1.752504913689967E-3</v>
      </c>
      <c r="AI375" s="4">
        <f t="shared" si="69"/>
        <v>3.8241850057882639E-3</v>
      </c>
    </row>
    <row r="376" spans="1:35" x14ac:dyDescent="0.2">
      <c r="A376" s="1" t="s">
        <v>391</v>
      </c>
      <c r="B376">
        <v>676485</v>
      </c>
      <c r="C376" s="1">
        <v>337966</v>
      </c>
      <c r="D376" s="1">
        <v>338519</v>
      </c>
      <c r="E376" s="1">
        <v>46897.119000000006</v>
      </c>
      <c r="F376" s="1">
        <v>90847.309999999983</v>
      </c>
      <c r="G376" s="1">
        <v>91122.968999999983</v>
      </c>
      <c r="H376" s="1">
        <v>87366.93799999998</v>
      </c>
      <c r="I376" s="1">
        <v>79623.452999999994</v>
      </c>
      <c r="J376" s="1">
        <v>93843.782999999996</v>
      </c>
      <c r="K376" s="1">
        <v>86140.731</v>
      </c>
      <c r="L376" s="1">
        <v>52588.77199999999</v>
      </c>
      <c r="M376" s="1">
        <v>33111.106999999996</v>
      </c>
      <c r="N376" s="1">
        <v>15173.513999999997</v>
      </c>
      <c r="O376" s="1">
        <f>VLOOKUP(A376, '[1]Influenza Deaths Pivot Table'!$A$5:$B$463, 2, FALSE)</f>
        <v>113</v>
      </c>
      <c r="P376" s="1">
        <f>VLOOKUP(A376, '[1]Influenza Deaths Pivot Table'!$A$5:$C$463, 3, FALSE)</f>
        <v>62</v>
      </c>
      <c r="Q376" s="1">
        <f>VLOOKUP(A376, '[1]Influenza Deaths Pivot Table'!$A$5:$D$463, 4, FALSE)</f>
        <v>60</v>
      </c>
      <c r="R376" s="1">
        <f>VLOOKUP(A376, '[1]Influenza Deaths Pivot Table'!$A$5:$E$463, 5, FALSE)</f>
        <v>70</v>
      </c>
      <c r="S376" s="1">
        <f>VLOOKUP(A376, '[1]Influenza Deaths Pivot Table'!$A$5:$F$463, 6, FALSE)</f>
        <v>60</v>
      </c>
      <c r="T376" s="1">
        <f>VLOOKUP(A376, '[1]Influenza Deaths Pivot Table'!$A$5:$G$463, 7, FALSE)</f>
        <v>76</v>
      </c>
      <c r="U376" s="1">
        <f>VLOOKUP(A376, '[1]Influenza Deaths Pivot Table'!$A$5:$H$463, 8, FALSE)</f>
        <v>49</v>
      </c>
      <c r="V376" s="1">
        <f>VLOOKUP(A376, '[1]Influenza Deaths Pivot Table'!$A$5:$I$463, 9, FALSE)</f>
        <v>50</v>
      </c>
      <c r="W376" s="1">
        <f>VLOOKUP(A376, '[1]Influenza Deaths Pivot Table'!$A$5:$J$463, 10, FALSE)</f>
        <v>68</v>
      </c>
      <c r="X376" s="1">
        <f t="shared" si="70"/>
        <v>181</v>
      </c>
      <c r="Y376" s="1">
        <f t="shared" si="71"/>
        <v>608</v>
      </c>
      <c r="Z376" s="4">
        <f t="shared" si="60"/>
        <v>2.4095296770788839E-3</v>
      </c>
      <c r="AA376" s="4">
        <f t="shared" si="61"/>
        <v>6.824637955708321E-4</v>
      </c>
      <c r="AB376" s="4">
        <f t="shared" si="62"/>
        <v>6.5845088958855157E-4</v>
      </c>
      <c r="AC376" s="4">
        <f t="shared" si="63"/>
        <v>8.0121841971845251E-4</v>
      </c>
      <c r="AD376" s="4">
        <f t="shared" si="64"/>
        <v>7.5354682244187536E-4</v>
      </c>
      <c r="AE376" s="4">
        <f t="shared" si="65"/>
        <v>8.0985652507209775E-4</v>
      </c>
      <c r="AF376" s="4">
        <f t="shared" si="66"/>
        <v>5.6883659368992348E-4</v>
      </c>
      <c r="AG376" s="4">
        <f t="shared" si="67"/>
        <v>9.5077329434503643E-4</v>
      </c>
      <c r="AH376" s="4">
        <f t="shared" si="68"/>
        <v>2.053691530156331E-3</v>
      </c>
      <c r="AI376" s="4">
        <f t="shared" si="69"/>
        <v>4.463221207235215E-3</v>
      </c>
    </row>
    <row r="377" spans="1:35" x14ac:dyDescent="0.2">
      <c r="A377" s="1" t="s">
        <v>392</v>
      </c>
      <c r="B377">
        <v>595556</v>
      </c>
      <c r="C377" s="1">
        <v>298965</v>
      </c>
      <c r="D377" s="1">
        <v>296591</v>
      </c>
      <c r="E377" s="1">
        <v>41035.701999999997</v>
      </c>
      <c r="F377" s="1">
        <v>79778.675000000017</v>
      </c>
      <c r="G377" s="1">
        <v>81173.613999999987</v>
      </c>
      <c r="H377" s="1">
        <v>78391.021000000022</v>
      </c>
      <c r="I377" s="1">
        <v>69563.122999999978</v>
      </c>
      <c r="J377" s="1">
        <v>82105.051999999996</v>
      </c>
      <c r="K377" s="1">
        <v>75104.319000000018</v>
      </c>
      <c r="L377" s="1">
        <v>45610.090000000004</v>
      </c>
      <c r="M377" s="1">
        <v>28620.80999999999</v>
      </c>
      <c r="N377" s="1">
        <v>14066.210000000005</v>
      </c>
      <c r="O377" s="1">
        <f>VLOOKUP(A377, '[1]Influenza Deaths Pivot Table'!$A$5:$B$463, 2, FALSE)</f>
        <v>112</v>
      </c>
      <c r="P377" s="1">
        <f>VLOOKUP(A377, '[1]Influenza Deaths Pivot Table'!$A$5:$C$463, 3, FALSE)</f>
        <v>58</v>
      </c>
      <c r="Q377" s="1">
        <f>VLOOKUP(A377, '[1]Influenza Deaths Pivot Table'!$A$5:$D$463, 4, FALSE)</f>
        <v>57</v>
      </c>
      <c r="R377" s="1">
        <f>VLOOKUP(A377, '[1]Influenza Deaths Pivot Table'!$A$5:$E$463, 5, FALSE)</f>
        <v>66</v>
      </c>
      <c r="S377" s="1">
        <f>VLOOKUP(A377, '[1]Influenza Deaths Pivot Table'!$A$5:$F$463, 6, FALSE)</f>
        <v>65</v>
      </c>
      <c r="T377" s="1">
        <f>VLOOKUP(A377, '[1]Influenza Deaths Pivot Table'!$A$5:$G$463, 7, FALSE)</f>
        <v>60</v>
      </c>
      <c r="U377" s="1">
        <f>VLOOKUP(A377, '[1]Influenza Deaths Pivot Table'!$A$5:$H$463, 8, FALSE)</f>
        <v>70</v>
      </c>
      <c r="V377" s="1">
        <f>VLOOKUP(A377, '[1]Influenza Deaths Pivot Table'!$A$5:$I$463, 9, FALSE)</f>
        <v>71</v>
      </c>
      <c r="W377" s="1">
        <f>VLOOKUP(A377, '[1]Influenza Deaths Pivot Table'!$A$5:$J$463, 10, FALSE)</f>
        <v>68</v>
      </c>
      <c r="X377" s="1">
        <f t="shared" si="70"/>
        <v>180</v>
      </c>
      <c r="Y377" s="1">
        <f t="shared" si="71"/>
        <v>627</v>
      </c>
      <c r="Z377" s="4">
        <f t="shared" si="60"/>
        <v>2.72933066918168E-3</v>
      </c>
      <c r="AA377" s="4">
        <f t="shared" si="61"/>
        <v>7.2701132226124325E-4</v>
      </c>
      <c r="AB377" s="4">
        <f t="shared" si="62"/>
        <v>7.0219862331126481E-4</v>
      </c>
      <c r="AC377" s="4">
        <f t="shared" si="63"/>
        <v>8.4193315966633452E-4</v>
      </c>
      <c r="AD377" s="4">
        <f t="shared" si="64"/>
        <v>9.3440313195829378E-4</v>
      </c>
      <c r="AE377" s="4">
        <f t="shared" si="65"/>
        <v>7.3077111016262442E-4</v>
      </c>
      <c r="AF377" s="4">
        <f t="shared" si="66"/>
        <v>9.3203694450648021E-4</v>
      </c>
      <c r="AG377" s="4">
        <f t="shared" si="67"/>
        <v>1.5566730957996355E-3</v>
      </c>
      <c r="AH377" s="4">
        <f t="shared" si="68"/>
        <v>2.3758936242545205E-3</v>
      </c>
      <c r="AI377" s="4">
        <f t="shared" si="69"/>
        <v>5.1052242934362009E-3</v>
      </c>
    </row>
    <row r="378" spans="1:35" x14ac:dyDescent="0.2">
      <c r="A378" s="1" t="s">
        <v>393</v>
      </c>
      <c r="B378">
        <v>566173</v>
      </c>
      <c r="C378" s="1">
        <v>285005</v>
      </c>
      <c r="D378" s="1">
        <v>281168</v>
      </c>
      <c r="E378" s="1">
        <v>39312.10500000001</v>
      </c>
      <c r="F378" s="1">
        <v>76681.03800000003</v>
      </c>
      <c r="G378" s="1">
        <v>81789.925999999978</v>
      </c>
      <c r="H378" s="1">
        <v>72424.980999999985</v>
      </c>
      <c r="I378" s="1">
        <v>64205.625000000007</v>
      </c>
      <c r="J378" s="1">
        <v>72252.684999999983</v>
      </c>
      <c r="K378" s="1">
        <v>73062.726999999999</v>
      </c>
      <c r="L378" s="1">
        <v>45015.929000000011</v>
      </c>
      <c r="M378" s="1">
        <v>28282.841</v>
      </c>
      <c r="N378" s="1">
        <v>13169.781000000001</v>
      </c>
      <c r="O378" s="1">
        <f>VLOOKUP(A378, '[1]Influenza Deaths Pivot Table'!$A$5:$B$463, 2, FALSE)</f>
        <v>103</v>
      </c>
      <c r="P378" s="1">
        <f>VLOOKUP(A378, '[1]Influenza Deaths Pivot Table'!$A$5:$C$463, 3, FALSE)</f>
        <v>76</v>
      </c>
      <c r="Q378" s="1">
        <f>VLOOKUP(A378, '[1]Influenza Deaths Pivot Table'!$A$5:$D$463, 4, FALSE)</f>
        <v>57</v>
      </c>
      <c r="R378" s="1">
        <f>VLOOKUP(A378, '[1]Influenza Deaths Pivot Table'!$A$5:$E$463, 5, FALSE)</f>
        <v>66</v>
      </c>
      <c r="S378" s="1">
        <f>VLOOKUP(A378, '[1]Influenza Deaths Pivot Table'!$A$5:$F$463, 6, FALSE)</f>
        <v>59</v>
      </c>
      <c r="T378" s="1">
        <f>VLOOKUP(A378, '[1]Influenza Deaths Pivot Table'!$A$5:$G$463, 7, FALSE)</f>
        <v>60</v>
      </c>
      <c r="U378" s="1">
        <f>VLOOKUP(A378, '[1]Influenza Deaths Pivot Table'!$A$5:$H$463, 8, FALSE)</f>
        <v>70</v>
      </c>
      <c r="V378" s="1">
        <f>VLOOKUP(A378, '[1]Influenza Deaths Pivot Table'!$A$5:$I$463, 9, FALSE)</f>
        <v>67</v>
      </c>
      <c r="W378" s="1">
        <f>VLOOKUP(A378, '[1]Influenza Deaths Pivot Table'!$A$5:$J$463, 10, FALSE)</f>
        <v>64</v>
      </c>
      <c r="X378" s="1">
        <f t="shared" si="70"/>
        <v>167</v>
      </c>
      <c r="Y378" s="1">
        <f t="shared" si="71"/>
        <v>622</v>
      </c>
      <c r="Z378" s="4">
        <f t="shared" si="60"/>
        <v>2.6200581220466308E-3</v>
      </c>
      <c r="AA378" s="4">
        <f t="shared" si="61"/>
        <v>9.9111856049731569E-4</v>
      </c>
      <c r="AB378" s="4">
        <f t="shared" si="62"/>
        <v>6.9690734284317624E-4</v>
      </c>
      <c r="AC378" s="4">
        <f t="shared" si="63"/>
        <v>9.112877779008325E-4</v>
      </c>
      <c r="AD378" s="4">
        <f t="shared" si="64"/>
        <v>9.1892260218633484E-4</v>
      </c>
      <c r="AE378" s="4">
        <f t="shared" si="65"/>
        <v>8.3041896643702598E-4</v>
      </c>
      <c r="AF378" s="4">
        <f t="shared" si="66"/>
        <v>9.5808085564613548E-4</v>
      </c>
      <c r="AG378" s="4">
        <f t="shared" si="67"/>
        <v>1.4883620418008031E-3</v>
      </c>
      <c r="AH378" s="4">
        <f t="shared" si="68"/>
        <v>2.2628561253800494E-3</v>
      </c>
      <c r="AI378" s="4">
        <f t="shared" si="69"/>
        <v>4.8829142474266802E-3</v>
      </c>
    </row>
    <row r="379" spans="1:35" x14ac:dyDescent="0.2">
      <c r="A379" s="1" t="s">
        <v>394</v>
      </c>
      <c r="B379">
        <v>716407</v>
      </c>
      <c r="C379" s="1">
        <v>359683</v>
      </c>
      <c r="D379" s="1">
        <v>356724</v>
      </c>
      <c r="E379" s="1">
        <v>50087.67</v>
      </c>
      <c r="F379" s="1">
        <v>97294.784000000014</v>
      </c>
      <c r="G379" s="1">
        <v>99054.425999999963</v>
      </c>
      <c r="H379" s="1">
        <v>95438.794999999998</v>
      </c>
      <c r="I379" s="1">
        <v>83380.393999999971</v>
      </c>
      <c r="J379" s="1">
        <v>90862.898999999976</v>
      </c>
      <c r="K379" s="1">
        <v>93969.304999999993</v>
      </c>
      <c r="L379" s="1">
        <v>57508.780999999988</v>
      </c>
      <c r="M379" s="1">
        <v>32720.162000000008</v>
      </c>
      <c r="N379" s="1">
        <v>16062.259999999998</v>
      </c>
      <c r="O379" s="1">
        <f>VLOOKUP(A379, '[1]Influenza Deaths Pivot Table'!$A$5:$B$463, 2, FALSE)</f>
        <v>120</v>
      </c>
      <c r="P379" s="1">
        <f>VLOOKUP(A379, '[1]Influenza Deaths Pivot Table'!$A$5:$C$463, 3, FALSE)</f>
        <v>65</v>
      </c>
      <c r="Q379" s="1">
        <f>VLOOKUP(A379, '[1]Influenza Deaths Pivot Table'!$A$5:$D$463, 4, FALSE)</f>
        <v>54</v>
      </c>
      <c r="R379" s="1">
        <f>VLOOKUP(A379, '[1]Influenza Deaths Pivot Table'!$A$5:$E$463, 5, FALSE)</f>
        <v>52</v>
      </c>
      <c r="S379" s="1">
        <f>VLOOKUP(A379, '[1]Influenza Deaths Pivot Table'!$A$5:$F$463, 6, FALSE)</f>
        <v>61</v>
      </c>
      <c r="T379" s="1">
        <f>VLOOKUP(A379, '[1]Influenza Deaths Pivot Table'!$A$5:$G$463, 7, FALSE)</f>
        <v>55</v>
      </c>
      <c r="U379" s="1">
        <f>VLOOKUP(A379, '[1]Influenza Deaths Pivot Table'!$A$5:$H$463, 8, FALSE)</f>
        <v>56</v>
      </c>
      <c r="V379" s="1">
        <f>VLOOKUP(A379, '[1]Influenza Deaths Pivot Table'!$A$5:$I$463, 9, FALSE)</f>
        <v>62</v>
      </c>
      <c r="W379" s="1">
        <f>VLOOKUP(A379, '[1]Influenza Deaths Pivot Table'!$A$5:$J$463, 10, FALSE)</f>
        <v>78</v>
      </c>
      <c r="X379" s="1">
        <f t="shared" si="70"/>
        <v>198</v>
      </c>
      <c r="Y379" s="1">
        <f t="shared" si="71"/>
        <v>603</v>
      </c>
      <c r="Z379" s="4">
        <f t="shared" si="60"/>
        <v>2.3957992056727736E-3</v>
      </c>
      <c r="AA379" s="4">
        <f t="shared" si="61"/>
        <v>6.6807281261860849E-4</v>
      </c>
      <c r="AB379" s="4">
        <f t="shared" si="62"/>
        <v>5.4515484244994786E-4</v>
      </c>
      <c r="AC379" s="4">
        <f t="shared" si="63"/>
        <v>5.4485180790474143E-4</v>
      </c>
      <c r="AD379" s="4">
        <f t="shared" si="64"/>
        <v>7.3158685242000676E-4</v>
      </c>
      <c r="AE379" s="4">
        <f t="shared" si="65"/>
        <v>6.0530756343136279E-4</v>
      </c>
      <c r="AF379" s="4">
        <f t="shared" si="66"/>
        <v>5.9593928038522792E-4</v>
      </c>
      <c r="AG379" s="4">
        <f t="shared" si="67"/>
        <v>1.0780962302087401E-3</v>
      </c>
      <c r="AH379" s="4">
        <f t="shared" si="68"/>
        <v>2.3838512779979508E-3</v>
      </c>
      <c r="AI379" s="4">
        <f t="shared" si="69"/>
        <v>4.7796504836707249E-3</v>
      </c>
    </row>
    <row r="380" spans="1:35" x14ac:dyDescent="0.2">
      <c r="A380" s="1" t="s">
        <v>395</v>
      </c>
      <c r="B380">
        <v>718336</v>
      </c>
      <c r="C380" s="1">
        <v>362790</v>
      </c>
      <c r="D380" s="1">
        <v>355546</v>
      </c>
      <c r="E380" s="1">
        <v>48466</v>
      </c>
      <c r="F380" s="1">
        <v>98733</v>
      </c>
      <c r="G380" s="1">
        <v>94701</v>
      </c>
      <c r="H380" s="1">
        <v>97217</v>
      </c>
      <c r="I380" s="1">
        <v>86520</v>
      </c>
      <c r="J380" s="1">
        <v>88665</v>
      </c>
      <c r="K380" s="1">
        <v>94153</v>
      </c>
      <c r="L380" s="1">
        <v>62314</v>
      </c>
      <c r="M380" s="1">
        <v>32613</v>
      </c>
      <c r="N380" s="1">
        <v>14954</v>
      </c>
      <c r="O380" s="1">
        <f>VLOOKUP(A380, '[1]Influenza Deaths Pivot Table'!$A$5:$B$463, 2, FALSE)</f>
        <v>145</v>
      </c>
      <c r="P380" s="1">
        <f>VLOOKUP(A380, '[1]Influenza Deaths Pivot Table'!$A$5:$C$463, 3, FALSE)</f>
        <v>49</v>
      </c>
      <c r="Q380" s="1">
        <f>VLOOKUP(A380, '[1]Influenza Deaths Pivot Table'!$A$5:$D$463, 4, FALSE)</f>
        <v>52</v>
      </c>
      <c r="R380" s="1">
        <f>VLOOKUP(A380, '[1]Influenza Deaths Pivot Table'!$A$5:$E$463, 5, FALSE)</f>
        <v>59</v>
      </c>
      <c r="S380" s="1">
        <f>VLOOKUP(A380, '[1]Influenza Deaths Pivot Table'!$A$5:$F$463, 6, FALSE)</f>
        <v>48</v>
      </c>
      <c r="T380" s="1">
        <f>VLOOKUP(A380, '[1]Influenza Deaths Pivot Table'!$A$5:$G$463, 7, FALSE)</f>
        <v>49</v>
      </c>
      <c r="U380" s="1">
        <f>VLOOKUP(A380, '[1]Influenza Deaths Pivot Table'!$A$5:$H$463, 8, FALSE)</f>
        <v>55</v>
      </c>
      <c r="V380" s="1">
        <f>VLOOKUP(A380, '[1]Influenza Deaths Pivot Table'!$A$5:$I$463, 9, FALSE)</f>
        <v>58</v>
      </c>
      <c r="W380" s="1">
        <f>VLOOKUP(A380, '[1]Influenza Deaths Pivot Table'!$A$5:$J$463, 10, FALSE)</f>
        <v>48</v>
      </c>
      <c r="X380" s="1">
        <f t="shared" si="70"/>
        <v>193</v>
      </c>
      <c r="Y380" s="1">
        <f t="shared" si="71"/>
        <v>563</v>
      </c>
      <c r="Z380" s="4">
        <f t="shared" si="60"/>
        <v>2.991788057607395E-3</v>
      </c>
      <c r="AA380" s="4">
        <f t="shared" si="61"/>
        <v>4.9628796856167649E-4</v>
      </c>
      <c r="AB380" s="4">
        <f t="shared" si="62"/>
        <v>5.4909663044740815E-4</v>
      </c>
      <c r="AC380" s="4">
        <f t="shared" si="63"/>
        <v>6.0688974150611519E-4</v>
      </c>
      <c r="AD380" s="4">
        <f t="shared" si="64"/>
        <v>5.5478502080443827E-4</v>
      </c>
      <c r="AE380" s="4">
        <f t="shared" si="65"/>
        <v>5.526419669542661E-4</v>
      </c>
      <c r="AF380" s="4">
        <f t="shared" si="66"/>
        <v>5.8415557656155408E-4</v>
      </c>
      <c r="AG380" s="4">
        <f t="shared" si="67"/>
        <v>9.3076997143499052E-4</v>
      </c>
      <c r="AH380" s="4">
        <f t="shared" si="68"/>
        <v>1.471805721644743E-3</v>
      </c>
      <c r="AI380" s="4">
        <f t="shared" si="69"/>
        <v>4.4635937792521377E-3</v>
      </c>
    </row>
    <row r="381" spans="1:35" x14ac:dyDescent="0.2">
      <c r="A381" s="1" t="s">
        <v>396</v>
      </c>
      <c r="B381">
        <v>6056214</v>
      </c>
      <c r="C381" s="1">
        <v>2951304</v>
      </c>
      <c r="D381" s="1">
        <v>3104910</v>
      </c>
      <c r="E381" s="1">
        <v>405972.66799999995</v>
      </c>
      <c r="F381" s="1">
        <v>795174.43799999962</v>
      </c>
      <c r="G381" s="1">
        <v>815508.31900000002</v>
      </c>
      <c r="H381" s="1">
        <v>820092.1050000001</v>
      </c>
      <c r="I381" s="1">
        <v>861006.35999999987</v>
      </c>
      <c r="J381" s="1">
        <v>879131.15100000007</v>
      </c>
      <c r="K381" s="1">
        <v>696165.50699999987</v>
      </c>
      <c r="L381" s="1">
        <v>426953.42300000018</v>
      </c>
      <c r="M381" s="1">
        <v>262068.78400000001</v>
      </c>
      <c r="N381" s="1">
        <v>94521.242999999973</v>
      </c>
      <c r="O381" s="1">
        <f>VLOOKUP(A381, '[1]Influenza Deaths Pivot Table'!$A$5:$B$463, 2, FALSE)</f>
        <v>103</v>
      </c>
      <c r="P381" s="1">
        <f>VLOOKUP(A381, '[1]Influenza Deaths Pivot Table'!$A$5:$C$463, 3, FALSE)</f>
        <v>50</v>
      </c>
      <c r="Q381" s="1">
        <f>VLOOKUP(A381, '[1]Influenza Deaths Pivot Table'!$A$5:$D$463, 4, FALSE)</f>
        <v>48</v>
      </c>
      <c r="R381" s="1">
        <f>VLOOKUP(A381, '[1]Influenza Deaths Pivot Table'!$A$5:$E$463, 5, FALSE)</f>
        <v>51</v>
      </c>
      <c r="S381" s="1">
        <f>VLOOKUP(A381, '[1]Influenza Deaths Pivot Table'!$A$5:$F$463, 6, FALSE)</f>
        <v>57</v>
      </c>
      <c r="T381" s="1">
        <f>VLOOKUP(A381, '[1]Influenza Deaths Pivot Table'!$A$5:$G$463, 7, FALSE)</f>
        <v>56</v>
      </c>
      <c r="U381" s="1">
        <f>VLOOKUP(A381, '[1]Influenza Deaths Pivot Table'!$A$5:$H$463, 8, FALSE)</f>
        <v>137</v>
      </c>
      <c r="V381" s="1">
        <f>VLOOKUP(A381, '[1]Influenza Deaths Pivot Table'!$A$5:$I$463, 9, FALSE)</f>
        <v>164</v>
      </c>
      <c r="W381" s="1">
        <f>VLOOKUP(A381, '[1]Influenza Deaths Pivot Table'!$A$5:$J$463, 10, FALSE)</f>
        <v>378</v>
      </c>
      <c r="X381" s="1">
        <f t="shared" si="70"/>
        <v>481</v>
      </c>
      <c r="Y381" s="1">
        <f t="shared" si="71"/>
        <v>1044</v>
      </c>
      <c r="Z381" s="4">
        <f t="shared" si="60"/>
        <v>2.5371166119981262E-4</v>
      </c>
      <c r="AA381" s="4">
        <f t="shared" si="61"/>
        <v>6.287928485950654E-5</v>
      </c>
      <c r="AB381" s="4">
        <f t="shared" si="62"/>
        <v>5.8858994913576103E-5</v>
      </c>
      <c r="AC381" s="4">
        <f t="shared" si="63"/>
        <v>6.2188136782514197E-5</v>
      </c>
      <c r="AD381" s="4">
        <f t="shared" si="64"/>
        <v>6.6201601577019724E-5</v>
      </c>
      <c r="AE381" s="4">
        <f t="shared" si="65"/>
        <v>6.3699255721175099E-5</v>
      </c>
      <c r="AF381" s="4">
        <f t="shared" si="66"/>
        <v>1.9679228376363672E-4</v>
      </c>
      <c r="AG381" s="4">
        <f t="shared" si="67"/>
        <v>3.8411684077305062E-4</v>
      </c>
      <c r="AH381" s="4">
        <f t="shared" si="68"/>
        <v>1.4423694200832403E-3</v>
      </c>
      <c r="AI381" s="4">
        <f t="shared" si="69"/>
        <v>1.6960810812830529E-3</v>
      </c>
    </row>
    <row r="382" spans="1:35" x14ac:dyDescent="0.2">
      <c r="A382" s="1" t="s">
        <v>397</v>
      </c>
      <c r="B382">
        <v>6136827</v>
      </c>
      <c r="C382" s="1">
        <v>2990470</v>
      </c>
      <c r="D382" s="1">
        <v>3146357</v>
      </c>
      <c r="E382" s="1">
        <v>397044.69699999993</v>
      </c>
      <c r="F382" s="1">
        <v>811655.88699999976</v>
      </c>
      <c r="G382" s="1">
        <v>836702.6050000001</v>
      </c>
      <c r="H382" s="1">
        <v>806928.34199999983</v>
      </c>
      <c r="I382" s="1">
        <v>858752.0059999997</v>
      </c>
      <c r="J382" s="1">
        <v>895257.49500000034</v>
      </c>
      <c r="K382" s="1">
        <v>730104.32700000028</v>
      </c>
      <c r="L382" s="1">
        <v>449286.69299999991</v>
      </c>
      <c r="M382" s="1">
        <v>258469.45800000004</v>
      </c>
      <c r="N382" s="1">
        <v>92993.182000000015</v>
      </c>
      <c r="O382" s="1">
        <f>VLOOKUP(A382, '[1]Influenza Deaths Pivot Table'!$A$5:$B$463, 2, FALSE)</f>
        <v>123</v>
      </c>
      <c r="P382" s="1">
        <f>VLOOKUP(A382, '[1]Influenza Deaths Pivot Table'!$A$5:$C$463, 3, FALSE)</f>
        <v>65</v>
      </c>
      <c r="Q382" s="1">
        <f>VLOOKUP(A382, '[1]Influenza Deaths Pivot Table'!$A$5:$D$463, 4, FALSE)</f>
        <v>55</v>
      </c>
      <c r="R382" s="1">
        <f>VLOOKUP(A382, '[1]Influenza Deaths Pivot Table'!$A$5:$E$463, 5, FALSE)</f>
        <v>64</v>
      </c>
      <c r="S382" s="1">
        <f>VLOOKUP(A382, '[1]Influenza Deaths Pivot Table'!$A$5:$F$463, 6, FALSE)</f>
        <v>68</v>
      </c>
      <c r="T382" s="1">
        <f>VLOOKUP(A382, '[1]Influenza Deaths Pivot Table'!$A$5:$G$463, 7, FALSE)</f>
        <v>54</v>
      </c>
      <c r="U382" s="1">
        <f>VLOOKUP(A382, '[1]Influenza Deaths Pivot Table'!$A$5:$H$463, 8, FALSE)</f>
        <v>119</v>
      </c>
      <c r="V382" s="1">
        <f>VLOOKUP(A382, '[1]Influenza Deaths Pivot Table'!$A$5:$I$463, 9, FALSE)</f>
        <v>209</v>
      </c>
      <c r="W382" s="1">
        <f>VLOOKUP(A382, '[1]Influenza Deaths Pivot Table'!$A$5:$J$463, 10, FALSE)</f>
        <v>373</v>
      </c>
      <c r="X382" s="1">
        <f t="shared" si="70"/>
        <v>496</v>
      </c>
      <c r="Y382" s="1">
        <f t="shared" si="71"/>
        <v>1130</v>
      </c>
      <c r="Z382" s="4">
        <f t="shared" si="60"/>
        <v>3.0978879942073628E-4</v>
      </c>
      <c r="AA382" s="4">
        <f t="shared" si="61"/>
        <v>8.0083199100852476E-5</v>
      </c>
      <c r="AB382" s="4">
        <f t="shared" si="62"/>
        <v>6.5734228232742253E-5</v>
      </c>
      <c r="AC382" s="4">
        <f t="shared" si="63"/>
        <v>7.9313114521884046E-5</v>
      </c>
      <c r="AD382" s="4">
        <f t="shared" si="64"/>
        <v>7.9184676745896321E-5</v>
      </c>
      <c r="AE382" s="4">
        <f t="shared" si="65"/>
        <v>6.0317841851745655E-5</v>
      </c>
      <c r="AF382" s="4">
        <f t="shared" si="66"/>
        <v>1.6299040506850737E-4</v>
      </c>
      <c r="AG382" s="4">
        <f t="shared" si="67"/>
        <v>4.6518181654670114E-4</v>
      </c>
      <c r="AH382" s="4">
        <f t="shared" si="68"/>
        <v>1.4431105434515204E-3</v>
      </c>
      <c r="AI382" s="4">
        <f t="shared" si="69"/>
        <v>1.7528993428722567E-3</v>
      </c>
    </row>
    <row r="383" spans="1:35" x14ac:dyDescent="0.2">
      <c r="A383" s="1" t="s">
        <v>398</v>
      </c>
      <c r="B383">
        <v>6222980</v>
      </c>
      <c r="C383" s="1">
        <v>3033207</v>
      </c>
      <c r="D383" s="1">
        <v>3189773</v>
      </c>
      <c r="E383" s="1">
        <v>400819.9870000002</v>
      </c>
      <c r="F383" s="1">
        <v>818020.85099999967</v>
      </c>
      <c r="G383" s="1">
        <v>849843.26699999988</v>
      </c>
      <c r="H383" s="1">
        <v>813914.03399999987</v>
      </c>
      <c r="I383" s="1">
        <v>854584.86400000006</v>
      </c>
      <c r="J383" s="1">
        <v>904070.88200000033</v>
      </c>
      <c r="K383" s="1">
        <v>755016.24300000013</v>
      </c>
      <c r="L383" s="1">
        <v>465850.63900000014</v>
      </c>
      <c r="M383" s="1">
        <v>262831.14600000007</v>
      </c>
      <c r="N383" s="1">
        <v>97180.055999999982</v>
      </c>
      <c r="O383" s="1">
        <f>VLOOKUP(A383, '[1]Influenza Deaths Pivot Table'!$A$5:$B$463, 2, FALSE)</f>
        <v>96</v>
      </c>
      <c r="P383" s="1">
        <f>VLOOKUP(A383, '[1]Influenza Deaths Pivot Table'!$A$5:$C$463, 3, FALSE)</f>
        <v>64</v>
      </c>
      <c r="Q383" s="1">
        <f>VLOOKUP(A383, '[1]Influenza Deaths Pivot Table'!$A$5:$D$463, 4, FALSE)</f>
        <v>45</v>
      </c>
      <c r="R383" s="1">
        <f>VLOOKUP(A383, '[1]Influenza Deaths Pivot Table'!$A$5:$E$463, 5, FALSE)</f>
        <v>65</v>
      </c>
      <c r="S383" s="1">
        <f>VLOOKUP(A383, '[1]Influenza Deaths Pivot Table'!$A$5:$F$463, 6, FALSE)</f>
        <v>76</v>
      </c>
      <c r="T383" s="1">
        <f>VLOOKUP(A383, '[1]Influenza Deaths Pivot Table'!$A$5:$G$463, 7, FALSE)</f>
        <v>66</v>
      </c>
      <c r="U383" s="1">
        <f>VLOOKUP(A383, '[1]Influenza Deaths Pivot Table'!$A$5:$H$463, 8, FALSE)</f>
        <v>129</v>
      </c>
      <c r="V383" s="1">
        <f>VLOOKUP(A383, '[1]Influenza Deaths Pivot Table'!$A$5:$I$463, 9, FALSE)</f>
        <v>236</v>
      </c>
      <c r="W383" s="1">
        <f>VLOOKUP(A383, '[1]Influenza Deaths Pivot Table'!$A$5:$J$463, 10, FALSE)</f>
        <v>406</v>
      </c>
      <c r="X383" s="1">
        <f t="shared" si="70"/>
        <v>502</v>
      </c>
      <c r="Y383" s="1">
        <f t="shared" si="71"/>
        <v>1183</v>
      </c>
      <c r="Z383" s="4">
        <f t="shared" si="60"/>
        <v>2.3950901430471816E-4</v>
      </c>
      <c r="AA383" s="4">
        <f t="shared" si="61"/>
        <v>7.8237614507946119E-5</v>
      </c>
      <c r="AB383" s="4">
        <f t="shared" si="62"/>
        <v>5.2950940187892322E-5</v>
      </c>
      <c r="AC383" s="4">
        <f t="shared" si="63"/>
        <v>7.9861013921281039E-5</v>
      </c>
      <c r="AD383" s="4">
        <f t="shared" si="64"/>
        <v>8.8932068892809218E-5</v>
      </c>
      <c r="AE383" s="4">
        <f t="shared" si="65"/>
        <v>7.3003125434140429E-5</v>
      </c>
      <c r="AF383" s="4">
        <f t="shared" si="66"/>
        <v>1.7085725134525348E-4</v>
      </c>
      <c r="AG383" s="4">
        <f t="shared" si="67"/>
        <v>5.0660014228294298E-4</v>
      </c>
      <c r="AH383" s="4">
        <f t="shared" si="68"/>
        <v>1.5447179916797224E-3</v>
      </c>
      <c r="AI383" s="4">
        <f t="shared" si="69"/>
        <v>1.7842270059844406E-3</v>
      </c>
    </row>
    <row r="384" spans="1:35" x14ac:dyDescent="0.2">
      <c r="A384" s="1" t="s">
        <v>399</v>
      </c>
      <c r="B384">
        <v>6143729</v>
      </c>
      <c r="C384" s="1">
        <v>2993220</v>
      </c>
      <c r="D384" s="1">
        <v>3150509</v>
      </c>
      <c r="E384" s="1">
        <v>393832.43599999987</v>
      </c>
      <c r="F384" s="1">
        <v>806277.8879999998</v>
      </c>
      <c r="G384" s="1">
        <v>841537.12699999963</v>
      </c>
      <c r="H384" s="1">
        <v>803441.41199999989</v>
      </c>
      <c r="I384" s="1">
        <v>830585.63800000004</v>
      </c>
      <c r="J384" s="1">
        <v>886018.49600000028</v>
      </c>
      <c r="K384" s="1">
        <v>758724.44100000011</v>
      </c>
      <c r="L384" s="1">
        <v>471763.97499999992</v>
      </c>
      <c r="M384" s="1">
        <v>258053.55799999996</v>
      </c>
      <c r="N384" s="1">
        <v>95387.496999999988</v>
      </c>
      <c r="O384" s="1">
        <f>VLOOKUP(A384, '[1]Influenza Deaths Pivot Table'!$A$5:$B$463, 2, FALSE)</f>
        <v>102</v>
      </c>
      <c r="P384" s="1">
        <f>VLOOKUP(A384, '[1]Influenza Deaths Pivot Table'!$A$5:$C$463, 3, FALSE)</f>
        <v>66</v>
      </c>
      <c r="Q384" s="1">
        <f>VLOOKUP(A384, '[1]Influenza Deaths Pivot Table'!$A$5:$D$463, 4, FALSE)</f>
        <v>48</v>
      </c>
      <c r="R384" s="1">
        <f>VLOOKUP(A384, '[1]Influenza Deaths Pivot Table'!$A$5:$E$463, 5, FALSE)</f>
        <v>50</v>
      </c>
      <c r="S384" s="1">
        <f>VLOOKUP(A384, '[1]Influenza Deaths Pivot Table'!$A$5:$F$463, 6, FALSE)</f>
        <v>79</v>
      </c>
      <c r="T384" s="1">
        <f>VLOOKUP(A384, '[1]Influenza Deaths Pivot Table'!$A$5:$G$463, 7, FALSE)</f>
        <v>51</v>
      </c>
      <c r="U384" s="1">
        <f>VLOOKUP(A384, '[1]Influenza Deaths Pivot Table'!$A$5:$H$463, 8, FALSE)</f>
        <v>120</v>
      </c>
      <c r="V384" s="1">
        <f>VLOOKUP(A384, '[1]Influenza Deaths Pivot Table'!$A$5:$I$463, 9, FALSE)</f>
        <v>219</v>
      </c>
      <c r="W384" s="1">
        <f>VLOOKUP(A384, '[1]Influenza Deaths Pivot Table'!$A$5:$J$463, 10, FALSE)</f>
        <v>355</v>
      </c>
      <c r="X384" s="1">
        <f t="shared" si="70"/>
        <v>457</v>
      </c>
      <c r="Y384" s="1">
        <f t="shared" si="71"/>
        <v>1090</v>
      </c>
      <c r="Z384" s="4">
        <f t="shared" si="60"/>
        <v>2.5899339586138112E-4</v>
      </c>
      <c r="AA384" s="4">
        <f t="shared" si="61"/>
        <v>8.1857633679766767E-5</v>
      </c>
      <c r="AB384" s="4">
        <f t="shared" si="62"/>
        <v>5.7038481678301546E-5</v>
      </c>
      <c r="AC384" s="4">
        <f t="shared" si="63"/>
        <v>6.2232291307384095E-5</v>
      </c>
      <c r="AD384" s="4">
        <f t="shared" si="64"/>
        <v>9.5113611872975825E-5</v>
      </c>
      <c r="AE384" s="4">
        <f t="shared" si="65"/>
        <v>5.7560875117442227E-5</v>
      </c>
      <c r="AF384" s="4">
        <f t="shared" si="66"/>
        <v>1.5816018769850064E-4</v>
      </c>
      <c r="AG384" s="4">
        <f t="shared" si="67"/>
        <v>4.6421518302663961E-4</v>
      </c>
      <c r="AH384" s="4">
        <f t="shared" si="68"/>
        <v>1.3756834153009433E-3</v>
      </c>
      <c r="AI384" s="4">
        <f t="shared" si="69"/>
        <v>1.6346768111623244E-3</v>
      </c>
    </row>
    <row r="385" spans="1:35" x14ac:dyDescent="0.2">
      <c r="A385" s="1" t="s">
        <v>400</v>
      </c>
      <c r="B385">
        <v>6009329</v>
      </c>
      <c r="C385" s="1">
        <v>2925828</v>
      </c>
      <c r="D385" s="1">
        <v>3083501</v>
      </c>
      <c r="E385" s="1">
        <v>380501.93400000001</v>
      </c>
      <c r="F385" s="1">
        <v>784125.14599999995</v>
      </c>
      <c r="G385" s="1">
        <v>821628.66100000008</v>
      </c>
      <c r="H385" s="1">
        <v>786469.10400000028</v>
      </c>
      <c r="I385" s="1">
        <v>798266.26699999999</v>
      </c>
      <c r="J385" s="1">
        <v>857550.19199999969</v>
      </c>
      <c r="K385" s="1">
        <v>753877.45200000005</v>
      </c>
      <c r="L385" s="1">
        <v>476115.78599999996</v>
      </c>
      <c r="M385" s="1">
        <v>255731.58</v>
      </c>
      <c r="N385" s="1">
        <v>95303.801000000007</v>
      </c>
      <c r="O385" s="1">
        <f>VLOOKUP(A385, '[1]Influenza Deaths Pivot Table'!$A$5:$B$463, 2, FALSE)</f>
        <v>108</v>
      </c>
      <c r="P385" s="1">
        <f>VLOOKUP(A385, '[1]Influenza Deaths Pivot Table'!$A$5:$C$463, 3, FALSE)</f>
        <v>47</v>
      </c>
      <c r="Q385" s="1">
        <f>VLOOKUP(A385, '[1]Influenza Deaths Pivot Table'!$A$5:$D$463, 4, FALSE)</f>
        <v>72</v>
      </c>
      <c r="R385" s="1">
        <f>VLOOKUP(A385, '[1]Influenza Deaths Pivot Table'!$A$5:$E$463, 5, FALSE)</f>
        <v>70</v>
      </c>
      <c r="S385" s="1">
        <f>VLOOKUP(A385, '[1]Influenza Deaths Pivot Table'!$A$5:$F$463, 6, FALSE)</f>
        <v>74</v>
      </c>
      <c r="T385" s="1">
        <f>VLOOKUP(A385, '[1]Influenza Deaths Pivot Table'!$A$5:$G$463, 7, FALSE)</f>
        <v>65</v>
      </c>
      <c r="U385" s="1">
        <f>VLOOKUP(A385, '[1]Influenza Deaths Pivot Table'!$A$5:$H$463, 8, FALSE)</f>
        <v>154</v>
      </c>
      <c r="V385" s="1">
        <f>VLOOKUP(A385, '[1]Influenza Deaths Pivot Table'!$A$5:$I$463, 9, FALSE)</f>
        <v>256</v>
      </c>
      <c r="W385" s="1">
        <f>VLOOKUP(A385, '[1]Influenza Deaths Pivot Table'!$A$5:$J$463, 10, FALSE)</f>
        <v>411</v>
      </c>
      <c r="X385" s="1">
        <f t="shared" si="70"/>
        <v>519</v>
      </c>
      <c r="Y385" s="1">
        <f t="shared" si="71"/>
        <v>1257</v>
      </c>
      <c r="Z385" s="4">
        <f t="shared" si="60"/>
        <v>2.8383561382896939E-4</v>
      </c>
      <c r="AA385" s="4">
        <f t="shared" si="61"/>
        <v>5.9939411763234034E-5</v>
      </c>
      <c r="AB385" s="4">
        <f t="shared" si="62"/>
        <v>8.7630828155835222E-5</v>
      </c>
      <c r="AC385" s="4">
        <f t="shared" si="63"/>
        <v>8.9005403573997198E-5</v>
      </c>
      <c r="AD385" s="4">
        <f t="shared" si="64"/>
        <v>9.2700898258049529E-5</v>
      </c>
      <c r="AE385" s="4">
        <f t="shared" si="65"/>
        <v>7.5797312631235495E-5</v>
      </c>
      <c r="AF385" s="4">
        <f t="shared" si="66"/>
        <v>2.0427723311188778E-4</v>
      </c>
      <c r="AG385" s="4">
        <f t="shared" si="67"/>
        <v>5.3768433546540716E-4</v>
      </c>
      <c r="AH385" s="4">
        <f t="shared" si="68"/>
        <v>1.6071538759507137E-3</v>
      </c>
      <c r="AI385" s="4">
        <f t="shared" si="69"/>
        <v>1.890989489779683E-3</v>
      </c>
    </row>
    <row r="386" spans="1:35" x14ac:dyDescent="0.2">
      <c r="A386" s="1" t="s">
        <v>401</v>
      </c>
      <c r="B386">
        <v>6156485</v>
      </c>
      <c r="C386" s="1">
        <v>2996658</v>
      </c>
      <c r="D386" s="1">
        <v>3159827</v>
      </c>
      <c r="E386" s="1">
        <v>385932.02500000002</v>
      </c>
      <c r="F386" s="1">
        <v>800882.62599999993</v>
      </c>
      <c r="G386" s="1">
        <v>836338.04500000016</v>
      </c>
      <c r="H386" s="1">
        <v>803948.14799999993</v>
      </c>
      <c r="I386" s="1">
        <v>802932.05499999982</v>
      </c>
      <c r="J386" s="1">
        <v>860526.18299999996</v>
      </c>
      <c r="K386" s="1">
        <v>778686.11100000003</v>
      </c>
      <c r="L386" s="1">
        <v>510316.78300000005</v>
      </c>
      <c r="M386" s="1">
        <v>272870.12300000008</v>
      </c>
      <c r="N386" s="1">
        <v>102175.62900000002</v>
      </c>
      <c r="O386" s="1">
        <f>VLOOKUP(A386, '[1]Influenza Deaths Pivot Table'!$A$5:$B$463, 2, FALSE)</f>
        <v>121</v>
      </c>
      <c r="P386" s="1">
        <f>VLOOKUP(A386, '[1]Influenza Deaths Pivot Table'!$A$5:$C$463, 3, FALSE)</f>
        <v>61</v>
      </c>
      <c r="Q386" s="1">
        <f>VLOOKUP(A386, '[1]Influenza Deaths Pivot Table'!$A$5:$D$463, 4, FALSE)</f>
        <v>62</v>
      </c>
      <c r="R386" s="1">
        <f>VLOOKUP(A386, '[1]Influenza Deaths Pivot Table'!$A$5:$E$463, 5, FALSE)</f>
        <v>72</v>
      </c>
      <c r="S386" s="1">
        <f>VLOOKUP(A386, '[1]Influenza Deaths Pivot Table'!$A$5:$F$463, 6, FALSE)</f>
        <v>102</v>
      </c>
      <c r="T386" s="1">
        <f>VLOOKUP(A386, '[1]Influenza Deaths Pivot Table'!$A$5:$G$463, 7, FALSE)</f>
        <v>72</v>
      </c>
      <c r="U386" s="1">
        <f>VLOOKUP(A386, '[1]Influenza Deaths Pivot Table'!$A$5:$H$463, 8, FALSE)</f>
        <v>170</v>
      </c>
      <c r="V386" s="1">
        <f>VLOOKUP(A386, '[1]Influenza Deaths Pivot Table'!$A$5:$I$463, 9, FALSE)</f>
        <v>257</v>
      </c>
      <c r="W386" s="1">
        <f>VLOOKUP(A386, '[1]Influenza Deaths Pivot Table'!$A$5:$J$463, 10, FALSE)</f>
        <v>409</v>
      </c>
      <c r="X386" s="1">
        <f t="shared" si="70"/>
        <v>530</v>
      </c>
      <c r="Y386" s="1">
        <f t="shared" si="71"/>
        <v>1326</v>
      </c>
      <c r="Z386" s="4">
        <f t="shared" si="60"/>
        <v>3.1352671497007794E-4</v>
      </c>
      <c r="AA386" s="4">
        <f t="shared" si="61"/>
        <v>7.6165967421048787E-5</v>
      </c>
      <c r="AB386" s="4">
        <f t="shared" si="62"/>
        <v>7.4132703122455686E-5</v>
      </c>
      <c r="AC386" s="4">
        <f t="shared" si="63"/>
        <v>8.9558014629570367E-5</v>
      </c>
      <c r="AD386" s="4">
        <f t="shared" si="64"/>
        <v>1.2703441015317294E-4</v>
      </c>
      <c r="AE386" s="4">
        <f t="shared" si="65"/>
        <v>8.3669737681880629E-5</v>
      </c>
      <c r="AF386" s="4">
        <f t="shared" si="66"/>
        <v>2.1831646615821042E-4</v>
      </c>
      <c r="AG386" s="4">
        <f t="shared" si="67"/>
        <v>5.0360875550510748E-4</v>
      </c>
      <c r="AH386" s="4">
        <f t="shared" si="68"/>
        <v>1.498881575979646E-3</v>
      </c>
      <c r="AI386" s="4">
        <f t="shared" si="69"/>
        <v>1.8124082909497239E-3</v>
      </c>
    </row>
    <row r="387" spans="1:35" x14ac:dyDescent="0.2">
      <c r="A387" s="1" t="s">
        <v>402</v>
      </c>
      <c r="B387">
        <v>6229678</v>
      </c>
      <c r="C387" s="1">
        <v>3034235</v>
      </c>
      <c r="D387" s="1">
        <v>3195443</v>
      </c>
      <c r="E387" s="1">
        <v>385746.91700000007</v>
      </c>
      <c r="F387" s="1">
        <v>805538.9499999996</v>
      </c>
      <c r="G387" s="1">
        <v>843725.56599999976</v>
      </c>
      <c r="H387" s="1">
        <v>818638.88700000034</v>
      </c>
      <c r="I387" s="1">
        <v>807867.23200000019</v>
      </c>
      <c r="J387" s="1">
        <v>864800.60300000012</v>
      </c>
      <c r="K387" s="1">
        <v>797524.58399999992</v>
      </c>
      <c r="L387" s="1">
        <v>529698.26799999992</v>
      </c>
      <c r="M387" s="1">
        <v>271662.83899999998</v>
      </c>
      <c r="N387" s="1">
        <v>102648.21899999998</v>
      </c>
      <c r="O387" s="1">
        <f>VLOOKUP(A387, '[1]Influenza Deaths Pivot Table'!$A$5:$B$463, 2, FALSE)</f>
        <v>114</v>
      </c>
      <c r="P387" s="1">
        <f>VLOOKUP(A387, '[1]Influenza Deaths Pivot Table'!$A$5:$C$463, 3, FALSE)</f>
        <v>59</v>
      </c>
      <c r="Q387" s="1">
        <f>VLOOKUP(A387, '[1]Influenza Deaths Pivot Table'!$A$5:$D$463, 4, FALSE)</f>
        <v>63</v>
      </c>
      <c r="R387" s="1">
        <f>VLOOKUP(A387, '[1]Influenza Deaths Pivot Table'!$A$5:$E$463, 5, FALSE)</f>
        <v>53</v>
      </c>
      <c r="S387" s="1">
        <f>VLOOKUP(A387, '[1]Influenza Deaths Pivot Table'!$A$5:$F$463, 6, FALSE)</f>
        <v>75</v>
      </c>
      <c r="T387" s="1">
        <f>VLOOKUP(A387, '[1]Influenza Deaths Pivot Table'!$A$5:$G$463, 7, FALSE)</f>
        <v>55</v>
      </c>
      <c r="U387" s="1">
        <f>VLOOKUP(A387, '[1]Influenza Deaths Pivot Table'!$A$5:$H$463, 8, FALSE)</f>
        <v>131</v>
      </c>
      <c r="V387" s="1">
        <f>VLOOKUP(A387, '[1]Influenza Deaths Pivot Table'!$A$5:$I$463, 9, FALSE)</f>
        <v>308</v>
      </c>
      <c r="W387" s="1">
        <f>VLOOKUP(A387, '[1]Influenza Deaths Pivot Table'!$A$5:$J$463, 10, FALSE)</f>
        <v>485</v>
      </c>
      <c r="X387" s="1">
        <f t="shared" si="70"/>
        <v>599</v>
      </c>
      <c r="Y387" s="1">
        <f t="shared" si="71"/>
        <v>1343</v>
      </c>
      <c r="Z387" s="4">
        <f t="shared" ref="Z387:Z450" si="72">O387/E387</f>
        <v>2.9553055378016144E-4</v>
      </c>
      <c r="AA387" s="4">
        <f t="shared" ref="AA387:AA450" si="73">P387/F387</f>
        <v>7.3242889124107565E-5</v>
      </c>
      <c r="AB387" s="4">
        <f t="shared" ref="AB387:AB450" si="74">Q387/G387</f>
        <v>7.4668828987457778E-5</v>
      </c>
      <c r="AC387" s="4">
        <f t="shared" ref="AC387:AC450" si="75">R387/H387</f>
        <v>6.474161054604285E-5</v>
      </c>
      <c r="AD387" s="4">
        <f t="shared" ref="AD387:AD450" si="76">S387/I387</f>
        <v>9.283703686597847E-5</v>
      </c>
      <c r="AE387" s="4">
        <f t="shared" ref="AE387:AE450" si="77">T387/J387</f>
        <v>6.3598475543616146E-5</v>
      </c>
      <c r="AF387" s="4">
        <f t="shared" ref="AF387:AF450" si="78">U387/K387</f>
        <v>1.6425825940432704E-4</v>
      </c>
      <c r="AG387" s="4">
        <f t="shared" ref="AG387:AG450" si="79">V387/L387</f>
        <v>5.8146310570907902E-4</v>
      </c>
      <c r="AH387" s="4">
        <f t="shared" ref="AH387:AH450" si="80">W387/M387</f>
        <v>1.7853012277472373E-3</v>
      </c>
      <c r="AI387" s="4">
        <f t="shared" ref="AI387:AI450" si="81">Z387+AH387</f>
        <v>2.0808317815273988E-3</v>
      </c>
    </row>
    <row r="388" spans="1:35" x14ac:dyDescent="0.2">
      <c r="A388" s="1" t="s">
        <v>403</v>
      </c>
      <c r="B388">
        <v>6147255</v>
      </c>
      <c r="C388" s="1">
        <v>2993527</v>
      </c>
      <c r="D388" s="1">
        <v>3153728</v>
      </c>
      <c r="E388" s="1">
        <v>380822.86499999993</v>
      </c>
      <c r="F388" s="1">
        <v>789847.83</v>
      </c>
      <c r="G388" s="1">
        <v>831196.90099999984</v>
      </c>
      <c r="H388" s="1">
        <v>816692.47399999981</v>
      </c>
      <c r="I388" s="1">
        <v>788999.37399999972</v>
      </c>
      <c r="J388" s="1">
        <v>840502.23399999994</v>
      </c>
      <c r="K388" s="1">
        <v>788261.55499999982</v>
      </c>
      <c r="L388" s="1">
        <v>540872.60400000005</v>
      </c>
      <c r="M388" s="1">
        <v>270343.83700000006</v>
      </c>
      <c r="N388" s="1">
        <v>100272.71900000003</v>
      </c>
      <c r="O388" s="1">
        <f>VLOOKUP(A388, '[1]Influenza Deaths Pivot Table'!$A$5:$B$463, 2, FALSE)</f>
        <v>124</v>
      </c>
      <c r="P388" s="1">
        <f>VLOOKUP(A388, '[1]Influenza Deaths Pivot Table'!$A$5:$C$463, 3, FALSE)</f>
        <v>58</v>
      </c>
      <c r="Q388" s="1">
        <f>VLOOKUP(A388, '[1]Influenza Deaths Pivot Table'!$A$5:$D$463, 4, FALSE)</f>
        <v>51</v>
      </c>
      <c r="R388" s="1">
        <f>VLOOKUP(A388, '[1]Influenza Deaths Pivot Table'!$A$5:$E$463, 5, FALSE)</f>
        <v>69</v>
      </c>
      <c r="S388" s="1">
        <f>VLOOKUP(A388, '[1]Influenza Deaths Pivot Table'!$A$5:$F$463, 6, FALSE)</f>
        <v>74</v>
      </c>
      <c r="T388" s="1">
        <f>VLOOKUP(A388, '[1]Influenza Deaths Pivot Table'!$A$5:$G$463, 7, FALSE)</f>
        <v>62</v>
      </c>
      <c r="U388" s="1">
        <f>VLOOKUP(A388, '[1]Influenza Deaths Pivot Table'!$A$5:$H$463, 8, FALSE)</f>
        <v>179</v>
      </c>
      <c r="V388" s="1">
        <f>VLOOKUP(A388, '[1]Influenza Deaths Pivot Table'!$A$5:$I$463, 9, FALSE)</f>
        <v>281</v>
      </c>
      <c r="W388" s="1">
        <f>VLOOKUP(A388, '[1]Influenza Deaths Pivot Table'!$A$5:$J$463, 10, FALSE)</f>
        <v>412</v>
      </c>
      <c r="X388" s="1">
        <f t="shared" ref="X388:X451" si="82">SUM(O388, W388)</f>
        <v>536</v>
      </c>
      <c r="Y388" s="1">
        <f t="shared" ref="Y388:Y451" si="83">SUM(O388:W388)</f>
        <v>1310</v>
      </c>
      <c r="Z388" s="4">
        <f t="shared" si="72"/>
        <v>3.2561070092259302E-4</v>
      </c>
      <c r="AA388" s="4">
        <f t="shared" si="73"/>
        <v>7.3431865983603452E-5</v>
      </c>
      <c r="AB388" s="4">
        <f t="shared" si="74"/>
        <v>6.1357302870887403E-5</v>
      </c>
      <c r="AC388" s="4">
        <f t="shared" si="75"/>
        <v>8.4487126056214911E-5</v>
      </c>
      <c r="AD388" s="4">
        <f t="shared" si="76"/>
        <v>9.3789681511204884E-5</v>
      </c>
      <c r="AE388" s="4">
        <f t="shared" si="77"/>
        <v>7.3765419640752563E-5</v>
      </c>
      <c r="AF388" s="4">
        <f t="shared" si="78"/>
        <v>2.270819867651671E-4</v>
      </c>
      <c r="AG388" s="4">
        <f t="shared" si="79"/>
        <v>5.1953084316320812E-4</v>
      </c>
      <c r="AH388" s="4">
        <f t="shared" si="80"/>
        <v>1.5239851759594576E-3</v>
      </c>
      <c r="AI388" s="4">
        <f t="shared" si="81"/>
        <v>1.8495958768820506E-3</v>
      </c>
    </row>
    <row r="389" spans="1:35" x14ac:dyDescent="0.2">
      <c r="A389" s="1" t="s">
        <v>404</v>
      </c>
      <c r="B389">
        <v>6292707</v>
      </c>
      <c r="C389" s="1">
        <v>3072294</v>
      </c>
      <c r="D389" s="1">
        <v>3220413</v>
      </c>
      <c r="E389" s="1">
        <v>386574</v>
      </c>
      <c r="F389" s="1">
        <v>802032</v>
      </c>
      <c r="G389" s="1">
        <v>847619</v>
      </c>
      <c r="H389" s="1">
        <v>848157</v>
      </c>
      <c r="I389" s="1">
        <v>803346</v>
      </c>
      <c r="J389" s="1">
        <v>849874</v>
      </c>
      <c r="K389" s="1">
        <v>809579</v>
      </c>
      <c r="L389" s="1">
        <v>563511</v>
      </c>
      <c r="M389" s="1">
        <v>276810</v>
      </c>
      <c r="N389" s="1">
        <v>105205</v>
      </c>
      <c r="O389" s="1">
        <f>VLOOKUP(A389, '[1]Influenza Deaths Pivot Table'!$A$5:$B$463, 2, FALSE)</f>
        <v>136</v>
      </c>
      <c r="P389" s="1">
        <f>VLOOKUP(A389, '[1]Influenza Deaths Pivot Table'!$A$5:$C$463, 3, FALSE)</f>
        <v>68</v>
      </c>
      <c r="Q389" s="1">
        <f>VLOOKUP(A389, '[1]Influenza Deaths Pivot Table'!$A$5:$D$463, 4, FALSE)</f>
        <v>81</v>
      </c>
      <c r="R389" s="1">
        <f>VLOOKUP(A389, '[1]Influenza Deaths Pivot Table'!$A$5:$E$463, 5, FALSE)</f>
        <v>43</v>
      </c>
      <c r="S389" s="1">
        <f>VLOOKUP(A389, '[1]Influenza Deaths Pivot Table'!$A$5:$F$463, 6, FALSE)</f>
        <v>94</v>
      </c>
      <c r="T389" s="1">
        <f>VLOOKUP(A389, '[1]Influenza Deaths Pivot Table'!$A$5:$G$463, 7, FALSE)</f>
        <v>68</v>
      </c>
      <c r="U389" s="1">
        <f>VLOOKUP(A389, '[1]Influenza Deaths Pivot Table'!$A$5:$H$463, 8, FALSE)</f>
        <v>171</v>
      </c>
      <c r="V389" s="1">
        <f>VLOOKUP(A389, '[1]Influenza Deaths Pivot Table'!$A$5:$I$463, 9, FALSE)</f>
        <v>337</v>
      </c>
      <c r="W389" s="1">
        <f>VLOOKUP(A389, '[1]Influenza Deaths Pivot Table'!$A$5:$J$463, 10, FALSE)</f>
        <v>439</v>
      </c>
      <c r="X389" s="1">
        <f t="shared" si="82"/>
        <v>575</v>
      </c>
      <c r="Y389" s="1">
        <f t="shared" si="83"/>
        <v>1437</v>
      </c>
      <c r="Z389" s="4">
        <f t="shared" si="72"/>
        <v>3.5180845064593068E-4</v>
      </c>
      <c r="AA389" s="4">
        <f t="shared" si="73"/>
        <v>8.4784646996628561E-5</v>
      </c>
      <c r="AB389" s="4">
        <f t="shared" si="74"/>
        <v>9.5561803121449609E-5</v>
      </c>
      <c r="AC389" s="4">
        <f t="shared" si="75"/>
        <v>5.0698160835788659E-5</v>
      </c>
      <c r="AD389" s="4">
        <f t="shared" si="76"/>
        <v>1.1701060315231544E-4</v>
      </c>
      <c r="AE389" s="4">
        <f t="shared" si="77"/>
        <v>8.0011860581686225E-5</v>
      </c>
      <c r="AF389" s="4">
        <f t="shared" si="78"/>
        <v>2.1122089382259173E-4</v>
      </c>
      <c r="AG389" s="4">
        <f t="shared" si="79"/>
        <v>5.9803624064126519E-4</v>
      </c>
      <c r="AH389" s="4">
        <f t="shared" si="80"/>
        <v>1.5859253639680646E-3</v>
      </c>
      <c r="AI389" s="4">
        <f t="shared" si="81"/>
        <v>1.9377338146139953E-3</v>
      </c>
    </row>
    <row r="390" spans="1:35" x14ac:dyDescent="0.2">
      <c r="A390" s="1" t="s">
        <v>405</v>
      </c>
      <c r="B390">
        <v>23721521</v>
      </c>
      <c r="C390" s="1">
        <v>11832085</v>
      </c>
      <c r="D390" s="1">
        <v>11889436</v>
      </c>
      <c r="E390" s="1">
        <v>1985625.7340000004</v>
      </c>
      <c r="F390" s="1">
        <v>3566777.6169999987</v>
      </c>
      <c r="G390" s="1">
        <v>3508389.5350000006</v>
      </c>
      <c r="H390" s="1">
        <v>3482930.1059999992</v>
      </c>
      <c r="I390" s="1">
        <v>3379838.4699999974</v>
      </c>
      <c r="J390" s="1">
        <v>3189718.6149999988</v>
      </c>
      <c r="K390" s="1">
        <v>2232492.8169999989</v>
      </c>
      <c r="L390" s="1">
        <v>1285094.737999999</v>
      </c>
      <c r="M390" s="1">
        <v>809215.82099999965</v>
      </c>
      <c r="N390" s="1">
        <v>293159.61399999988</v>
      </c>
      <c r="O390" s="1">
        <f>VLOOKUP(A390, '[1]Influenza Deaths Pivot Table'!$A$5:$B$463, 2, FALSE)</f>
        <v>102</v>
      </c>
      <c r="P390" s="1">
        <f>VLOOKUP(A390, '[1]Influenza Deaths Pivot Table'!$A$5:$C$463, 3, FALSE)</f>
        <v>54</v>
      </c>
      <c r="Q390" s="1">
        <f>VLOOKUP(A390, '[1]Influenza Deaths Pivot Table'!$A$5:$D$463, 4, FALSE)</f>
        <v>80</v>
      </c>
      <c r="R390" s="1">
        <f>VLOOKUP(A390, '[1]Influenza Deaths Pivot Table'!$A$5:$E$463, 5, FALSE)</f>
        <v>119</v>
      </c>
      <c r="S390" s="1">
        <f>VLOOKUP(A390, '[1]Influenza Deaths Pivot Table'!$A$5:$F$463, 6, FALSE)</f>
        <v>222</v>
      </c>
      <c r="T390" s="1">
        <f>VLOOKUP(A390, '[1]Influenza Deaths Pivot Table'!$A$5:$G$463, 7, FALSE)</f>
        <v>62</v>
      </c>
      <c r="U390" s="1">
        <f>VLOOKUP(A390, '[1]Influenza Deaths Pivot Table'!$A$5:$H$463, 8, FALSE)</f>
        <v>317</v>
      </c>
      <c r="V390" s="1">
        <f>VLOOKUP(A390, '[1]Influenza Deaths Pivot Table'!$A$5:$I$463, 9, FALSE)</f>
        <v>415</v>
      </c>
      <c r="W390" s="1">
        <f>VLOOKUP(A390, '[1]Influenza Deaths Pivot Table'!$A$5:$J$463, 10, FALSE)</f>
        <v>852</v>
      </c>
      <c r="X390" s="1">
        <f t="shared" si="82"/>
        <v>954</v>
      </c>
      <c r="Y390" s="1">
        <f t="shared" si="83"/>
        <v>2223</v>
      </c>
      <c r="Z390" s="4">
        <f t="shared" si="72"/>
        <v>5.13691972527588E-5</v>
      </c>
      <c r="AA390" s="4">
        <f t="shared" si="73"/>
        <v>1.5139715956112557E-5</v>
      </c>
      <c r="AB390" s="4">
        <f t="shared" si="74"/>
        <v>2.280248507239946E-5</v>
      </c>
      <c r="AC390" s="4">
        <f t="shared" si="75"/>
        <v>3.4166634522754338E-5</v>
      </c>
      <c r="AD390" s="4">
        <f t="shared" si="76"/>
        <v>6.5683612388730574E-5</v>
      </c>
      <c r="AE390" s="4">
        <f t="shared" si="77"/>
        <v>1.9437451224831635E-5</v>
      </c>
      <c r="AF390" s="4">
        <f t="shared" si="78"/>
        <v>1.4199373793550717E-4</v>
      </c>
      <c r="AG390" s="4">
        <f t="shared" si="79"/>
        <v>3.2293338983386324E-4</v>
      </c>
      <c r="AH390" s="4">
        <f t="shared" si="80"/>
        <v>1.0528711598188098E-3</v>
      </c>
      <c r="AI390" s="4">
        <f t="shared" si="81"/>
        <v>1.1042403570715685E-3</v>
      </c>
    </row>
    <row r="391" spans="1:35" x14ac:dyDescent="0.2">
      <c r="A391" s="1" t="s">
        <v>406</v>
      </c>
      <c r="B391">
        <v>24013692</v>
      </c>
      <c r="C391" s="1">
        <v>11904859</v>
      </c>
      <c r="D391" s="1">
        <v>12108833</v>
      </c>
      <c r="E391" s="1">
        <v>1885912.7959999999</v>
      </c>
      <c r="F391" s="1">
        <v>3620577.4100000039</v>
      </c>
      <c r="G391" s="1">
        <v>3590027.8699999992</v>
      </c>
      <c r="H391" s="1">
        <v>3448159.5979999974</v>
      </c>
      <c r="I391" s="1">
        <v>3393244.9500000007</v>
      </c>
      <c r="J391" s="1">
        <v>3282664.5919999997</v>
      </c>
      <c r="K391" s="1">
        <v>2369164.8110000002</v>
      </c>
      <c r="L391" s="1">
        <v>1352882.6179999996</v>
      </c>
      <c r="M391" s="1">
        <v>787872.48900000041</v>
      </c>
      <c r="N391" s="1">
        <v>286066.63700000005</v>
      </c>
      <c r="O391" s="1">
        <f>VLOOKUP(A391, '[1]Influenza Deaths Pivot Table'!$A$5:$B$463, 2, FALSE)</f>
        <v>131</v>
      </c>
      <c r="P391" s="1">
        <f>VLOOKUP(A391, '[1]Influenza Deaths Pivot Table'!$A$5:$C$463, 3, FALSE)</f>
        <v>58</v>
      </c>
      <c r="Q391" s="1">
        <f>VLOOKUP(A391, '[1]Influenza Deaths Pivot Table'!$A$5:$D$463, 4, FALSE)</f>
        <v>53</v>
      </c>
      <c r="R391" s="1">
        <f>VLOOKUP(A391, '[1]Influenza Deaths Pivot Table'!$A$5:$E$463, 5, FALSE)</f>
        <v>82</v>
      </c>
      <c r="S391" s="1">
        <f>VLOOKUP(A391, '[1]Influenza Deaths Pivot Table'!$A$5:$F$463, 6, FALSE)</f>
        <v>150</v>
      </c>
      <c r="T391" s="1">
        <f>VLOOKUP(A391, '[1]Influenza Deaths Pivot Table'!$A$5:$G$463, 7, FALSE)</f>
        <v>61</v>
      </c>
      <c r="U391" s="1">
        <f>VLOOKUP(A391, '[1]Influenza Deaths Pivot Table'!$A$5:$H$463, 8, FALSE)</f>
        <v>266</v>
      </c>
      <c r="V391" s="1">
        <f>VLOOKUP(A391, '[1]Influenza Deaths Pivot Table'!$A$5:$I$463, 9, FALSE)</f>
        <v>390</v>
      </c>
      <c r="W391" s="1">
        <f>VLOOKUP(A391, '[1]Influenza Deaths Pivot Table'!$A$5:$J$463, 10, FALSE)</f>
        <v>826</v>
      </c>
      <c r="X391" s="1">
        <f t="shared" si="82"/>
        <v>957</v>
      </c>
      <c r="Y391" s="1">
        <f t="shared" si="83"/>
        <v>2017</v>
      </c>
      <c r="Z391" s="4">
        <f t="shared" si="72"/>
        <v>6.9462384622369361E-5</v>
      </c>
      <c r="AA391" s="4">
        <f t="shared" si="73"/>
        <v>1.6019544241701473E-5</v>
      </c>
      <c r="AB391" s="4">
        <f t="shared" si="74"/>
        <v>1.4763116588284317E-5</v>
      </c>
      <c r="AC391" s="4">
        <f t="shared" si="75"/>
        <v>2.3780801807306618E-5</v>
      </c>
      <c r="AD391" s="4">
        <f t="shared" si="76"/>
        <v>4.4205473583626777E-5</v>
      </c>
      <c r="AE391" s="4">
        <f t="shared" si="77"/>
        <v>1.858246503424679E-5</v>
      </c>
      <c r="AF391" s="4">
        <f t="shared" si="78"/>
        <v>1.1227585297779437E-4</v>
      </c>
      <c r="AG391" s="4">
        <f t="shared" si="79"/>
        <v>2.882733467124789E-4</v>
      </c>
      <c r="AH391" s="4">
        <f t="shared" si="80"/>
        <v>1.0483929970043662E-3</v>
      </c>
      <c r="AI391" s="4">
        <f t="shared" si="81"/>
        <v>1.1178553816267355E-3</v>
      </c>
    </row>
    <row r="392" spans="1:35" x14ac:dyDescent="0.2">
      <c r="A392" s="1" t="s">
        <v>407</v>
      </c>
      <c r="B392">
        <v>24555737</v>
      </c>
      <c r="C392" s="1">
        <v>12173866</v>
      </c>
      <c r="D392" s="1">
        <v>12381871</v>
      </c>
      <c r="E392" s="1">
        <v>1907163.740999999</v>
      </c>
      <c r="F392" s="1">
        <v>3695896.4590000031</v>
      </c>
      <c r="G392" s="1">
        <v>3649107.1120000016</v>
      </c>
      <c r="H392" s="1">
        <v>3525773.7899999986</v>
      </c>
      <c r="I392" s="1">
        <v>3425446.9099999992</v>
      </c>
      <c r="J392" s="1">
        <v>3349806.8719999972</v>
      </c>
      <c r="K392" s="1">
        <v>2485593.3859999995</v>
      </c>
      <c r="L392" s="1">
        <v>1412837.6059999985</v>
      </c>
      <c r="M392" s="1">
        <v>801826.9319999998</v>
      </c>
      <c r="N392" s="1">
        <v>297477.46700000012</v>
      </c>
      <c r="O392" s="1">
        <f>VLOOKUP(A392, '[1]Influenza Deaths Pivot Table'!$A$5:$B$463, 2, FALSE)</f>
        <v>144</v>
      </c>
      <c r="P392" s="1">
        <f>VLOOKUP(A392, '[1]Influenza Deaths Pivot Table'!$A$5:$C$463, 3, FALSE)</f>
        <v>61</v>
      </c>
      <c r="Q392" s="1">
        <f>VLOOKUP(A392, '[1]Influenza Deaths Pivot Table'!$A$5:$D$463, 4, FALSE)</f>
        <v>59</v>
      </c>
      <c r="R392" s="1">
        <f>VLOOKUP(A392, '[1]Influenza Deaths Pivot Table'!$A$5:$E$463, 5, FALSE)</f>
        <v>77</v>
      </c>
      <c r="S392" s="1">
        <f>VLOOKUP(A392, '[1]Influenza Deaths Pivot Table'!$A$5:$F$463, 6, FALSE)</f>
        <v>139</v>
      </c>
      <c r="T392" s="1">
        <f>VLOOKUP(A392, '[1]Influenza Deaths Pivot Table'!$A$5:$G$463, 7, FALSE)</f>
        <v>65</v>
      </c>
      <c r="U392" s="1">
        <f>VLOOKUP(A392, '[1]Influenza Deaths Pivot Table'!$A$5:$H$463, 8, FALSE)</f>
        <v>280</v>
      </c>
      <c r="V392" s="1">
        <f>VLOOKUP(A392, '[1]Influenza Deaths Pivot Table'!$A$5:$I$463, 9, FALSE)</f>
        <v>405</v>
      </c>
      <c r="W392" s="1">
        <f>VLOOKUP(A392, '[1]Influenza Deaths Pivot Table'!$A$5:$J$463, 10, FALSE)</f>
        <v>803</v>
      </c>
      <c r="X392" s="1">
        <f t="shared" si="82"/>
        <v>947</v>
      </c>
      <c r="Y392" s="1">
        <f t="shared" si="83"/>
        <v>2033</v>
      </c>
      <c r="Z392" s="4">
        <f t="shared" si="72"/>
        <v>7.5504791174613712E-5</v>
      </c>
      <c r="AA392" s="4">
        <f t="shared" si="73"/>
        <v>1.6504791375163344E-5</v>
      </c>
      <c r="AB392" s="4">
        <f t="shared" si="74"/>
        <v>1.6168338771416137E-5</v>
      </c>
      <c r="AC392" s="4">
        <f t="shared" si="75"/>
        <v>2.1839177606456718E-5</v>
      </c>
      <c r="AD392" s="4">
        <f t="shared" si="76"/>
        <v>4.0578646714451641E-5</v>
      </c>
      <c r="AE392" s="4">
        <f t="shared" si="77"/>
        <v>1.9404103724102711E-5</v>
      </c>
      <c r="AF392" s="4">
        <f t="shared" si="78"/>
        <v>1.1264915716990891E-4</v>
      </c>
      <c r="AG392" s="4">
        <f t="shared" si="79"/>
        <v>2.8665714890377885E-4</v>
      </c>
      <c r="AH392" s="4">
        <f t="shared" si="80"/>
        <v>1.0014629940117803E-3</v>
      </c>
      <c r="AI392" s="4">
        <f t="shared" si="81"/>
        <v>1.0769677851863941E-3</v>
      </c>
    </row>
    <row r="393" spans="1:35" x14ac:dyDescent="0.2">
      <c r="A393" s="1" t="s">
        <v>408</v>
      </c>
      <c r="B393">
        <v>24739172</v>
      </c>
      <c r="C393" s="1">
        <v>12270674</v>
      </c>
      <c r="D393" s="1">
        <v>12468498</v>
      </c>
      <c r="E393" s="1">
        <v>1893882.5710000009</v>
      </c>
      <c r="F393" s="1">
        <v>3720651.0330000003</v>
      </c>
      <c r="G393" s="1">
        <v>3655803.9669999997</v>
      </c>
      <c r="H393" s="1">
        <v>3565857.3930000016</v>
      </c>
      <c r="I393" s="1">
        <v>3419714.703999998</v>
      </c>
      <c r="J393" s="1">
        <v>3350676.3569999994</v>
      </c>
      <c r="K393" s="1">
        <v>2561054.3610000005</v>
      </c>
      <c r="L393" s="1">
        <v>1460889.6350000002</v>
      </c>
      <c r="M393" s="1">
        <v>807495.89199999964</v>
      </c>
      <c r="N393" s="1">
        <v>305654.17499999987</v>
      </c>
      <c r="O393" s="1">
        <f>VLOOKUP(A393, '[1]Influenza Deaths Pivot Table'!$A$5:$B$463, 2, FALSE)</f>
        <v>130</v>
      </c>
      <c r="P393" s="1">
        <f>VLOOKUP(A393, '[1]Influenza Deaths Pivot Table'!$A$5:$C$463, 3, FALSE)</f>
        <v>60</v>
      </c>
      <c r="Q393" s="1">
        <f>VLOOKUP(A393, '[1]Influenza Deaths Pivot Table'!$A$5:$D$463, 4, FALSE)</f>
        <v>64</v>
      </c>
      <c r="R393" s="1">
        <f>VLOOKUP(A393, '[1]Influenza Deaths Pivot Table'!$A$5:$E$463, 5, FALSE)</f>
        <v>81</v>
      </c>
      <c r="S393" s="1">
        <f>VLOOKUP(A393, '[1]Influenza Deaths Pivot Table'!$A$5:$F$463, 6, FALSE)</f>
        <v>130</v>
      </c>
      <c r="T393" s="1">
        <f>VLOOKUP(A393, '[1]Influenza Deaths Pivot Table'!$A$5:$G$463, 7, FALSE)</f>
        <v>72</v>
      </c>
      <c r="U393" s="1">
        <f>VLOOKUP(A393, '[1]Influenza Deaths Pivot Table'!$A$5:$H$463, 8, FALSE)</f>
        <v>254</v>
      </c>
      <c r="V393" s="1">
        <f>VLOOKUP(A393, '[1]Influenza Deaths Pivot Table'!$A$5:$I$463, 9, FALSE)</f>
        <v>440</v>
      </c>
      <c r="W393" s="1">
        <f>VLOOKUP(A393, '[1]Influenza Deaths Pivot Table'!$A$5:$J$463, 10, FALSE)</f>
        <v>784</v>
      </c>
      <c r="X393" s="1">
        <f t="shared" si="82"/>
        <v>914</v>
      </c>
      <c r="Y393" s="1">
        <f t="shared" si="83"/>
        <v>2015</v>
      </c>
      <c r="Z393" s="4">
        <f t="shared" si="72"/>
        <v>6.8642059434211849E-5</v>
      </c>
      <c r="AA393" s="4">
        <f t="shared" si="73"/>
        <v>1.612621002825448E-5</v>
      </c>
      <c r="AB393" s="4">
        <f t="shared" si="74"/>
        <v>1.7506409144940897E-5</v>
      </c>
      <c r="AC393" s="4">
        <f t="shared" si="75"/>
        <v>2.2715434486810383E-5</v>
      </c>
      <c r="AD393" s="4">
        <f t="shared" si="76"/>
        <v>3.8014867102200255E-5</v>
      </c>
      <c r="AE393" s="4">
        <f t="shared" si="77"/>
        <v>2.148819889739056E-5</v>
      </c>
      <c r="AF393" s="4">
        <f t="shared" si="78"/>
        <v>9.917790261227491E-5</v>
      </c>
      <c r="AG393" s="4">
        <f t="shared" si="79"/>
        <v>3.0118633841905515E-4</v>
      </c>
      <c r="AH393" s="4">
        <f t="shared" si="80"/>
        <v>9.7090277209732276E-4</v>
      </c>
      <c r="AI393" s="4">
        <f t="shared" si="81"/>
        <v>1.0395448315315347E-3</v>
      </c>
    </row>
    <row r="394" spans="1:35" x14ac:dyDescent="0.2">
      <c r="A394" s="1" t="s">
        <v>409</v>
      </c>
      <c r="B394">
        <v>25225730</v>
      </c>
      <c r="C394" s="1">
        <v>12512433</v>
      </c>
      <c r="D394" s="1">
        <v>12713297</v>
      </c>
      <c r="E394" s="1">
        <v>1907517.2189999993</v>
      </c>
      <c r="F394" s="1">
        <v>3802493.2609999995</v>
      </c>
      <c r="G394" s="1">
        <v>3709277.2290000021</v>
      </c>
      <c r="H394" s="1">
        <v>3636664.7500000037</v>
      </c>
      <c r="I394" s="1">
        <v>3460340.0120000006</v>
      </c>
      <c r="J394" s="1">
        <v>3379022.4700000007</v>
      </c>
      <c r="K394" s="1">
        <v>2654784.6769999997</v>
      </c>
      <c r="L394" s="1">
        <v>1529822.3269999984</v>
      </c>
      <c r="M394" s="1">
        <v>826678.56700000074</v>
      </c>
      <c r="N394" s="1">
        <v>315616.02100000012</v>
      </c>
      <c r="O394" s="1">
        <f>VLOOKUP(A394, '[1]Influenza Deaths Pivot Table'!$A$5:$B$463, 2, FALSE)</f>
        <v>136</v>
      </c>
      <c r="P394" s="1">
        <f>VLOOKUP(A394, '[1]Influenza Deaths Pivot Table'!$A$5:$C$463, 3, FALSE)</f>
        <v>55</v>
      </c>
      <c r="Q394" s="1">
        <f>VLOOKUP(A394, '[1]Influenza Deaths Pivot Table'!$A$5:$D$463, 4, FALSE)</f>
        <v>77</v>
      </c>
      <c r="R394" s="1">
        <f>VLOOKUP(A394, '[1]Influenza Deaths Pivot Table'!$A$5:$E$463, 5, FALSE)</f>
        <v>78</v>
      </c>
      <c r="S394" s="1">
        <f>VLOOKUP(A394, '[1]Influenza Deaths Pivot Table'!$A$5:$F$463, 6, FALSE)</f>
        <v>185</v>
      </c>
      <c r="T394" s="1">
        <f>VLOOKUP(A394, '[1]Influenza Deaths Pivot Table'!$A$5:$G$463, 7, FALSE)</f>
        <v>56</v>
      </c>
      <c r="U394" s="1">
        <f>VLOOKUP(A394, '[1]Influenza Deaths Pivot Table'!$A$5:$H$463, 8, FALSE)</f>
        <v>365</v>
      </c>
      <c r="V394" s="1">
        <f>VLOOKUP(A394, '[1]Influenza Deaths Pivot Table'!$A$5:$I$463, 9, FALSE)</f>
        <v>490</v>
      </c>
      <c r="W394" s="1">
        <f>VLOOKUP(A394, '[1]Influenza Deaths Pivot Table'!$A$5:$J$463, 10, FALSE)</f>
        <v>841</v>
      </c>
      <c r="X394" s="1">
        <f t="shared" si="82"/>
        <v>977</v>
      </c>
      <c r="Y394" s="1">
        <f t="shared" si="83"/>
        <v>2283</v>
      </c>
      <c r="Z394" s="4">
        <f t="shared" si="72"/>
        <v>7.1296866232901899E-5</v>
      </c>
      <c r="AA394" s="4">
        <f t="shared" si="73"/>
        <v>1.4464193944563577E-5</v>
      </c>
      <c r="AB394" s="4">
        <f t="shared" si="74"/>
        <v>2.0758761140309461E-5</v>
      </c>
      <c r="AC394" s="4">
        <f t="shared" si="75"/>
        <v>2.1448223953005268E-5</v>
      </c>
      <c r="AD394" s="4">
        <f t="shared" si="76"/>
        <v>5.3462954321958105E-5</v>
      </c>
      <c r="AE394" s="4">
        <f t="shared" si="77"/>
        <v>1.6572840369421986E-5</v>
      </c>
      <c r="AF394" s="4">
        <f t="shared" si="78"/>
        <v>1.3748760988498054E-4</v>
      </c>
      <c r="AG394" s="4">
        <f t="shared" si="79"/>
        <v>3.2029863295360343E-4</v>
      </c>
      <c r="AH394" s="4">
        <f t="shared" si="80"/>
        <v>1.017324064723211E-3</v>
      </c>
      <c r="AI394" s="4">
        <f t="shared" si="81"/>
        <v>1.0886209309561128E-3</v>
      </c>
    </row>
    <row r="395" spans="1:35" x14ac:dyDescent="0.2">
      <c r="A395" s="1" t="s">
        <v>410</v>
      </c>
      <c r="B395">
        <v>25604557</v>
      </c>
      <c r="C395" s="1">
        <v>12703167</v>
      </c>
      <c r="D395" s="1">
        <v>12901390</v>
      </c>
      <c r="E395" s="1">
        <v>1906788.5490000001</v>
      </c>
      <c r="F395" s="1">
        <v>3844447.2659999975</v>
      </c>
      <c r="G395" s="1">
        <v>3741444.497</v>
      </c>
      <c r="H395" s="1">
        <v>3710430.5350000011</v>
      </c>
      <c r="I395" s="1">
        <v>3496852.5709999972</v>
      </c>
      <c r="J395" s="1">
        <v>3392768.3550000018</v>
      </c>
      <c r="K395" s="1">
        <v>2743710.2679999997</v>
      </c>
      <c r="L395" s="1">
        <v>1603890.5220000001</v>
      </c>
      <c r="M395" s="1">
        <v>846557.78700000013</v>
      </c>
      <c r="N395" s="1">
        <v>324439.2099999999</v>
      </c>
      <c r="O395" s="1">
        <f>VLOOKUP(A395, '[1]Influenza Deaths Pivot Table'!$A$5:$B$463, 2, FALSE)</f>
        <v>123</v>
      </c>
      <c r="P395" s="1">
        <f>VLOOKUP(A395, '[1]Influenza Deaths Pivot Table'!$A$5:$C$463, 3, FALSE)</f>
        <v>52</v>
      </c>
      <c r="Q395" s="1">
        <f>VLOOKUP(A395, '[1]Influenza Deaths Pivot Table'!$A$5:$D$463, 4, FALSE)</f>
        <v>88</v>
      </c>
      <c r="R395" s="1">
        <f>VLOOKUP(A395, '[1]Influenza Deaths Pivot Table'!$A$5:$E$463, 5, FALSE)</f>
        <v>113</v>
      </c>
      <c r="S395" s="1">
        <f>VLOOKUP(A395, '[1]Influenza Deaths Pivot Table'!$A$5:$F$463, 6, FALSE)</f>
        <v>209</v>
      </c>
      <c r="T395" s="1">
        <f>VLOOKUP(A395, '[1]Influenza Deaths Pivot Table'!$A$5:$G$463, 7, FALSE)</f>
        <v>59</v>
      </c>
      <c r="U395" s="1">
        <f>VLOOKUP(A395, '[1]Influenza Deaths Pivot Table'!$A$5:$H$463, 8, FALSE)</f>
        <v>458</v>
      </c>
      <c r="V395" s="1">
        <f>VLOOKUP(A395, '[1]Influenza Deaths Pivot Table'!$A$5:$I$463, 9, FALSE)</f>
        <v>533</v>
      </c>
      <c r="W395" s="1">
        <f>VLOOKUP(A395, '[1]Influenza Deaths Pivot Table'!$A$5:$J$463, 10, FALSE)</f>
        <v>829</v>
      </c>
      <c r="X395" s="1">
        <f t="shared" si="82"/>
        <v>952</v>
      </c>
      <c r="Y395" s="1">
        <f t="shared" si="83"/>
        <v>2464</v>
      </c>
      <c r="Z395" s="4">
        <f t="shared" si="72"/>
        <v>6.450636598615319E-5</v>
      </c>
      <c r="AA395" s="4">
        <f t="shared" si="73"/>
        <v>1.3526001633546672E-5</v>
      </c>
      <c r="AB395" s="4">
        <f t="shared" si="74"/>
        <v>2.3520327528728807E-5</v>
      </c>
      <c r="AC395" s="4">
        <f t="shared" si="75"/>
        <v>3.0454686844043009E-5</v>
      </c>
      <c r="AD395" s="4">
        <f t="shared" si="76"/>
        <v>5.9768033040132466E-5</v>
      </c>
      <c r="AE395" s="4">
        <f t="shared" si="77"/>
        <v>1.7389928762171553E-5</v>
      </c>
      <c r="AF395" s="4">
        <f t="shared" si="78"/>
        <v>1.6692724641580124E-4</v>
      </c>
      <c r="AG395" s="4">
        <f t="shared" si="79"/>
        <v>3.3231694600661775E-4</v>
      </c>
      <c r="AH395" s="4">
        <f t="shared" si="80"/>
        <v>9.7925978914892428E-4</v>
      </c>
      <c r="AI395" s="4">
        <f t="shared" si="81"/>
        <v>1.0437661551350775E-3</v>
      </c>
    </row>
    <row r="396" spans="1:35" x14ac:dyDescent="0.2">
      <c r="A396" s="1" t="s">
        <v>411</v>
      </c>
      <c r="B396">
        <v>25408028</v>
      </c>
      <c r="C396" s="1">
        <v>12583887</v>
      </c>
      <c r="D396" s="1">
        <v>12824141</v>
      </c>
      <c r="E396" s="1">
        <v>1870738.5610000009</v>
      </c>
      <c r="F396" s="1">
        <v>3792154.4669999997</v>
      </c>
      <c r="G396" s="1">
        <v>3717250.8099999982</v>
      </c>
      <c r="H396" s="1">
        <v>3688699.2769999974</v>
      </c>
      <c r="I396" s="1">
        <v>3458280.1010000017</v>
      </c>
      <c r="J396" s="1">
        <v>3312300.8059999999</v>
      </c>
      <c r="K396" s="1">
        <v>2754296.7890000008</v>
      </c>
      <c r="L396" s="1">
        <v>1642494.6510000001</v>
      </c>
      <c r="M396" s="1">
        <v>842094.85199999984</v>
      </c>
      <c r="N396" s="1">
        <v>321270.56799999997</v>
      </c>
      <c r="O396" s="1">
        <f>VLOOKUP(A396, '[1]Influenza Deaths Pivot Table'!$A$5:$B$463, 2, FALSE)</f>
        <v>100</v>
      </c>
      <c r="P396" s="1">
        <f>VLOOKUP(A396, '[1]Influenza Deaths Pivot Table'!$A$5:$C$463, 3, FALSE)</f>
        <v>74</v>
      </c>
      <c r="Q396" s="1">
        <f>VLOOKUP(A396, '[1]Influenza Deaths Pivot Table'!$A$5:$D$463, 4, FALSE)</f>
        <v>54</v>
      </c>
      <c r="R396" s="1">
        <f>VLOOKUP(A396, '[1]Influenza Deaths Pivot Table'!$A$5:$E$463, 5, FALSE)</f>
        <v>47</v>
      </c>
      <c r="S396" s="1">
        <f>VLOOKUP(A396, '[1]Influenza Deaths Pivot Table'!$A$5:$F$463, 6, FALSE)</f>
        <v>158</v>
      </c>
      <c r="T396" s="1">
        <f>VLOOKUP(A396, '[1]Influenza Deaths Pivot Table'!$A$5:$G$463, 7, FALSE)</f>
        <v>64</v>
      </c>
      <c r="U396" s="1">
        <f>VLOOKUP(A396, '[1]Influenza Deaths Pivot Table'!$A$5:$H$463, 8, FALSE)</f>
        <v>318</v>
      </c>
      <c r="V396" s="1">
        <f>VLOOKUP(A396, '[1]Influenza Deaths Pivot Table'!$A$5:$I$463, 9, FALSE)</f>
        <v>496</v>
      </c>
      <c r="W396" s="1">
        <f>VLOOKUP(A396, '[1]Influenza Deaths Pivot Table'!$A$5:$J$463, 10, FALSE)</f>
        <v>826</v>
      </c>
      <c r="X396" s="1">
        <f t="shared" si="82"/>
        <v>926</v>
      </c>
      <c r="Y396" s="1">
        <f t="shared" si="83"/>
        <v>2137</v>
      </c>
      <c r="Z396" s="4">
        <f t="shared" si="72"/>
        <v>5.3454823717615107E-5</v>
      </c>
      <c r="AA396" s="4">
        <f t="shared" si="73"/>
        <v>1.951397303141555E-5</v>
      </c>
      <c r="AB396" s="4">
        <f t="shared" si="74"/>
        <v>1.4526864814914123E-5</v>
      </c>
      <c r="AC396" s="4">
        <f t="shared" si="75"/>
        <v>1.2741618784989404E-5</v>
      </c>
      <c r="AD396" s="4">
        <f t="shared" si="76"/>
        <v>4.5687450231203792E-5</v>
      </c>
      <c r="AE396" s="4">
        <f t="shared" si="77"/>
        <v>1.9321916621844399E-5</v>
      </c>
      <c r="AF396" s="4">
        <f t="shared" si="78"/>
        <v>1.1545596729808332E-4</v>
      </c>
      <c r="AG396" s="4">
        <f t="shared" si="79"/>
        <v>3.0197967445313767E-4</v>
      </c>
      <c r="AH396" s="4">
        <f t="shared" si="80"/>
        <v>9.8088712695277246E-4</v>
      </c>
      <c r="AI396" s="4">
        <f t="shared" si="81"/>
        <v>1.0343419506703875E-3</v>
      </c>
    </row>
    <row r="397" spans="1:35" x14ac:dyDescent="0.2">
      <c r="A397" s="1" t="s">
        <v>412</v>
      </c>
      <c r="B397">
        <v>26027552</v>
      </c>
      <c r="C397" s="1">
        <v>12902479</v>
      </c>
      <c r="D397" s="1">
        <v>13125073</v>
      </c>
      <c r="E397" s="1">
        <v>1904661.5450000009</v>
      </c>
      <c r="F397" s="1">
        <v>3868889.632999999</v>
      </c>
      <c r="G397" s="1">
        <v>3780108.3730000029</v>
      </c>
      <c r="H397" s="1">
        <v>3795805.0009999992</v>
      </c>
      <c r="I397" s="1">
        <v>3533257.2680000006</v>
      </c>
      <c r="J397" s="1">
        <v>3347999.92</v>
      </c>
      <c r="K397" s="1">
        <v>2842464.5349999992</v>
      </c>
      <c r="L397" s="1">
        <v>1744376.3280000016</v>
      </c>
      <c r="M397" s="1">
        <v>872631.12199999997</v>
      </c>
      <c r="N397" s="1">
        <v>335995.32200000016</v>
      </c>
      <c r="O397" s="1">
        <f>VLOOKUP(A397, '[1]Influenza Deaths Pivot Table'!$A$5:$B$463, 2, FALSE)</f>
        <v>89</v>
      </c>
      <c r="P397" s="1">
        <f>VLOOKUP(A397, '[1]Influenza Deaths Pivot Table'!$A$5:$C$463, 3, FALSE)</f>
        <v>78</v>
      </c>
      <c r="Q397" s="1">
        <f>VLOOKUP(A397, '[1]Influenza Deaths Pivot Table'!$A$5:$D$463, 4, FALSE)</f>
        <v>53</v>
      </c>
      <c r="R397" s="1">
        <f>VLOOKUP(A397, '[1]Influenza Deaths Pivot Table'!$A$5:$E$463, 5, FALSE)</f>
        <v>73</v>
      </c>
      <c r="S397" s="1">
        <f>VLOOKUP(A397, '[1]Influenza Deaths Pivot Table'!$A$5:$F$463, 6, FALSE)</f>
        <v>130</v>
      </c>
      <c r="T397" s="1">
        <f>VLOOKUP(A397, '[1]Influenza Deaths Pivot Table'!$A$5:$G$463, 7, FALSE)</f>
        <v>61</v>
      </c>
      <c r="U397" s="1">
        <f>VLOOKUP(A397, '[1]Influenza Deaths Pivot Table'!$A$5:$H$463, 8, FALSE)</f>
        <v>320</v>
      </c>
      <c r="V397" s="1">
        <f>VLOOKUP(A397, '[1]Influenza Deaths Pivot Table'!$A$5:$I$463, 9, FALSE)</f>
        <v>518</v>
      </c>
      <c r="W397" s="1">
        <f>VLOOKUP(A397, '[1]Influenza Deaths Pivot Table'!$A$5:$J$463, 10, FALSE)</f>
        <v>716</v>
      </c>
      <c r="X397" s="1">
        <f t="shared" si="82"/>
        <v>805</v>
      </c>
      <c r="Y397" s="1">
        <f t="shared" si="83"/>
        <v>2038</v>
      </c>
      <c r="Z397" s="4">
        <f t="shared" si="72"/>
        <v>4.6727462017405279E-5</v>
      </c>
      <c r="AA397" s="4">
        <f t="shared" si="73"/>
        <v>2.016082323328452E-5</v>
      </c>
      <c r="AB397" s="4">
        <f t="shared" si="74"/>
        <v>1.4020762044432518E-5</v>
      </c>
      <c r="AC397" s="4">
        <f t="shared" si="75"/>
        <v>1.9231757158433654E-5</v>
      </c>
      <c r="AD397" s="4">
        <f t="shared" si="76"/>
        <v>3.6793244912388301E-5</v>
      </c>
      <c r="AE397" s="4">
        <f t="shared" si="77"/>
        <v>1.821983317132218E-5</v>
      </c>
      <c r="AF397" s="4">
        <f t="shared" si="78"/>
        <v>1.1257836150979456E-4</v>
      </c>
      <c r="AG397" s="4">
        <f t="shared" si="79"/>
        <v>2.9695427052367078E-4</v>
      </c>
      <c r="AH397" s="4">
        <f t="shared" si="80"/>
        <v>8.2050706415213092E-4</v>
      </c>
      <c r="AI397" s="4">
        <f t="shared" si="81"/>
        <v>8.6723452616953626E-4</v>
      </c>
    </row>
    <row r="398" spans="1:35" x14ac:dyDescent="0.2">
      <c r="A398" s="1" t="s">
        <v>413</v>
      </c>
      <c r="B398">
        <v>26454103</v>
      </c>
      <c r="C398" s="1">
        <v>13117827</v>
      </c>
      <c r="D398" s="1">
        <v>13336276</v>
      </c>
      <c r="E398" s="1">
        <v>1910720</v>
      </c>
      <c r="F398" s="1">
        <v>3894548</v>
      </c>
      <c r="G398" s="1">
        <v>3803009</v>
      </c>
      <c r="H398" s="1">
        <v>3869712</v>
      </c>
      <c r="I398" s="1">
        <v>3583123</v>
      </c>
      <c r="J398" s="1">
        <v>3378141</v>
      </c>
      <c r="K398" s="1">
        <v>2928449</v>
      </c>
      <c r="L398" s="1">
        <v>1839053</v>
      </c>
      <c r="M398" s="1">
        <v>901382</v>
      </c>
      <c r="N398" s="1">
        <v>345966</v>
      </c>
      <c r="O398" s="1">
        <f>VLOOKUP(A398, '[1]Influenza Deaths Pivot Table'!$A$5:$B$463, 2, FALSE)</f>
        <v>116</v>
      </c>
      <c r="P398" s="1">
        <f>VLOOKUP(A398, '[1]Influenza Deaths Pivot Table'!$A$5:$C$463, 3, FALSE)</f>
        <v>61</v>
      </c>
      <c r="Q398" s="1">
        <f>VLOOKUP(A398, '[1]Influenza Deaths Pivot Table'!$A$5:$D$463, 4, FALSE)</f>
        <v>58</v>
      </c>
      <c r="R398" s="1">
        <f>VLOOKUP(A398, '[1]Influenza Deaths Pivot Table'!$A$5:$E$463, 5, FALSE)</f>
        <v>86</v>
      </c>
      <c r="S398" s="1">
        <f>VLOOKUP(A398, '[1]Influenza Deaths Pivot Table'!$A$5:$F$463, 6, FALSE)</f>
        <v>161</v>
      </c>
      <c r="T398" s="1">
        <f>VLOOKUP(A398, '[1]Influenza Deaths Pivot Table'!$A$5:$G$463, 7, FALSE)</f>
        <v>74</v>
      </c>
      <c r="U398" s="1">
        <f>VLOOKUP(A398, '[1]Influenza Deaths Pivot Table'!$A$5:$H$463, 8, FALSE)</f>
        <v>326</v>
      </c>
      <c r="V398" s="1">
        <f>VLOOKUP(A398, '[1]Influenza Deaths Pivot Table'!$A$5:$I$463, 9, FALSE)</f>
        <v>518</v>
      </c>
      <c r="W398" s="1">
        <f>VLOOKUP(A398, '[1]Influenza Deaths Pivot Table'!$A$5:$J$463, 10, FALSE)</f>
        <v>741</v>
      </c>
      <c r="X398" s="1">
        <f t="shared" si="82"/>
        <v>857</v>
      </c>
      <c r="Y398" s="1">
        <f t="shared" si="83"/>
        <v>2141</v>
      </c>
      <c r="Z398" s="4">
        <f t="shared" si="72"/>
        <v>6.0710098810919441E-5</v>
      </c>
      <c r="AA398" s="4">
        <f t="shared" si="73"/>
        <v>1.5662921602198765E-5</v>
      </c>
      <c r="AB398" s="4">
        <f t="shared" si="74"/>
        <v>1.5251081446296866E-5</v>
      </c>
      <c r="AC398" s="4">
        <f t="shared" si="75"/>
        <v>2.2223876092070933E-5</v>
      </c>
      <c r="AD398" s="4">
        <f t="shared" si="76"/>
        <v>4.4932870013114261E-5</v>
      </c>
      <c r="AE398" s="4">
        <f t="shared" si="77"/>
        <v>2.1905539170804298E-5</v>
      </c>
      <c r="AF398" s="4">
        <f t="shared" si="78"/>
        <v>1.1132172696195153E-4</v>
      </c>
      <c r="AG398" s="4">
        <f t="shared" si="79"/>
        <v>2.8166670563599855E-4</v>
      </c>
      <c r="AH398" s="4">
        <f t="shared" si="80"/>
        <v>8.2207099764583719E-4</v>
      </c>
      <c r="AI398" s="4">
        <f t="shared" si="81"/>
        <v>8.8278109645675666E-4</v>
      </c>
    </row>
    <row r="399" spans="1:35" x14ac:dyDescent="0.2">
      <c r="A399" s="1" t="s">
        <v>414</v>
      </c>
      <c r="B399">
        <v>2632280</v>
      </c>
      <c r="C399" s="1">
        <v>1324265</v>
      </c>
      <c r="D399" s="1">
        <v>1308015</v>
      </c>
      <c r="E399" s="1">
        <v>258158.67400000003</v>
      </c>
      <c r="F399" s="1">
        <v>438616.08299999993</v>
      </c>
      <c r="G399" s="1">
        <v>463179.386</v>
      </c>
      <c r="H399" s="1">
        <v>413122.76900000003</v>
      </c>
      <c r="I399" s="1">
        <v>318041.86699999997</v>
      </c>
      <c r="J399" s="1">
        <v>299989.28500000003</v>
      </c>
      <c r="K399" s="1">
        <v>211216.62999999998</v>
      </c>
      <c r="L399" s="1">
        <v>123373.08500000001</v>
      </c>
      <c r="M399" s="1">
        <v>79235.283000000025</v>
      </c>
      <c r="N399" s="1">
        <v>29270.849000000002</v>
      </c>
      <c r="O399" s="1">
        <f>VLOOKUP(A399, '[1]Influenza Deaths Pivot Table'!$A$5:$B$463, 2, FALSE)</f>
        <v>146</v>
      </c>
      <c r="P399" s="1">
        <f>VLOOKUP(A399, '[1]Influenza Deaths Pivot Table'!$A$5:$C$463, 3, FALSE)</f>
        <v>55</v>
      </c>
      <c r="Q399" s="1">
        <f>VLOOKUP(A399, '[1]Influenza Deaths Pivot Table'!$A$5:$D$463, 4, FALSE)</f>
        <v>75</v>
      </c>
      <c r="R399" s="1">
        <f>VLOOKUP(A399, '[1]Influenza Deaths Pivot Table'!$A$5:$E$463, 5, FALSE)</f>
        <v>63</v>
      </c>
      <c r="S399" s="1">
        <f>VLOOKUP(A399, '[1]Influenza Deaths Pivot Table'!$A$5:$F$463, 6, FALSE)</f>
        <v>64</v>
      </c>
      <c r="T399" s="1">
        <f>VLOOKUP(A399, '[1]Influenza Deaths Pivot Table'!$A$5:$G$463, 7, FALSE)</f>
        <v>56</v>
      </c>
      <c r="U399" s="1">
        <f>VLOOKUP(A399, '[1]Influenza Deaths Pivot Table'!$A$5:$H$463, 8, FALSE)</f>
        <v>62</v>
      </c>
      <c r="V399" s="1">
        <f>VLOOKUP(A399, '[1]Influenza Deaths Pivot Table'!$A$5:$I$463, 9, FALSE)</f>
        <v>61</v>
      </c>
      <c r="W399" s="1">
        <f>VLOOKUP(A399, '[1]Influenza Deaths Pivot Table'!$A$5:$J$463, 10, FALSE)</f>
        <v>70</v>
      </c>
      <c r="X399" s="1">
        <f t="shared" si="82"/>
        <v>216</v>
      </c>
      <c r="Y399" s="1">
        <f t="shared" si="83"/>
        <v>652</v>
      </c>
      <c r="Z399" s="4">
        <f t="shared" si="72"/>
        <v>5.6554365475242562E-4</v>
      </c>
      <c r="AA399" s="4">
        <f t="shared" si="73"/>
        <v>1.2539439872750861E-4</v>
      </c>
      <c r="AB399" s="4">
        <f t="shared" si="74"/>
        <v>1.619243046364762E-4</v>
      </c>
      <c r="AC399" s="4">
        <f t="shared" si="75"/>
        <v>1.5249704138190455E-4</v>
      </c>
      <c r="AD399" s="4">
        <f t="shared" si="76"/>
        <v>2.012313680701667E-4</v>
      </c>
      <c r="AE399" s="4">
        <f t="shared" si="77"/>
        <v>1.8667333401591326E-4</v>
      </c>
      <c r="AF399" s="4">
        <f t="shared" si="78"/>
        <v>2.9353749276276215E-4</v>
      </c>
      <c r="AG399" s="4">
        <f t="shared" si="79"/>
        <v>4.9443523277382581E-4</v>
      </c>
      <c r="AH399" s="4">
        <f t="shared" si="80"/>
        <v>8.8344481586567921E-4</v>
      </c>
      <c r="AI399" s="4">
        <f t="shared" si="81"/>
        <v>1.4489884706181048E-3</v>
      </c>
    </row>
    <row r="400" spans="1:35" x14ac:dyDescent="0.2">
      <c r="A400" s="1" t="s">
        <v>415</v>
      </c>
      <c r="B400">
        <v>2655575</v>
      </c>
      <c r="C400" s="1">
        <v>1333966</v>
      </c>
      <c r="D400" s="1">
        <v>1321609</v>
      </c>
      <c r="E400" s="1">
        <v>255182.77700000006</v>
      </c>
      <c r="F400" s="1">
        <v>450918.78999999992</v>
      </c>
      <c r="G400" s="1">
        <v>447749.777</v>
      </c>
      <c r="H400" s="1">
        <v>424964.45200000005</v>
      </c>
      <c r="I400" s="1">
        <v>319127.98700000002</v>
      </c>
      <c r="J400" s="1">
        <v>300519.783</v>
      </c>
      <c r="K400" s="1">
        <v>222582.01699999996</v>
      </c>
      <c r="L400" s="1">
        <v>127544.44200000001</v>
      </c>
      <c r="M400" s="1">
        <v>79058.746999999988</v>
      </c>
      <c r="N400" s="1">
        <v>28516.637999999995</v>
      </c>
      <c r="O400" s="1">
        <f>VLOOKUP(A400, '[1]Influenza Deaths Pivot Table'!$A$5:$B$463, 2, FALSE)</f>
        <v>130</v>
      </c>
      <c r="P400" s="1">
        <f>VLOOKUP(A400, '[1]Influenza Deaths Pivot Table'!$A$5:$C$463, 3, FALSE)</f>
        <v>64</v>
      </c>
      <c r="Q400" s="1">
        <f>VLOOKUP(A400, '[1]Influenza Deaths Pivot Table'!$A$5:$D$463, 4, FALSE)</f>
        <v>67</v>
      </c>
      <c r="R400" s="1">
        <f>VLOOKUP(A400, '[1]Influenza Deaths Pivot Table'!$A$5:$E$463, 5, FALSE)</f>
        <v>63</v>
      </c>
      <c r="S400" s="1">
        <f>VLOOKUP(A400, '[1]Influenza Deaths Pivot Table'!$A$5:$F$463, 6, FALSE)</f>
        <v>53</v>
      </c>
      <c r="T400" s="1">
        <f>VLOOKUP(A400, '[1]Influenza Deaths Pivot Table'!$A$5:$G$463, 7, FALSE)</f>
        <v>74</v>
      </c>
      <c r="U400" s="1">
        <f>VLOOKUP(A400, '[1]Influenza Deaths Pivot Table'!$A$5:$H$463, 8, FALSE)</f>
        <v>62</v>
      </c>
      <c r="V400" s="1">
        <f>VLOOKUP(A400, '[1]Influenza Deaths Pivot Table'!$A$5:$I$463, 9, FALSE)</f>
        <v>58</v>
      </c>
      <c r="W400" s="1">
        <f>VLOOKUP(A400, '[1]Influenza Deaths Pivot Table'!$A$5:$J$463, 10, FALSE)</f>
        <v>89</v>
      </c>
      <c r="X400" s="1">
        <f t="shared" si="82"/>
        <v>219</v>
      </c>
      <c r="Y400" s="1">
        <f t="shared" si="83"/>
        <v>660</v>
      </c>
      <c r="Z400" s="4">
        <f t="shared" si="72"/>
        <v>5.0943876984299759E-4</v>
      </c>
      <c r="AA400" s="4">
        <f t="shared" si="73"/>
        <v>1.4193243089293309E-4</v>
      </c>
      <c r="AB400" s="4">
        <f t="shared" si="74"/>
        <v>1.4963714878634099E-4</v>
      </c>
      <c r="AC400" s="4">
        <f t="shared" si="75"/>
        <v>1.4824769390358325E-4</v>
      </c>
      <c r="AD400" s="4">
        <f t="shared" si="76"/>
        <v>1.6607756812002828E-4</v>
      </c>
      <c r="AE400" s="4">
        <f t="shared" si="77"/>
        <v>2.4624002873048793E-4</v>
      </c>
      <c r="AF400" s="4">
        <f t="shared" si="78"/>
        <v>2.7854900784729617E-4</v>
      </c>
      <c r="AG400" s="4">
        <f t="shared" si="79"/>
        <v>4.5474345326627398E-4</v>
      </c>
      <c r="AH400" s="4">
        <f t="shared" si="80"/>
        <v>1.1257451373470416E-3</v>
      </c>
      <c r="AI400" s="4">
        <f t="shared" si="81"/>
        <v>1.6351839071900391E-3</v>
      </c>
    </row>
    <row r="401" spans="1:35" x14ac:dyDescent="0.2">
      <c r="A401" s="1" t="s">
        <v>416</v>
      </c>
      <c r="B401">
        <v>2633633</v>
      </c>
      <c r="C401" s="1">
        <v>1322987</v>
      </c>
      <c r="D401" s="1">
        <v>1310646</v>
      </c>
      <c r="E401" s="1">
        <v>249335.91699999999</v>
      </c>
      <c r="F401" s="1">
        <v>446797.87199999997</v>
      </c>
      <c r="G401" s="1">
        <v>438909.53700000007</v>
      </c>
      <c r="H401" s="1">
        <v>422653.603</v>
      </c>
      <c r="I401" s="1">
        <v>317175.48499999999</v>
      </c>
      <c r="J401" s="1">
        <v>295314.81200000003</v>
      </c>
      <c r="K401" s="1">
        <v>226046.921</v>
      </c>
      <c r="L401" s="1">
        <v>131281.76400000002</v>
      </c>
      <c r="M401" s="1">
        <v>78622.376999999993</v>
      </c>
      <c r="N401" s="1">
        <v>29556.431999999993</v>
      </c>
      <c r="O401" s="1">
        <f>VLOOKUP(A401, '[1]Influenza Deaths Pivot Table'!$A$5:$B$463, 2, FALSE)</f>
        <v>123</v>
      </c>
      <c r="P401" s="1">
        <f>VLOOKUP(A401, '[1]Influenza Deaths Pivot Table'!$A$5:$C$463, 3, FALSE)</f>
        <v>64</v>
      </c>
      <c r="Q401" s="1">
        <f>VLOOKUP(A401, '[1]Influenza Deaths Pivot Table'!$A$5:$D$463, 4, FALSE)</f>
        <v>68</v>
      </c>
      <c r="R401" s="1">
        <f>VLOOKUP(A401, '[1]Influenza Deaths Pivot Table'!$A$5:$E$463, 5, FALSE)</f>
        <v>60</v>
      </c>
      <c r="S401" s="1">
        <f>VLOOKUP(A401, '[1]Influenza Deaths Pivot Table'!$A$5:$F$463, 6, FALSE)</f>
        <v>76</v>
      </c>
      <c r="T401" s="1">
        <f>VLOOKUP(A401, '[1]Influenza Deaths Pivot Table'!$A$5:$G$463, 7, FALSE)</f>
        <v>61</v>
      </c>
      <c r="U401" s="1">
        <f>VLOOKUP(A401, '[1]Influenza Deaths Pivot Table'!$A$5:$H$463, 8, FALSE)</f>
        <v>57</v>
      </c>
      <c r="V401" s="1">
        <f>VLOOKUP(A401, '[1]Influenza Deaths Pivot Table'!$A$5:$I$463, 9, FALSE)</f>
        <v>56</v>
      </c>
      <c r="W401" s="1">
        <f>VLOOKUP(A401, '[1]Influenza Deaths Pivot Table'!$A$5:$J$463, 10, FALSE)</f>
        <v>83</v>
      </c>
      <c r="X401" s="1">
        <f t="shared" si="82"/>
        <v>206</v>
      </c>
      <c r="Y401" s="1">
        <f t="shared" si="83"/>
        <v>648</v>
      </c>
      <c r="Z401" s="4">
        <f t="shared" si="72"/>
        <v>4.9331039619133577E-4</v>
      </c>
      <c r="AA401" s="4">
        <f t="shared" si="73"/>
        <v>1.4324150585927589E-4</v>
      </c>
      <c r="AB401" s="4">
        <f t="shared" si="74"/>
        <v>1.5492942000027671E-4</v>
      </c>
      <c r="AC401" s="4">
        <f t="shared" si="75"/>
        <v>1.419602236302242E-4</v>
      </c>
      <c r="AD401" s="4">
        <f t="shared" si="76"/>
        <v>2.3961498789857609E-4</v>
      </c>
      <c r="AE401" s="4">
        <f t="shared" si="77"/>
        <v>2.0655922940973241E-4</v>
      </c>
      <c r="AF401" s="4">
        <f t="shared" si="78"/>
        <v>2.5216003716325779E-4</v>
      </c>
      <c r="AG401" s="4">
        <f t="shared" si="79"/>
        <v>4.2656343344076324E-4</v>
      </c>
      <c r="AH401" s="4">
        <f t="shared" si="80"/>
        <v>1.0556790975678591E-3</v>
      </c>
      <c r="AI401" s="4">
        <f t="shared" si="81"/>
        <v>1.5489894937591947E-3</v>
      </c>
    </row>
    <row r="402" spans="1:35" x14ac:dyDescent="0.2">
      <c r="A402" s="1" t="s">
        <v>417</v>
      </c>
      <c r="B402">
        <v>2745765</v>
      </c>
      <c r="C402" s="1">
        <v>1379517</v>
      </c>
      <c r="D402" s="1">
        <v>1366248</v>
      </c>
      <c r="E402" s="1">
        <v>258676.18900000001</v>
      </c>
      <c r="F402" s="1">
        <v>472913.745</v>
      </c>
      <c r="G402" s="1">
        <v>448317.48599999998</v>
      </c>
      <c r="H402" s="1">
        <v>439177.80099999992</v>
      </c>
      <c r="I402" s="1">
        <v>333393.71299999999</v>
      </c>
      <c r="J402" s="1">
        <v>303323.64299999998</v>
      </c>
      <c r="K402" s="1">
        <v>238805.54800000001</v>
      </c>
      <c r="L402" s="1">
        <v>137414.182</v>
      </c>
      <c r="M402" s="1">
        <v>81495.808000000005</v>
      </c>
      <c r="N402" s="1">
        <v>30229.235000000004</v>
      </c>
      <c r="O402" s="1">
        <f>VLOOKUP(A402, '[1]Influenza Deaths Pivot Table'!$A$5:$B$463, 2, FALSE)</f>
        <v>127</v>
      </c>
      <c r="P402" s="1">
        <f>VLOOKUP(A402, '[1]Influenza Deaths Pivot Table'!$A$5:$C$463, 3, FALSE)</f>
        <v>54</v>
      </c>
      <c r="Q402" s="1">
        <f>VLOOKUP(A402, '[1]Influenza Deaths Pivot Table'!$A$5:$D$463, 4, FALSE)</f>
        <v>74</v>
      </c>
      <c r="R402" s="1">
        <f>VLOOKUP(A402, '[1]Influenza Deaths Pivot Table'!$A$5:$E$463, 5, FALSE)</f>
        <v>63</v>
      </c>
      <c r="S402" s="1">
        <f>VLOOKUP(A402, '[1]Influenza Deaths Pivot Table'!$A$5:$F$463, 6, FALSE)</f>
        <v>54</v>
      </c>
      <c r="T402" s="1">
        <f>VLOOKUP(A402, '[1]Influenza Deaths Pivot Table'!$A$5:$G$463, 7, FALSE)</f>
        <v>61</v>
      </c>
      <c r="U402" s="1">
        <f>VLOOKUP(A402, '[1]Influenza Deaths Pivot Table'!$A$5:$H$463, 8, FALSE)</f>
        <v>55</v>
      </c>
      <c r="V402" s="1">
        <f>VLOOKUP(A402, '[1]Influenza Deaths Pivot Table'!$A$5:$I$463, 9, FALSE)</f>
        <v>58</v>
      </c>
      <c r="W402" s="1">
        <f>VLOOKUP(A402, '[1]Influenza Deaths Pivot Table'!$A$5:$J$463, 10, FALSE)</f>
        <v>76</v>
      </c>
      <c r="X402" s="1">
        <f t="shared" si="82"/>
        <v>203</v>
      </c>
      <c r="Y402" s="1">
        <f t="shared" si="83"/>
        <v>622</v>
      </c>
      <c r="Z402" s="4">
        <f t="shared" si="72"/>
        <v>4.909613076138214E-4</v>
      </c>
      <c r="AA402" s="4">
        <f t="shared" si="73"/>
        <v>1.1418572746283786E-4</v>
      </c>
      <c r="AB402" s="4">
        <f t="shared" si="74"/>
        <v>1.6506159654901349E-4</v>
      </c>
      <c r="AC402" s="4">
        <f t="shared" si="75"/>
        <v>1.4344987350578772E-4</v>
      </c>
      <c r="AD402" s="4">
        <f t="shared" si="76"/>
        <v>1.6197066079647399E-4</v>
      </c>
      <c r="AE402" s="4">
        <f t="shared" si="77"/>
        <v>2.011053256405733E-4</v>
      </c>
      <c r="AF402" s="4">
        <f t="shared" si="78"/>
        <v>2.3031290713564157E-4</v>
      </c>
      <c r="AG402" s="4">
        <f t="shared" si="79"/>
        <v>4.22081616000887E-4</v>
      </c>
      <c r="AH402" s="4">
        <f t="shared" si="80"/>
        <v>9.3256330436039113E-4</v>
      </c>
      <c r="AI402" s="4">
        <f t="shared" si="81"/>
        <v>1.4235246119742124E-3</v>
      </c>
    </row>
    <row r="403" spans="1:35" x14ac:dyDescent="0.2">
      <c r="A403" s="1" t="s">
        <v>418</v>
      </c>
      <c r="B403">
        <v>2748236</v>
      </c>
      <c r="C403" s="1">
        <v>1382117</v>
      </c>
      <c r="D403" s="1">
        <v>1366119</v>
      </c>
      <c r="E403" s="1">
        <v>247751.66700000002</v>
      </c>
      <c r="F403" s="1">
        <v>468399.223</v>
      </c>
      <c r="G403" s="1">
        <v>432325.00199999998</v>
      </c>
      <c r="H403" s="1">
        <v>429553.62900000007</v>
      </c>
      <c r="I403" s="1">
        <v>342477.78300000005</v>
      </c>
      <c r="J403" s="1">
        <v>305147.516</v>
      </c>
      <c r="K403" s="1">
        <v>253465.54499999998</v>
      </c>
      <c r="L403" s="1">
        <v>150291.51699999999</v>
      </c>
      <c r="M403" s="1">
        <v>86194.614999999991</v>
      </c>
      <c r="N403" s="1">
        <v>32872.256999999998</v>
      </c>
      <c r="O403" s="1">
        <f>VLOOKUP(A403, '[1]Influenza Deaths Pivot Table'!$A$5:$B$463, 2, FALSE)</f>
        <v>110</v>
      </c>
      <c r="P403" s="1">
        <f>VLOOKUP(A403, '[1]Influenza Deaths Pivot Table'!$A$5:$C$463, 3, FALSE)</f>
        <v>63</v>
      </c>
      <c r="Q403" s="1">
        <f>VLOOKUP(A403, '[1]Influenza Deaths Pivot Table'!$A$5:$D$463, 4, FALSE)</f>
        <v>72</v>
      </c>
      <c r="R403" s="1">
        <f>VLOOKUP(A403, '[1]Influenza Deaths Pivot Table'!$A$5:$E$463, 5, FALSE)</f>
        <v>63</v>
      </c>
      <c r="S403" s="1">
        <f>VLOOKUP(A403, '[1]Influenza Deaths Pivot Table'!$A$5:$F$463, 6, FALSE)</f>
        <v>61</v>
      </c>
      <c r="T403" s="1">
        <f>VLOOKUP(A403, '[1]Influenza Deaths Pivot Table'!$A$5:$G$463, 7, FALSE)</f>
        <v>68</v>
      </c>
      <c r="U403" s="1">
        <f>VLOOKUP(A403, '[1]Influenza Deaths Pivot Table'!$A$5:$H$463, 8, FALSE)</f>
        <v>59</v>
      </c>
      <c r="V403" s="1">
        <f>VLOOKUP(A403, '[1]Influenza Deaths Pivot Table'!$A$5:$I$463, 9, FALSE)</f>
        <v>56</v>
      </c>
      <c r="W403" s="1">
        <f>VLOOKUP(A403, '[1]Influenza Deaths Pivot Table'!$A$5:$J$463, 10, FALSE)</f>
        <v>127</v>
      </c>
      <c r="X403" s="1">
        <f t="shared" si="82"/>
        <v>237</v>
      </c>
      <c r="Y403" s="1">
        <f t="shared" si="83"/>
        <v>679</v>
      </c>
      <c r="Z403" s="4">
        <f t="shared" si="72"/>
        <v>4.4399297624100344E-4</v>
      </c>
      <c r="AA403" s="4">
        <f t="shared" si="73"/>
        <v>1.3450065010035253E-4</v>
      </c>
      <c r="AB403" s="4">
        <f t="shared" si="74"/>
        <v>1.6654137435243683E-4</v>
      </c>
      <c r="AC403" s="4">
        <f t="shared" si="75"/>
        <v>1.4666387558327434E-4</v>
      </c>
      <c r="AD403" s="4">
        <f t="shared" si="76"/>
        <v>1.781137435125244E-4</v>
      </c>
      <c r="AE403" s="4">
        <f t="shared" si="77"/>
        <v>2.2284303962677514E-4</v>
      </c>
      <c r="AF403" s="4">
        <f t="shared" si="78"/>
        <v>2.3277325523672263E-4</v>
      </c>
      <c r="AG403" s="4">
        <f t="shared" si="79"/>
        <v>3.7260918725040218E-4</v>
      </c>
      <c r="AH403" s="4">
        <f t="shared" si="80"/>
        <v>1.4734099108163546E-3</v>
      </c>
      <c r="AI403" s="4">
        <f t="shared" si="81"/>
        <v>1.917402887057358E-3</v>
      </c>
    </row>
    <row r="404" spans="1:35" x14ac:dyDescent="0.2">
      <c r="A404" s="1" t="s">
        <v>419</v>
      </c>
      <c r="B404">
        <v>2773626</v>
      </c>
      <c r="C404" s="1">
        <v>1393414</v>
      </c>
      <c r="D404" s="1">
        <v>1380212</v>
      </c>
      <c r="E404" s="1">
        <v>248634.42600000004</v>
      </c>
      <c r="F404" s="1">
        <v>479586.41300000006</v>
      </c>
      <c r="G404" s="1">
        <v>443330.42200000002</v>
      </c>
      <c r="H404" s="1">
        <v>430851.95499999984</v>
      </c>
      <c r="I404" s="1">
        <v>350307.01099999994</v>
      </c>
      <c r="J404" s="1">
        <v>298670.65500000003</v>
      </c>
      <c r="K404" s="1">
        <v>254067.89499999999</v>
      </c>
      <c r="L404" s="1">
        <v>151387.04700000002</v>
      </c>
      <c r="M404" s="1">
        <v>82776.058000000005</v>
      </c>
      <c r="N404" s="1">
        <v>31861.641</v>
      </c>
      <c r="O404" s="1">
        <f>VLOOKUP(A404, '[1]Influenza Deaths Pivot Table'!$A$5:$B$463, 2, FALSE)</f>
        <v>143</v>
      </c>
      <c r="P404" s="1">
        <f>VLOOKUP(A404, '[1]Influenza Deaths Pivot Table'!$A$5:$C$463, 3, FALSE)</f>
        <v>53</v>
      </c>
      <c r="Q404" s="1">
        <f>VLOOKUP(A404, '[1]Influenza Deaths Pivot Table'!$A$5:$D$463, 4, FALSE)</f>
        <v>55</v>
      </c>
      <c r="R404" s="1">
        <f>VLOOKUP(A404, '[1]Influenza Deaths Pivot Table'!$A$5:$E$463, 5, FALSE)</f>
        <v>66</v>
      </c>
      <c r="S404" s="1">
        <f>VLOOKUP(A404, '[1]Influenza Deaths Pivot Table'!$A$5:$F$463, 6, FALSE)</f>
        <v>60</v>
      </c>
      <c r="T404" s="1">
        <f>VLOOKUP(A404, '[1]Influenza Deaths Pivot Table'!$A$5:$G$463, 7, FALSE)</f>
        <v>71</v>
      </c>
      <c r="U404" s="1">
        <f>VLOOKUP(A404, '[1]Influenza Deaths Pivot Table'!$A$5:$H$463, 8, FALSE)</f>
        <v>62</v>
      </c>
      <c r="V404" s="1">
        <f>VLOOKUP(A404, '[1]Influenza Deaths Pivot Table'!$A$5:$I$463, 9, FALSE)</f>
        <v>57</v>
      </c>
      <c r="W404" s="1">
        <f>VLOOKUP(A404, '[1]Influenza Deaths Pivot Table'!$A$5:$J$463, 10, FALSE)</f>
        <v>90</v>
      </c>
      <c r="X404" s="1">
        <f t="shared" si="82"/>
        <v>233</v>
      </c>
      <c r="Y404" s="1">
        <f t="shared" si="83"/>
        <v>657</v>
      </c>
      <c r="Z404" s="4">
        <f t="shared" si="72"/>
        <v>5.7514159362629844E-4</v>
      </c>
      <c r="AA404" s="4">
        <f t="shared" si="73"/>
        <v>1.1051188808386862E-4</v>
      </c>
      <c r="AB404" s="4">
        <f t="shared" si="74"/>
        <v>1.240609650740368E-4</v>
      </c>
      <c r="AC404" s="4">
        <f t="shared" si="75"/>
        <v>1.5318486833836004E-4</v>
      </c>
      <c r="AD404" s="4">
        <f t="shared" si="76"/>
        <v>1.7127833048137311E-4</v>
      </c>
      <c r="AE404" s="4">
        <f t="shared" si="77"/>
        <v>2.3772003982112E-4</v>
      </c>
      <c r="AF404" s="4">
        <f t="shared" si="78"/>
        <v>2.4402925839961008E-4</v>
      </c>
      <c r="AG404" s="4">
        <f t="shared" si="79"/>
        <v>3.7651834241802731E-4</v>
      </c>
      <c r="AH404" s="4">
        <f t="shared" si="80"/>
        <v>1.0872709111129693E-3</v>
      </c>
      <c r="AI404" s="4">
        <f t="shared" si="81"/>
        <v>1.6624125047392678E-3</v>
      </c>
    </row>
    <row r="405" spans="1:35" x14ac:dyDescent="0.2">
      <c r="A405" s="1" t="s">
        <v>420</v>
      </c>
      <c r="B405">
        <v>2831391</v>
      </c>
      <c r="C405" s="1">
        <v>1420248</v>
      </c>
      <c r="D405" s="1">
        <v>1411143</v>
      </c>
      <c r="E405" s="1">
        <v>248984.99399999998</v>
      </c>
      <c r="F405" s="1">
        <v>487392.92599999998</v>
      </c>
      <c r="G405" s="1">
        <v>456590.68099999992</v>
      </c>
      <c r="H405" s="1">
        <v>433053.93100000004</v>
      </c>
      <c r="I405" s="1">
        <v>363997.223</v>
      </c>
      <c r="J405" s="1">
        <v>300073.18699999998</v>
      </c>
      <c r="K405" s="1">
        <v>264347.90499999997</v>
      </c>
      <c r="L405" s="1">
        <v>158927.23900000003</v>
      </c>
      <c r="M405" s="1">
        <v>86183.376999999993</v>
      </c>
      <c r="N405" s="1">
        <v>32915.345999999998</v>
      </c>
      <c r="O405" s="1">
        <f>VLOOKUP(A405, '[1]Influenza Deaths Pivot Table'!$A$5:$B$463, 2, FALSE)</f>
        <v>136</v>
      </c>
      <c r="P405" s="1">
        <f>VLOOKUP(A405, '[1]Influenza Deaths Pivot Table'!$A$5:$C$463, 3, FALSE)</f>
        <v>43</v>
      </c>
      <c r="Q405" s="1">
        <f>VLOOKUP(A405, '[1]Influenza Deaths Pivot Table'!$A$5:$D$463, 4, FALSE)</f>
        <v>62</v>
      </c>
      <c r="R405" s="1">
        <f>VLOOKUP(A405, '[1]Influenza Deaths Pivot Table'!$A$5:$E$463, 5, FALSE)</f>
        <v>55</v>
      </c>
      <c r="S405" s="1">
        <f>VLOOKUP(A405, '[1]Influenza Deaths Pivot Table'!$A$5:$F$463, 6, FALSE)</f>
        <v>61</v>
      </c>
      <c r="T405" s="1">
        <f>VLOOKUP(A405, '[1]Influenza Deaths Pivot Table'!$A$5:$G$463, 7, FALSE)</f>
        <v>63</v>
      </c>
      <c r="U405" s="1">
        <f>VLOOKUP(A405, '[1]Influenza Deaths Pivot Table'!$A$5:$H$463, 8, FALSE)</f>
        <v>62</v>
      </c>
      <c r="V405" s="1">
        <f>VLOOKUP(A405, '[1]Influenza Deaths Pivot Table'!$A$5:$I$463, 9, FALSE)</f>
        <v>63</v>
      </c>
      <c r="W405" s="1">
        <f>VLOOKUP(A405, '[1]Influenza Deaths Pivot Table'!$A$5:$J$463, 10, FALSE)</f>
        <v>79</v>
      </c>
      <c r="X405" s="1">
        <f t="shared" si="82"/>
        <v>215</v>
      </c>
      <c r="Y405" s="1">
        <f t="shared" si="83"/>
        <v>624</v>
      </c>
      <c r="Z405" s="4">
        <f t="shared" si="72"/>
        <v>5.4621765679581478E-4</v>
      </c>
      <c r="AA405" s="4">
        <f t="shared" si="73"/>
        <v>8.8224505745083387E-5</v>
      </c>
      <c r="AB405" s="4">
        <f t="shared" si="74"/>
        <v>1.3578901755990943E-4</v>
      </c>
      <c r="AC405" s="4">
        <f t="shared" si="75"/>
        <v>1.2700496650150487E-4</v>
      </c>
      <c r="AD405" s="4">
        <f t="shared" si="76"/>
        <v>1.6758369609869248E-4</v>
      </c>
      <c r="AE405" s="4">
        <f t="shared" si="77"/>
        <v>2.0994878159507135E-4</v>
      </c>
      <c r="AF405" s="4">
        <f t="shared" si="78"/>
        <v>2.345394036695695E-4</v>
      </c>
      <c r="AG405" s="4">
        <f t="shared" si="79"/>
        <v>3.9640781779390246E-4</v>
      </c>
      <c r="AH405" s="4">
        <f t="shared" si="80"/>
        <v>9.1665008670987688E-4</v>
      </c>
      <c r="AI405" s="4">
        <f t="shared" si="81"/>
        <v>1.4628677435056915E-3</v>
      </c>
    </row>
    <row r="406" spans="1:35" x14ac:dyDescent="0.2">
      <c r="A406" s="1" t="s">
        <v>421</v>
      </c>
      <c r="B406">
        <v>2875876</v>
      </c>
      <c r="C406" s="1">
        <v>1446508</v>
      </c>
      <c r="D406" s="1">
        <v>1429368</v>
      </c>
      <c r="E406" s="1">
        <v>247109.09099999999</v>
      </c>
      <c r="F406" s="1">
        <v>494173.74599999998</v>
      </c>
      <c r="G406" s="1">
        <v>464205.64800000004</v>
      </c>
      <c r="H406" s="1">
        <v>432217.13099999994</v>
      </c>
      <c r="I406" s="1">
        <v>376244.478</v>
      </c>
      <c r="J406" s="1">
        <v>300822.37200000003</v>
      </c>
      <c r="K406" s="1">
        <v>271330.05500000005</v>
      </c>
      <c r="L406" s="1">
        <v>169074.08199999997</v>
      </c>
      <c r="M406" s="1">
        <v>88032.417000000016</v>
      </c>
      <c r="N406" s="1">
        <v>33245.294999999998</v>
      </c>
      <c r="O406" s="1">
        <f>VLOOKUP(A406, '[1]Influenza Deaths Pivot Table'!$A$5:$B$463, 2, FALSE)</f>
        <v>124</v>
      </c>
      <c r="P406" s="1">
        <f>VLOOKUP(A406, '[1]Influenza Deaths Pivot Table'!$A$5:$C$463, 3, FALSE)</f>
        <v>47</v>
      </c>
      <c r="Q406" s="1">
        <f>VLOOKUP(A406, '[1]Influenza Deaths Pivot Table'!$A$5:$D$463, 4, FALSE)</f>
        <v>73</v>
      </c>
      <c r="R406" s="1">
        <f>VLOOKUP(A406, '[1]Influenza Deaths Pivot Table'!$A$5:$E$463, 5, FALSE)</f>
        <v>59</v>
      </c>
      <c r="S406" s="1">
        <f>VLOOKUP(A406, '[1]Influenza Deaths Pivot Table'!$A$5:$F$463, 6, FALSE)</f>
        <v>70</v>
      </c>
      <c r="T406" s="1">
        <f>VLOOKUP(A406, '[1]Influenza Deaths Pivot Table'!$A$5:$G$463, 7, FALSE)</f>
        <v>56</v>
      </c>
      <c r="U406" s="1">
        <f>VLOOKUP(A406, '[1]Influenza Deaths Pivot Table'!$A$5:$H$463, 8, FALSE)</f>
        <v>55</v>
      </c>
      <c r="V406" s="1">
        <f>VLOOKUP(A406, '[1]Influenza Deaths Pivot Table'!$A$5:$I$463, 9, FALSE)</f>
        <v>77</v>
      </c>
      <c r="W406" s="1">
        <f>VLOOKUP(A406, '[1]Influenza Deaths Pivot Table'!$A$5:$J$463, 10, FALSE)</f>
        <v>92</v>
      </c>
      <c r="X406" s="1">
        <f t="shared" si="82"/>
        <v>216</v>
      </c>
      <c r="Y406" s="1">
        <f t="shared" si="83"/>
        <v>653</v>
      </c>
      <c r="Z406" s="4">
        <f t="shared" si="72"/>
        <v>5.0180266334272589E-4</v>
      </c>
      <c r="AA406" s="4">
        <f t="shared" si="73"/>
        <v>9.5108249639793698E-5</v>
      </c>
      <c r="AB406" s="4">
        <f t="shared" si="74"/>
        <v>1.5725788842620888E-4</v>
      </c>
      <c r="AC406" s="4">
        <f t="shared" si="75"/>
        <v>1.3650546396320421E-4</v>
      </c>
      <c r="AD406" s="4">
        <f t="shared" si="76"/>
        <v>1.8604924216322982E-4</v>
      </c>
      <c r="AE406" s="4">
        <f t="shared" si="77"/>
        <v>1.8615636738613308E-4</v>
      </c>
      <c r="AF406" s="4">
        <f t="shared" si="78"/>
        <v>2.0270515184910124E-4</v>
      </c>
      <c r="AG406" s="4">
        <f t="shared" si="79"/>
        <v>4.5542166539753868E-4</v>
      </c>
      <c r="AH406" s="4">
        <f t="shared" si="80"/>
        <v>1.0450695679524507E-3</v>
      </c>
      <c r="AI406" s="4">
        <f t="shared" si="81"/>
        <v>1.5468722312951765E-3</v>
      </c>
    </row>
    <row r="407" spans="1:35" x14ac:dyDescent="0.2">
      <c r="A407" s="1" t="s">
        <v>422</v>
      </c>
      <c r="B407">
        <v>2883735</v>
      </c>
      <c r="C407" s="1">
        <v>1449172</v>
      </c>
      <c r="D407" s="1">
        <v>1434563</v>
      </c>
      <c r="E407" s="1">
        <v>242911</v>
      </c>
      <c r="F407" s="1">
        <v>488497</v>
      </c>
      <c r="G407" s="1">
        <v>465778</v>
      </c>
      <c r="H407" s="1">
        <v>430138</v>
      </c>
      <c r="I407" s="1">
        <v>382088</v>
      </c>
      <c r="J407" s="1">
        <v>298078</v>
      </c>
      <c r="K407" s="1">
        <v>274231</v>
      </c>
      <c r="L407" s="1">
        <v>177765</v>
      </c>
      <c r="M407" s="1">
        <v>89950</v>
      </c>
      <c r="N407" s="1">
        <v>34299</v>
      </c>
      <c r="O407" s="1">
        <f>VLOOKUP(A407, '[1]Influenza Deaths Pivot Table'!$A$5:$B$463, 2, FALSE)</f>
        <v>152</v>
      </c>
      <c r="P407" s="1">
        <f>VLOOKUP(A407, '[1]Influenza Deaths Pivot Table'!$A$5:$C$463, 3, FALSE)</f>
        <v>70</v>
      </c>
      <c r="Q407" s="1">
        <f>VLOOKUP(A407, '[1]Influenza Deaths Pivot Table'!$A$5:$D$463, 4, FALSE)</f>
        <v>66</v>
      </c>
      <c r="R407" s="1">
        <f>VLOOKUP(A407, '[1]Influenza Deaths Pivot Table'!$A$5:$E$463, 5, FALSE)</f>
        <v>69</v>
      </c>
      <c r="S407" s="1">
        <f>VLOOKUP(A407, '[1]Influenza Deaths Pivot Table'!$A$5:$F$463, 6, FALSE)</f>
        <v>58</v>
      </c>
      <c r="T407" s="1">
        <f>VLOOKUP(A407, '[1]Influenza Deaths Pivot Table'!$A$5:$G$463, 7, FALSE)</f>
        <v>60</v>
      </c>
      <c r="U407" s="1">
        <f>VLOOKUP(A407, '[1]Influenza Deaths Pivot Table'!$A$5:$H$463, 8, FALSE)</f>
        <v>73</v>
      </c>
      <c r="V407" s="1">
        <f>VLOOKUP(A407, '[1]Influenza Deaths Pivot Table'!$A$5:$I$463, 9, FALSE)</f>
        <v>52</v>
      </c>
      <c r="W407" s="1">
        <f>VLOOKUP(A407, '[1]Influenza Deaths Pivot Table'!$A$5:$J$463, 10, FALSE)</f>
        <v>91</v>
      </c>
      <c r="X407" s="1">
        <f t="shared" si="82"/>
        <v>243</v>
      </c>
      <c r="Y407" s="1">
        <f t="shared" si="83"/>
        <v>691</v>
      </c>
      <c r="Z407" s="4">
        <f t="shared" si="72"/>
        <v>6.2574358509906924E-4</v>
      </c>
      <c r="AA407" s="4">
        <f t="shared" si="73"/>
        <v>1.4329668350061516E-4</v>
      </c>
      <c r="AB407" s="4">
        <f t="shared" si="74"/>
        <v>1.4169840567824157E-4</v>
      </c>
      <c r="AC407" s="4">
        <f t="shared" si="75"/>
        <v>1.6041363469398193E-4</v>
      </c>
      <c r="AD407" s="4">
        <f t="shared" si="76"/>
        <v>1.5179749167730993E-4</v>
      </c>
      <c r="AE407" s="4">
        <f t="shared" si="77"/>
        <v>2.0128959534081682E-4</v>
      </c>
      <c r="AF407" s="4">
        <f t="shared" si="78"/>
        <v>2.6619893447494994E-4</v>
      </c>
      <c r="AG407" s="4">
        <f t="shared" si="79"/>
        <v>2.925210249486682E-4</v>
      </c>
      <c r="AH407" s="4">
        <f t="shared" si="80"/>
        <v>1.0116731517509727E-3</v>
      </c>
      <c r="AI407" s="4">
        <f t="shared" si="81"/>
        <v>1.637416736850042E-3</v>
      </c>
    </row>
    <row r="408" spans="1:35" x14ac:dyDescent="0.2">
      <c r="A408" s="1" t="s">
        <v>423</v>
      </c>
      <c r="B408">
        <v>620414</v>
      </c>
      <c r="C408" s="1">
        <v>305039</v>
      </c>
      <c r="D408" s="1">
        <v>315375</v>
      </c>
      <c r="E408" s="1">
        <v>32510.932000000001</v>
      </c>
      <c r="F408" s="1">
        <v>72258.352000000014</v>
      </c>
      <c r="G408" s="1">
        <v>94733.088999999993</v>
      </c>
      <c r="H408" s="1">
        <v>67506.609000000011</v>
      </c>
      <c r="I408" s="1">
        <v>85457.424000000014</v>
      </c>
      <c r="J408" s="1">
        <v>102428.065</v>
      </c>
      <c r="K408" s="1">
        <v>80435.02900000001</v>
      </c>
      <c r="L408" s="1">
        <v>44563.913</v>
      </c>
      <c r="M408" s="1">
        <v>30203.242999999999</v>
      </c>
      <c r="N408" s="1">
        <v>10728.603000000001</v>
      </c>
      <c r="O408" s="1">
        <f>VLOOKUP(A408, '[1]Influenza Deaths Pivot Table'!$A$5:$B$463, 2, FALSE)</f>
        <v>143</v>
      </c>
      <c r="P408" s="1">
        <f>VLOOKUP(A408, '[1]Influenza Deaths Pivot Table'!$A$5:$C$463, 3, FALSE)</f>
        <v>70</v>
      </c>
      <c r="Q408" s="1">
        <f>VLOOKUP(A408, '[1]Influenza Deaths Pivot Table'!$A$5:$D$463, 4, FALSE)</f>
        <v>67</v>
      </c>
      <c r="R408" s="1">
        <f>VLOOKUP(A408, '[1]Influenza Deaths Pivot Table'!$A$5:$E$463, 5, FALSE)</f>
        <v>43</v>
      </c>
      <c r="S408" s="1">
        <f>VLOOKUP(A408, '[1]Influenza Deaths Pivot Table'!$A$5:$F$463, 6, FALSE)</f>
        <v>58</v>
      </c>
      <c r="T408" s="1">
        <f>VLOOKUP(A408, '[1]Influenza Deaths Pivot Table'!$A$5:$G$463, 7, FALSE)</f>
        <v>55</v>
      </c>
      <c r="U408" s="1">
        <f>VLOOKUP(A408, '[1]Influenza Deaths Pivot Table'!$A$5:$H$463, 8, FALSE)</f>
        <v>57</v>
      </c>
      <c r="V408" s="1">
        <f>VLOOKUP(A408, '[1]Influenza Deaths Pivot Table'!$A$5:$I$463, 9, FALSE)</f>
        <v>45</v>
      </c>
      <c r="W408" s="1">
        <f>VLOOKUP(A408, '[1]Influenza Deaths Pivot Table'!$A$5:$J$463, 10, FALSE)</f>
        <v>59</v>
      </c>
      <c r="X408" s="1">
        <f t="shared" si="82"/>
        <v>202</v>
      </c>
      <c r="Y408" s="1">
        <f t="shared" si="83"/>
        <v>597</v>
      </c>
      <c r="Z408" s="4">
        <f t="shared" si="72"/>
        <v>4.3985204730519565E-3</v>
      </c>
      <c r="AA408" s="4">
        <f t="shared" si="73"/>
        <v>9.6874614577426271E-4</v>
      </c>
      <c r="AB408" s="4">
        <f t="shared" si="74"/>
        <v>7.0725024072634227E-4</v>
      </c>
      <c r="AC408" s="4">
        <f t="shared" si="75"/>
        <v>6.36974670139334E-4</v>
      </c>
      <c r="AD408" s="4">
        <f t="shared" si="76"/>
        <v>6.7870054215535432E-4</v>
      </c>
      <c r="AE408" s="4">
        <f t="shared" si="77"/>
        <v>5.3696220855094744E-4</v>
      </c>
      <c r="AF408" s="4">
        <f t="shared" si="78"/>
        <v>7.0864647789211331E-4</v>
      </c>
      <c r="AG408" s="4">
        <f t="shared" si="79"/>
        <v>1.0097856532481787E-3</v>
      </c>
      <c r="AH408" s="4">
        <f t="shared" si="80"/>
        <v>1.953432616490885E-3</v>
      </c>
      <c r="AI408" s="4">
        <f t="shared" si="81"/>
        <v>6.3519530895428415E-3</v>
      </c>
    </row>
    <row r="409" spans="1:35" x14ac:dyDescent="0.2">
      <c r="A409" s="1" t="s">
        <v>424</v>
      </c>
      <c r="B409">
        <v>572962</v>
      </c>
      <c r="C409" s="1">
        <v>281968</v>
      </c>
      <c r="D409" s="1">
        <v>290994</v>
      </c>
      <c r="E409" s="1">
        <v>29364.756000000001</v>
      </c>
      <c r="F409" s="1">
        <v>67666.705000000002</v>
      </c>
      <c r="G409" s="1">
        <v>84956.448999999993</v>
      </c>
      <c r="H409" s="1">
        <v>62465.757000000005</v>
      </c>
      <c r="I409" s="1">
        <v>76908.089999999982</v>
      </c>
      <c r="J409" s="1">
        <v>94816.569000000003</v>
      </c>
      <c r="K409" s="1">
        <v>77049.417000000001</v>
      </c>
      <c r="L409" s="1">
        <v>42024.949000000008</v>
      </c>
      <c r="M409" s="1">
        <v>27466.205000000002</v>
      </c>
      <c r="N409" s="1">
        <v>10509.152</v>
      </c>
      <c r="O409" s="1">
        <f>VLOOKUP(A409, '[1]Influenza Deaths Pivot Table'!$A$5:$B$463, 2, FALSE)</f>
        <v>103</v>
      </c>
      <c r="P409" s="1">
        <f>VLOOKUP(A409, '[1]Influenza Deaths Pivot Table'!$A$5:$C$463, 3, FALSE)</f>
        <v>63</v>
      </c>
      <c r="Q409" s="1">
        <f>VLOOKUP(A409, '[1]Influenza Deaths Pivot Table'!$A$5:$D$463, 4, FALSE)</f>
        <v>54</v>
      </c>
      <c r="R409" s="1">
        <f>VLOOKUP(A409, '[1]Influenza Deaths Pivot Table'!$A$5:$E$463, 5, FALSE)</f>
        <v>63</v>
      </c>
      <c r="S409" s="1">
        <f>VLOOKUP(A409, '[1]Influenza Deaths Pivot Table'!$A$5:$F$463, 6, FALSE)</f>
        <v>71</v>
      </c>
      <c r="T409" s="1">
        <f>VLOOKUP(A409, '[1]Influenza Deaths Pivot Table'!$A$5:$G$463, 7, FALSE)</f>
        <v>63</v>
      </c>
      <c r="U409" s="1">
        <f>VLOOKUP(A409, '[1]Influenza Deaths Pivot Table'!$A$5:$H$463, 8, FALSE)</f>
        <v>58</v>
      </c>
      <c r="V409" s="1">
        <f>VLOOKUP(A409, '[1]Influenza Deaths Pivot Table'!$A$5:$I$463, 9, FALSE)</f>
        <v>62</v>
      </c>
      <c r="W409" s="1">
        <f>VLOOKUP(A409, '[1]Influenza Deaths Pivot Table'!$A$5:$J$463, 10, FALSE)</f>
        <v>55</v>
      </c>
      <c r="X409" s="1">
        <f t="shared" si="82"/>
        <v>158</v>
      </c>
      <c r="Y409" s="1">
        <f t="shared" si="83"/>
        <v>592</v>
      </c>
      <c r="Z409" s="4">
        <f t="shared" si="72"/>
        <v>3.5076061929477636E-3</v>
      </c>
      <c r="AA409" s="4">
        <f t="shared" si="73"/>
        <v>9.310339553255918E-4</v>
      </c>
      <c r="AB409" s="4">
        <f t="shared" si="74"/>
        <v>6.356197867921717E-4</v>
      </c>
      <c r="AC409" s="4">
        <f t="shared" si="75"/>
        <v>1.0085525738525829E-3</v>
      </c>
      <c r="AD409" s="4">
        <f t="shared" si="76"/>
        <v>9.2317986313273433E-4</v>
      </c>
      <c r="AE409" s="4">
        <f t="shared" si="77"/>
        <v>6.6444083206596515E-4</v>
      </c>
      <c r="AF409" s="4">
        <f t="shared" si="78"/>
        <v>7.5276364518111799E-4</v>
      </c>
      <c r="AG409" s="4">
        <f t="shared" si="79"/>
        <v>1.4753141044858849E-3</v>
      </c>
      <c r="AH409" s="4">
        <f t="shared" si="80"/>
        <v>2.0024608423333326E-3</v>
      </c>
      <c r="AI409" s="4">
        <f t="shared" si="81"/>
        <v>5.5100670352810962E-3</v>
      </c>
    </row>
    <row r="410" spans="1:35" x14ac:dyDescent="0.2">
      <c r="A410" s="1" t="s">
        <v>425</v>
      </c>
      <c r="B410">
        <v>624920</v>
      </c>
      <c r="C410" s="1">
        <v>308879</v>
      </c>
      <c r="D410" s="1">
        <v>316041</v>
      </c>
      <c r="E410" s="1">
        <v>32146.583999999999</v>
      </c>
      <c r="F410" s="1">
        <v>72748.697999999989</v>
      </c>
      <c r="G410" s="1">
        <v>90985.69200000001</v>
      </c>
      <c r="H410" s="1">
        <v>70047.39</v>
      </c>
      <c r="I410" s="1">
        <v>81298.244000000006</v>
      </c>
      <c r="J410" s="1">
        <v>101892.81700000001</v>
      </c>
      <c r="K410" s="1">
        <v>86705.917999999991</v>
      </c>
      <c r="L410" s="1">
        <v>47718.34399999999</v>
      </c>
      <c r="M410" s="1">
        <v>29624.55</v>
      </c>
      <c r="N410" s="1">
        <v>11571.811999999998</v>
      </c>
      <c r="O410" s="1">
        <f>VLOOKUP(A410, '[1]Influenza Deaths Pivot Table'!$A$5:$B$463, 2, FALSE)</f>
        <v>123</v>
      </c>
      <c r="P410" s="1">
        <f>VLOOKUP(A410, '[1]Influenza Deaths Pivot Table'!$A$5:$C$463, 3, FALSE)</f>
        <v>70</v>
      </c>
      <c r="Q410" s="1">
        <f>VLOOKUP(A410, '[1]Influenza Deaths Pivot Table'!$A$5:$D$463, 4, FALSE)</f>
        <v>79</v>
      </c>
      <c r="R410" s="1">
        <f>VLOOKUP(A410, '[1]Influenza Deaths Pivot Table'!$A$5:$E$463, 5, FALSE)</f>
        <v>50</v>
      </c>
      <c r="S410" s="1">
        <f>VLOOKUP(A410, '[1]Influenza Deaths Pivot Table'!$A$5:$F$463, 6, FALSE)</f>
        <v>57</v>
      </c>
      <c r="T410" s="1">
        <f>VLOOKUP(A410, '[1]Influenza Deaths Pivot Table'!$A$5:$G$463, 7, FALSE)</f>
        <v>59</v>
      </c>
      <c r="U410" s="1">
        <f>VLOOKUP(A410, '[1]Influenza Deaths Pivot Table'!$A$5:$H$463, 8, FALSE)</f>
        <v>74</v>
      </c>
      <c r="V410" s="1">
        <f>VLOOKUP(A410, '[1]Influenza Deaths Pivot Table'!$A$5:$I$463, 9, FALSE)</f>
        <v>76</v>
      </c>
      <c r="W410" s="1">
        <f>VLOOKUP(A410, '[1]Influenza Deaths Pivot Table'!$A$5:$J$463, 10, FALSE)</f>
        <v>48</v>
      </c>
      <c r="X410" s="1">
        <f t="shared" si="82"/>
        <v>171</v>
      </c>
      <c r="Y410" s="1">
        <f t="shared" si="83"/>
        <v>636</v>
      </c>
      <c r="Z410" s="4">
        <f t="shared" si="72"/>
        <v>3.8262230288605473E-3</v>
      </c>
      <c r="AA410" s="4">
        <f t="shared" si="73"/>
        <v>9.6221653341479747E-4</v>
      </c>
      <c r="AB410" s="4">
        <f t="shared" si="74"/>
        <v>8.6826838663819797E-4</v>
      </c>
      <c r="AC410" s="4">
        <f t="shared" si="75"/>
        <v>7.1380247001351512E-4</v>
      </c>
      <c r="AD410" s="4">
        <f t="shared" si="76"/>
        <v>7.0112215461873935E-4</v>
      </c>
      <c r="AE410" s="4">
        <f t="shared" si="77"/>
        <v>5.7903983555582716E-4</v>
      </c>
      <c r="AF410" s="4">
        <f t="shared" si="78"/>
        <v>8.5345962198335771E-4</v>
      </c>
      <c r="AG410" s="4">
        <f t="shared" si="79"/>
        <v>1.5926789077173344E-3</v>
      </c>
      <c r="AH410" s="4">
        <f t="shared" si="80"/>
        <v>1.6202777763712867E-3</v>
      </c>
      <c r="AI410" s="4">
        <f t="shared" si="81"/>
        <v>5.4465008052318343E-3</v>
      </c>
    </row>
    <row r="411" spans="1:35" x14ac:dyDescent="0.2">
      <c r="A411" s="1" t="s">
        <v>426</v>
      </c>
      <c r="B411">
        <v>556411</v>
      </c>
      <c r="C411" s="1">
        <v>274513</v>
      </c>
      <c r="D411" s="1">
        <v>281898</v>
      </c>
      <c r="E411" s="1">
        <v>28549.197999999997</v>
      </c>
      <c r="F411" s="1">
        <v>64689.276999999987</v>
      </c>
      <c r="G411" s="1">
        <v>82296.759999999995</v>
      </c>
      <c r="H411" s="1">
        <v>62121.659999999996</v>
      </c>
      <c r="I411" s="1">
        <v>69424.996000000014</v>
      </c>
      <c r="J411" s="1">
        <v>88869.540000000008</v>
      </c>
      <c r="K411" s="1">
        <v>79126.379000000015</v>
      </c>
      <c r="L411" s="1">
        <v>44342.414999999994</v>
      </c>
      <c r="M411" s="1">
        <v>26097.827000000005</v>
      </c>
      <c r="N411" s="1">
        <v>11264.440999999999</v>
      </c>
      <c r="O411" s="1">
        <f>VLOOKUP(A411, '[1]Influenza Deaths Pivot Table'!$A$5:$B$463, 2, FALSE)</f>
        <v>100</v>
      </c>
      <c r="P411" s="1">
        <f>VLOOKUP(A411, '[1]Influenza Deaths Pivot Table'!$A$5:$C$463, 3, FALSE)</f>
        <v>61</v>
      </c>
      <c r="Q411" s="1">
        <f>VLOOKUP(A411, '[1]Influenza Deaths Pivot Table'!$A$5:$D$463, 4, FALSE)</f>
        <v>60</v>
      </c>
      <c r="R411" s="1">
        <f>VLOOKUP(A411, '[1]Influenza Deaths Pivot Table'!$A$5:$E$463, 5, FALSE)</f>
        <v>52</v>
      </c>
      <c r="S411" s="1">
        <f>VLOOKUP(A411, '[1]Influenza Deaths Pivot Table'!$A$5:$F$463, 6, FALSE)</f>
        <v>64</v>
      </c>
      <c r="T411" s="1">
        <f>VLOOKUP(A411, '[1]Influenza Deaths Pivot Table'!$A$5:$G$463, 7, FALSE)</f>
        <v>63</v>
      </c>
      <c r="U411" s="1">
        <f>VLOOKUP(A411, '[1]Influenza Deaths Pivot Table'!$A$5:$H$463, 8, FALSE)</f>
        <v>53</v>
      </c>
      <c r="V411" s="1">
        <f>VLOOKUP(A411, '[1]Influenza Deaths Pivot Table'!$A$5:$I$463, 9, FALSE)</f>
        <v>49</v>
      </c>
      <c r="W411" s="1">
        <f>VLOOKUP(A411, '[1]Influenza Deaths Pivot Table'!$A$5:$J$463, 10, FALSE)</f>
        <v>67</v>
      </c>
      <c r="X411" s="1">
        <f t="shared" si="82"/>
        <v>167</v>
      </c>
      <c r="Y411" s="1">
        <f t="shared" si="83"/>
        <v>569</v>
      </c>
      <c r="Z411" s="4">
        <f t="shared" si="72"/>
        <v>3.5027253655251544E-3</v>
      </c>
      <c r="AA411" s="4">
        <f t="shared" si="73"/>
        <v>9.4296926521531552E-4</v>
      </c>
      <c r="AB411" s="4">
        <f t="shared" si="74"/>
        <v>7.290687993063154E-4</v>
      </c>
      <c r="AC411" s="4">
        <f t="shared" si="75"/>
        <v>8.3706713568182183E-4</v>
      </c>
      <c r="AD411" s="4">
        <f t="shared" si="76"/>
        <v>9.2185817338757915E-4</v>
      </c>
      <c r="AE411" s="4">
        <f t="shared" si="77"/>
        <v>7.0890431074584149E-4</v>
      </c>
      <c r="AF411" s="4">
        <f t="shared" si="78"/>
        <v>6.6981455072018389E-4</v>
      </c>
      <c r="AG411" s="4">
        <f t="shared" si="79"/>
        <v>1.1050367915234208E-3</v>
      </c>
      <c r="AH411" s="4">
        <f t="shared" si="80"/>
        <v>2.5672635503331365E-3</v>
      </c>
      <c r="AI411" s="4">
        <f t="shared" si="81"/>
        <v>6.0699889158582904E-3</v>
      </c>
    </row>
    <row r="412" spans="1:35" x14ac:dyDescent="0.2">
      <c r="A412" s="1" t="s">
        <v>427</v>
      </c>
      <c r="B412">
        <v>532677</v>
      </c>
      <c r="C412" s="1">
        <v>262451</v>
      </c>
      <c r="D412" s="1">
        <v>270226</v>
      </c>
      <c r="E412" s="1">
        <v>26895.422000000006</v>
      </c>
      <c r="F412" s="1">
        <v>60798.049999999996</v>
      </c>
      <c r="G412" s="1">
        <v>78155.958999999988</v>
      </c>
      <c r="H412" s="1">
        <v>60407.201999999997</v>
      </c>
      <c r="I412" s="1">
        <v>65656.742999999988</v>
      </c>
      <c r="J412" s="1">
        <v>84142.028999999995</v>
      </c>
      <c r="K412" s="1">
        <v>77386.771999999997</v>
      </c>
      <c r="L412" s="1">
        <v>44185.38</v>
      </c>
      <c r="M412" s="1">
        <v>24825.709999999995</v>
      </c>
      <c r="N412" s="1">
        <v>10380.097000000002</v>
      </c>
      <c r="O412" s="1">
        <f>VLOOKUP(A412, '[1]Influenza Deaths Pivot Table'!$A$5:$B$463, 2, FALSE)</f>
        <v>113</v>
      </c>
      <c r="P412" s="1">
        <f>VLOOKUP(A412, '[1]Influenza Deaths Pivot Table'!$A$5:$C$463, 3, FALSE)</f>
        <v>55</v>
      </c>
      <c r="Q412" s="1">
        <f>VLOOKUP(A412, '[1]Influenza Deaths Pivot Table'!$A$5:$D$463, 4, FALSE)</f>
        <v>54</v>
      </c>
      <c r="R412" s="1">
        <f>VLOOKUP(A412, '[1]Influenza Deaths Pivot Table'!$A$5:$E$463, 5, FALSE)</f>
        <v>61</v>
      </c>
      <c r="S412" s="1">
        <f>VLOOKUP(A412, '[1]Influenza Deaths Pivot Table'!$A$5:$F$463, 6, FALSE)</f>
        <v>64</v>
      </c>
      <c r="T412" s="1">
        <f>VLOOKUP(A412, '[1]Influenza Deaths Pivot Table'!$A$5:$G$463, 7, FALSE)</f>
        <v>52</v>
      </c>
      <c r="U412" s="1">
        <f>VLOOKUP(A412, '[1]Influenza Deaths Pivot Table'!$A$5:$H$463, 8, FALSE)</f>
        <v>77</v>
      </c>
      <c r="V412" s="1">
        <f>VLOOKUP(A412, '[1]Influenza Deaths Pivot Table'!$A$5:$I$463, 9, FALSE)</f>
        <v>62</v>
      </c>
      <c r="W412" s="1">
        <f>VLOOKUP(A412, '[1]Influenza Deaths Pivot Table'!$A$5:$J$463, 10, FALSE)</f>
        <v>62</v>
      </c>
      <c r="X412" s="1">
        <f t="shared" si="82"/>
        <v>175</v>
      </c>
      <c r="Y412" s="1">
        <f t="shared" si="83"/>
        <v>600</v>
      </c>
      <c r="Z412" s="4">
        <f t="shared" si="72"/>
        <v>4.2014585233130005E-3</v>
      </c>
      <c r="AA412" s="4">
        <f t="shared" si="73"/>
        <v>9.0463427692171058E-4</v>
      </c>
      <c r="AB412" s="4">
        <f t="shared" si="74"/>
        <v>6.9092620308068911E-4</v>
      </c>
      <c r="AC412" s="4">
        <f t="shared" si="75"/>
        <v>1.0098133662936417E-3</v>
      </c>
      <c r="AD412" s="4">
        <f t="shared" si="76"/>
        <v>9.7476659784966817E-4</v>
      </c>
      <c r="AE412" s="4">
        <f t="shared" si="77"/>
        <v>6.1800268686175853E-4</v>
      </c>
      <c r="AF412" s="4">
        <f t="shared" si="78"/>
        <v>9.9500209157192912E-4</v>
      </c>
      <c r="AG412" s="4">
        <f t="shared" si="79"/>
        <v>1.4031790605851982E-3</v>
      </c>
      <c r="AH412" s="4">
        <f t="shared" si="80"/>
        <v>2.4974109501802772E-3</v>
      </c>
      <c r="AI412" s="4">
        <f t="shared" si="81"/>
        <v>6.6988694734932772E-3</v>
      </c>
    </row>
    <row r="413" spans="1:35" x14ac:dyDescent="0.2">
      <c r="A413" s="1" t="s">
        <v>428</v>
      </c>
      <c r="B413">
        <v>501553</v>
      </c>
      <c r="C413" s="1">
        <v>246808</v>
      </c>
      <c r="D413" s="1">
        <v>254745</v>
      </c>
      <c r="E413" s="1">
        <v>25144.574999999997</v>
      </c>
      <c r="F413" s="1">
        <v>57392.768000000004</v>
      </c>
      <c r="G413" s="1">
        <v>71469.736000000004</v>
      </c>
      <c r="H413" s="1">
        <v>58527.293999999994</v>
      </c>
      <c r="I413" s="1">
        <v>60721.827999999994</v>
      </c>
      <c r="J413" s="1">
        <v>77233.193999999989</v>
      </c>
      <c r="K413" s="1">
        <v>74698.02899999998</v>
      </c>
      <c r="L413" s="1">
        <v>43515.034000000007</v>
      </c>
      <c r="M413" s="1">
        <v>23429.133000000002</v>
      </c>
      <c r="N413" s="1">
        <v>9906.7759999999998</v>
      </c>
      <c r="O413" s="1">
        <f>VLOOKUP(A413, '[1]Influenza Deaths Pivot Table'!$A$5:$B$463, 2, FALSE)</f>
        <v>112</v>
      </c>
      <c r="P413" s="1">
        <f>VLOOKUP(A413, '[1]Influenza Deaths Pivot Table'!$A$5:$C$463, 3, FALSE)</f>
        <v>58</v>
      </c>
      <c r="Q413" s="1">
        <f>VLOOKUP(A413, '[1]Influenza Deaths Pivot Table'!$A$5:$D$463, 4, FALSE)</f>
        <v>57</v>
      </c>
      <c r="R413" s="1">
        <f>VLOOKUP(A413, '[1]Influenza Deaths Pivot Table'!$A$5:$E$463, 5, FALSE)</f>
        <v>54</v>
      </c>
      <c r="S413" s="1">
        <f>VLOOKUP(A413, '[1]Influenza Deaths Pivot Table'!$A$5:$F$463, 6, FALSE)</f>
        <v>55</v>
      </c>
      <c r="T413" s="1">
        <f>VLOOKUP(A413, '[1]Influenza Deaths Pivot Table'!$A$5:$G$463, 7, FALSE)</f>
        <v>50</v>
      </c>
      <c r="U413" s="1">
        <f>VLOOKUP(A413, '[1]Influenza Deaths Pivot Table'!$A$5:$H$463, 8, FALSE)</f>
        <v>58</v>
      </c>
      <c r="V413" s="1">
        <f>VLOOKUP(A413, '[1]Influenza Deaths Pivot Table'!$A$5:$I$463, 9, FALSE)</f>
        <v>68</v>
      </c>
      <c r="W413" s="1">
        <f>VLOOKUP(A413, '[1]Influenza Deaths Pivot Table'!$A$5:$J$463, 10, FALSE)</f>
        <v>63</v>
      </c>
      <c r="X413" s="1">
        <f t="shared" si="82"/>
        <v>175</v>
      </c>
      <c r="Y413" s="1">
        <f t="shared" si="83"/>
        <v>575</v>
      </c>
      <c r="Z413" s="4">
        <f t="shared" si="72"/>
        <v>4.4542411235823243E-3</v>
      </c>
      <c r="AA413" s="4">
        <f t="shared" si="73"/>
        <v>1.0105802877463585E-3</v>
      </c>
      <c r="AB413" s="4">
        <f t="shared" si="74"/>
        <v>7.9754037429213386E-4</v>
      </c>
      <c r="AC413" s="4">
        <f t="shared" si="75"/>
        <v>9.226464493642916E-4</v>
      </c>
      <c r="AD413" s="4">
        <f t="shared" si="76"/>
        <v>9.0576983288447781E-4</v>
      </c>
      <c r="AE413" s="4">
        <f t="shared" si="77"/>
        <v>6.4739003284002483E-4</v>
      </c>
      <c r="AF413" s="4">
        <f t="shared" si="78"/>
        <v>7.7645957699901309E-4</v>
      </c>
      <c r="AG413" s="4">
        <f t="shared" si="79"/>
        <v>1.5626783148095435E-3</v>
      </c>
      <c r="AH413" s="4">
        <f t="shared" si="80"/>
        <v>2.6889599371858956E-3</v>
      </c>
      <c r="AI413" s="4">
        <f t="shared" si="81"/>
        <v>7.1432010607682204E-3</v>
      </c>
    </row>
    <row r="414" spans="1:35" x14ac:dyDescent="0.2">
      <c r="A414" s="1" t="s">
        <v>429</v>
      </c>
      <c r="B414">
        <v>620040</v>
      </c>
      <c r="C414" s="1">
        <v>305262</v>
      </c>
      <c r="D414" s="1">
        <v>314778</v>
      </c>
      <c r="E414" s="1">
        <v>30541.286</v>
      </c>
      <c r="F414" s="1">
        <v>69659.87000000001</v>
      </c>
      <c r="G414" s="1">
        <v>89523.048999999999</v>
      </c>
      <c r="H414" s="1">
        <v>70507.982000000004</v>
      </c>
      <c r="I414" s="1">
        <v>72545.951000000001</v>
      </c>
      <c r="J414" s="1">
        <v>93308.469000000012</v>
      </c>
      <c r="K414" s="1">
        <v>93619.74000000002</v>
      </c>
      <c r="L414" s="1">
        <v>57916.829999999994</v>
      </c>
      <c r="M414" s="1">
        <v>29529.328000000001</v>
      </c>
      <c r="N414" s="1">
        <v>12918.938</v>
      </c>
      <c r="O414" s="1">
        <f>VLOOKUP(A414, '[1]Influenza Deaths Pivot Table'!$A$5:$B$463, 2, FALSE)</f>
        <v>127</v>
      </c>
      <c r="P414" s="1">
        <f>VLOOKUP(A414, '[1]Influenza Deaths Pivot Table'!$A$5:$C$463, 3, FALSE)</f>
        <v>59</v>
      </c>
      <c r="Q414" s="1">
        <f>VLOOKUP(A414, '[1]Influenza Deaths Pivot Table'!$A$5:$D$463, 4, FALSE)</f>
        <v>57</v>
      </c>
      <c r="R414" s="1">
        <f>VLOOKUP(A414, '[1]Influenza Deaths Pivot Table'!$A$5:$E$463, 5, FALSE)</f>
        <v>40</v>
      </c>
      <c r="S414" s="1">
        <f>VLOOKUP(A414, '[1]Influenza Deaths Pivot Table'!$A$5:$F$463, 6, FALSE)</f>
        <v>55</v>
      </c>
      <c r="T414" s="1">
        <f>VLOOKUP(A414, '[1]Influenza Deaths Pivot Table'!$A$5:$G$463, 7, FALSE)</f>
        <v>57</v>
      </c>
      <c r="U414" s="1">
        <f>VLOOKUP(A414, '[1]Influenza Deaths Pivot Table'!$A$5:$H$463, 8, FALSE)</f>
        <v>66</v>
      </c>
      <c r="V414" s="1">
        <f>VLOOKUP(A414, '[1]Influenza Deaths Pivot Table'!$A$5:$I$463, 9, FALSE)</f>
        <v>52</v>
      </c>
      <c r="W414" s="1">
        <f>VLOOKUP(A414, '[1]Influenza Deaths Pivot Table'!$A$5:$J$463, 10, FALSE)</f>
        <v>52</v>
      </c>
      <c r="X414" s="1">
        <f t="shared" si="82"/>
        <v>179</v>
      </c>
      <c r="Y414" s="1">
        <f t="shared" si="83"/>
        <v>565</v>
      </c>
      <c r="Z414" s="4">
        <f t="shared" si="72"/>
        <v>4.1583055801906969E-3</v>
      </c>
      <c r="AA414" s="4">
        <f t="shared" si="73"/>
        <v>8.4697258263617193E-4</v>
      </c>
      <c r="AB414" s="4">
        <f t="shared" si="74"/>
        <v>6.3670753662556779E-4</v>
      </c>
      <c r="AC414" s="4">
        <f t="shared" si="75"/>
        <v>5.6731165557964767E-4</v>
      </c>
      <c r="AD414" s="4">
        <f t="shared" si="76"/>
        <v>7.5814017518358815E-4</v>
      </c>
      <c r="AE414" s="4">
        <f t="shared" si="77"/>
        <v>6.1087702553559199E-4</v>
      </c>
      <c r="AF414" s="4">
        <f t="shared" si="78"/>
        <v>7.0497952675365242E-4</v>
      </c>
      <c r="AG414" s="4">
        <f t="shared" si="79"/>
        <v>8.9783919458299088E-4</v>
      </c>
      <c r="AH414" s="4">
        <f t="shared" si="80"/>
        <v>1.7609611705352724E-3</v>
      </c>
      <c r="AI414" s="4">
        <f t="shared" si="81"/>
        <v>5.9192667507259695E-3</v>
      </c>
    </row>
    <row r="415" spans="1:35" x14ac:dyDescent="0.2">
      <c r="A415" s="1" t="s">
        <v>430</v>
      </c>
      <c r="B415">
        <v>501504</v>
      </c>
      <c r="C415" s="1">
        <v>245633</v>
      </c>
      <c r="D415" s="1">
        <v>255871</v>
      </c>
      <c r="E415" s="1">
        <v>24208.002999999997</v>
      </c>
      <c r="F415" s="1">
        <v>53794.082999999999</v>
      </c>
      <c r="G415" s="1">
        <v>74645.221999999994</v>
      </c>
      <c r="H415" s="1">
        <v>58724.59</v>
      </c>
      <c r="I415" s="1">
        <v>56755.221999999994</v>
      </c>
      <c r="J415" s="1">
        <v>72755.232999999993</v>
      </c>
      <c r="K415" s="1">
        <v>75627.967999999993</v>
      </c>
      <c r="L415" s="1">
        <v>49366.566999999995</v>
      </c>
      <c r="M415" s="1">
        <v>24225.443000000003</v>
      </c>
      <c r="N415" s="1">
        <v>11416.294</v>
      </c>
      <c r="O415" s="1">
        <f>VLOOKUP(A415, '[1]Influenza Deaths Pivot Table'!$A$5:$B$463, 2, FALSE)</f>
        <v>138</v>
      </c>
      <c r="P415" s="1">
        <f>VLOOKUP(A415, '[1]Influenza Deaths Pivot Table'!$A$5:$C$463, 3, FALSE)</f>
        <v>46</v>
      </c>
      <c r="Q415" s="1">
        <f>VLOOKUP(A415, '[1]Influenza Deaths Pivot Table'!$A$5:$D$463, 4, FALSE)</f>
        <v>60</v>
      </c>
      <c r="R415" s="1">
        <f>VLOOKUP(A415, '[1]Influenza Deaths Pivot Table'!$A$5:$E$463, 5, FALSE)</f>
        <v>70</v>
      </c>
      <c r="S415" s="1">
        <f>VLOOKUP(A415, '[1]Influenza Deaths Pivot Table'!$A$5:$F$463, 6, FALSE)</f>
        <v>57</v>
      </c>
      <c r="T415" s="1">
        <f>VLOOKUP(A415, '[1]Influenza Deaths Pivot Table'!$A$5:$G$463, 7, FALSE)</f>
        <v>65</v>
      </c>
      <c r="U415" s="1">
        <f>VLOOKUP(A415, '[1]Influenza Deaths Pivot Table'!$A$5:$H$463, 8, FALSE)</f>
        <v>73</v>
      </c>
      <c r="V415" s="1">
        <f>VLOOKUP(A415, '[1]Influenza Deaths Pivot Table'!$A$5:$I$463, 9, FALSE)</f>
        <v>72</v>
      </c>
      <c r="W415" s="1">
        <f>VLOOKUP(A415, '[1]Influenza Deaths Pivot Table'!$A$5:$J$463, 10, FALSE)</f>
        <v>54</v>
      </c>
      <c r="X415" s="1">
        <f t="shared" si="82"/>
        <v>192</v>
      </c>
      <c r="Y415" s="1">
        <f t="shared" si="83"/>
        <v>635</v>
      </c>
      <c r="Z415" s="4">
        <f t="shared" si="72"/>
        <v>5.7005941382277598E-3</v>
      </c>
      <c r="AA415" s="4">
        <f t="shared" si="73"/>
        <v>8.5511263385603211E-4</v>
      </c>
      <c r="AB415" s="4">
        <f t="shared" si="74"/>
        <v>8.0380228489373377E-4</v>
      </c>
      <c r="AC415" s="4">
        <f t="shared" si="75"/>
        <v>1.1920049165094215E-3</v>
      </c>
      <c r="AD415" s="4">
        <f t="shared" si="76"/>
        <v>1.004312871862258E-3</v>
      </c>
      <c r="AE415" s="4">
        <f t="shared" si="77"/>
        <v>8.9340652651060857E-4</v>
      </c>
      <c r="AF415" s="4">
        <f t="shared" si="78"/>
        <v>9.6525137367170846E-4</v>
      </c>
      <c r="AG415" s="4">
        <f t="shared" si="79"/>
        <v>1.4584769485793899E-3</v>
      </c>
      <c r="AH415" s="4">
        <f t="shared" si="80"/>
        <v>2.2290614045736954E-3</v>
      </c>
      <c r="AI415" s="4">
        <f t="shared" si="81"/>
        <v>7.9296555428014556E-3</v>
      </c>
    </row>
    <row r="416" spans="1:35" x14ac:dyDescent="0.2">
      <c r="A416" s="1" t="s">
        <v>431</v>
      </c>
      <c r="B416">
        <v>588418</v>
      </c>
      <c r="C416" s="1">
        <v>290092</v>
      </c>
      <c r="D416" s="1">
        <v>298326</v>
      </c>
      <c r="E416" s="1">
        <v>28365</v>
      </c>
      <c r="F416" s="1">
        <v>63950</v>
      </c>
      <c r="G416" s="1">
        <v>84590</v>
      </c>
      <c r="H416" s="1">
        <v>67970</v>
      </c>
      <c r="I416" s="1">
        <v>67004</v>
      </c>
      <c r="J416" s="1">
        <v>83777</v>
      </c>
      <c r="K416" s="1">
        <v>90409</v>
      </c>
      <c r="L416" s="1">
        <v>60957</v>
      </c>
      <c r="M416" s="1">
        <v>28694</v>
      </c>
      <c r="N416" s="1">
        <v>12702</v>
      </c>
      <c r="O416" s="1">
        <f>VLOOKUP(A416, '[1]Influenza Deaths Pivot Table'!$A$5:$B$463, 2, FALSE)</f>
        <v>113</v>
      </c>
      <c r="P416" s="1">
        <f>VLOOKUP(A416, '[1]Influenza Deaths Pivot Table'!$A$5:$C$463, 3, FALSE)</f>
        <v>53</v>
      </c>
      <c r="Q416" s="1">
        <f>VLOOKUP(A416, '[1]Influenza Deaths Pivot Table'!$A$5:$D$463, 4, FALSE)</f>
        <v>81</v>
      </c>
      <c r="R416" s="1">
        <f>VLOOKUP(A416, '[1]Influenza Deaths Pivot Table'!$A$5:$E$463, 5, FALSE)</f>
        <v>52</v>
      </c>
      <c r="S416" s="1">
        <f>VLOOKUP(A416, '[1]Influenza Deaths Pivot Table'!$A$5:$F$463, 6, FALSE)</f>
        <v>62</v>
      </c>
      <c r="T416" s="1">
        <f>VLOOKUP(A416, '[1]Influenza Deaths Pivot Table'!$A$5:$G$463, 7, FALSE)</f>
        <v>64</v>
      </c>
      <c r="U416" s="1">
        <f>VLOOKUP(A416, '[1]Influenza Deaths Pivot Table'!$A$5:$H$463, 8, FALSE)</f>
        <v>46</v>
      </c>
      <c r="V416" s="1">
        <f>VLOOKUP(A416, '[1]Influenza Deaths Pivot Table'!$A$5:$I$463, 9, FALSE)</f>
        <v>57</v>
      </c>
      <c r="W416" s="1">
        <f>VLOOKUP(A416, '[1]Influenza Deaths Pivot Table'!$A$5:$J$463, 10, FALSE)</f>
        <v>60</v>
      </c>
      <c r="X416" s="1">
        <f t="shared" si="82"/>
        <v>173</v>
      </c>
      <c r="Y416" s="1">
        <f t="shared" si="83"/>
        <v>588</v>
      </c>
      <c r="Z416" s="4">
        <f t="shared" si="72"/>
        <v>3.98378283095364E-3</v>
      </c>
      <c r="AA416" s="4">
        <f t="shared" si="73"/>
        <v>8.2877247849882723E-4</v>
      </c>
      <c r="AB416" s="4">
        <f t="shared" si="74"/>
        <v>9.575599952713087E-4</v>
      </c>
      <c r="AC416" s="4">
        <f t="shared" si="75"/>
        <v>7.6504340150066201E-4</v>
      </c>
      <c r="AD416" s="4">
        <f t="shared" si="76"/>
        <v>9.25317891469166E-4</v>
      </c>
      <c r="AE416" s="4">
        <f t="shared" si="77"/>
        <v>7.6393282165749545E-4</v>
      </c>
      <c r="AF416" s="4">
        <f t="shared" si="78"/>
        <v>5.0879890276410531E-4</v>
      </c>
      <c r="AG416" s="4">
        <f t="shared" si="79"/>
        <v>9.3508538806043599E-4</v>
      </c>
      <c r="AH416" s="4">
        <f t="shared" si="80"/>
        <v>2.0910294835157174E-3</v>
      </c>
      <c r="AI416" s="4">
        <f t="shared" si="81"/>
        <v>6.0748123144693574E-3</v>
      </c>
    </row>
    <row r="417" spans="1:35" x14ac:dyDescent="0.2">
      <c r="A417" s="1" t="s">
        <v>432</v>
      </c>
      <c r="B417">
        <v>7678761</v>
      </c>
      <c r="C417" s="1">
        <v>3772992</v>
      </c>
      <c r="D417" s="1">
        <v>3905769</v>
      </c>
      <c r="E417" s="1">
        <v>519928.79699999996</v>
      </c>
      <c r="F417" s="1">
        <v>991352.29000000027</v>
      </c>
      <c r="G417" s="1">
        <v>1107530.004</v>
      </c>
      <c r="H417" s="1">
        <v>1039711.3879999997</v>
      </c>
      <c r="I417" s="1">
        <v>1140954.7509999997</v>
      </c>
      <c r="J417" s="1">
        <v>1134156.0450000002</v>
      </c>
      <c r="K417" s="1">
        <v>847118.27399999974</v>
      </c>
      <c r="L417" s="1">
        <v>488568.8559999998</v>
      </c>
      <c r="M417" s="1">
        <v>298835.05899999989</v>
      </c>
      <c r="N417" s="1">
        <v>111089.51500000004</v>
      </c>
      <c r="O417" s="1">
        <f>VLOOKUP(A417, '[1]Influenza Deaths Pivot Table'!$A$5:$B$463, 2, FALSE)</f>
        <v>130</v>
      </c>
      <c r="P417" s="1">
        <f>VLOOKUP(A417, '[1]Influenza Deaths Pivot Table'!$A$5:$C$463, 3, FALSE)</f>
        <v>61</v>
      </c>
      <c r="Q417" s="1">
        <f>VLOOKUP(A417, '[1]Influenza Deaths Pivot Table'!$A$5:$D$463, 4, FALSE)</f>
        <v>70</v>
      </c>
      <c r="R417" s="1">
        <f>VLOOKUP(A417, '[1]Influenza Deaths Pivot Table'!$A$5:$E$463, 5, FALSE)</f>
        <v>52</v>
      </c>
      <c r="S417" s="1">
        <f>VLOOKUP(A417, '[1]Influenza Deaths Pivot Table'!$A$5:$F$463, 6, FALSE)</f>
        <v>65</v>
      </c>
      <c r="T417" s="1">
        <f>VLOOKUP(A417, '[1]Influenza Deaths Pivot Table'!$A$5:$G$463, 7, FALSE)</f>
        <v>46</v>
      </c>
      <c r="U417" s="1">
        <f>VLOOKUP(A417, '[1]Influenza Deaths Pivot Table'!$A$5:$H$463, 8, FALSE)</f>
        <v>60</v>
      </c>
      <c r="V417" s="1">
        <f>VLOOKUP(A417, '[1]Influenza Deaths Pivot Table'!$A$5:$I$463, 9, FALSE)</f>
        <v>125</v>
      </c>
      <c r="W417" s="1">
        <f>VLOOKUP(A417, '[1]Influenza Deaths Pivot Table'!$A$5:$J$463, 10, FALSE)</f>
        <v>351</v>
      </c>
      <c r="X417" s="1">
        <f t="shared" si="82"/>
        <v>481</v>
      </c>
      <c r="Y417" s="1">
        <f t="shared" si="83"/>
        <v>960</v>
      </c>
      <c r="Z417" s="4">
        <f t="shared" si="72"/>
        <v>2.5003423689955764E-4</v>
      </c>
      <c r="AA417" s="4">
        <f t="shared" si="73"/>
        <v>6.1532111859044562E-5</v>
      </c>
      <c r="AB417" s="4">
        <f t="shared" si="74"/>
        <v>6.3203705314695928E-5</v>
      </c>
      <c r="AC417" s="4">
        <f t="shared" si="75"/>
        <v>5.001387942862468E-5</v>
      </c>
      <c r="AD417" s="4">
        <f t="shared" si="76"/>
        <v>5.6969831575730926E-5</v>
      </c>
      <c r="AE417" s="4">
        <f t="shared" si="77"/>
        <v>4.0558792771765363E-5</v>
      </c>
      <c r="AF417" s="4">
        <f t="shared" si="78"/>
        <v>7.0828362274238948E-5</v>
      </c>
      <c r="AG417" s="4">
        <f t="shared" si="79"/>
        <v>2.5584930039011751E-4</v>
      </c>
      <c r="AH417" s="4">
        <f t="shared" si="80"/>
        <v>1.1745609808118268E-3</v>
      </c>
      <c r="AI417" s="4">
        <f t="shared" si="81"/>
        <v>1.4245952177113844E-3</v>
      </c>
    </row>
    <row r="418" spans="1:35" x14ac:dyDescent="0.2">
      <c r="A418" s="1" t="s">
        <v>433</v>
      </c>
      <c r="B418">
        <v>7511258</v>
      </c>
      <c r="C418" s="1">
        <v>3687937</v>
      </c>
      <c r="D418" s="1">
        <v>3823321</v>
      </c>
      <c r="E418" s="1">
        <v>487729.92000000016</v>
      </c>
      <c r="F418" s="1">
        <v>972715.76600000006</v>
      </c>
      <c r="G418" s="1">
        <v>1054605.392</v>
      </c>
      <c r="H418" s="1">
        <v>1014120.6889999999</v>
      </c>
      <c r="I418" s="1">
        <v>1101463.2830000001</v>
      </c>
      <c r="J418" s="1">
        <v>1137836.2810000002</v>
      </c>
      <c r="K418" s="1">
        <v>861356.41900000011</v>
      </c>
      <c r="L418" s="1">
        <v>487453.46799999988</v>
      </c>
      <c r="M418" s="1">
        <v>286158.2379999999</v>
      </c>
      <c r="N418" s="1">
        <v>106944.284</v>
      </c>
      <c r="O418" s="1">
        <f>VLOOKUP(A418, '[1]Influenza Deaths Pivot Table'!$A$5:$B$463, 2, FALSE)</f>
        <v>137</v>
      </c>
      <c r="P418" s="1">
        <f>VLOOKUP(A418, '[1]Influenza Deaths Pivot Table'!$A$5:$C$463, 3, FALSE)</f>
        <v>63</v>
      </c>
      <c r="Q418" s="1">
        <f>VLOOKUP(A418, '[1]Influenza Deaths Pivot Table'!$A$5:$D$463, 4, FALSE)</f>
        <v>70</v>
      </c>
      <c r="R418" s="1">
        <f>VLOOKUP(A418, '[1]Influenza Deaths Pivot Table'!$A$5:$E$463, 5, FALSE)</f>
        <v>50</v>
      </c>
      <c r="S418" s="1">
        <f>VLOOKUP(A418, '[1]Influenza Deaths Pivot Table'!$A$5:$F$463, 6, FALSE)</f>
        <v>63</v>
      </c>
      <c r="T418" s="1">
        <f>VLOOKUP(A418, '[1]Influenza Deaths Pivot Table'!$A$5:$G$463, 7, FALSE)</f>
        <v>61</v>
      </c>
      <c r="U418" s="1">
        <f>VLOOKUP(A418, '[1]Influenza Deaths Pivot Table'!$A$5:$H$463, 8, FALSE)</f>
        <v>70</v>
      </c>
      <c r="V418" s="1">
        <f>VLOOKUP(A418, '[1]Influenza Deaths Pivot Table'!$A$5:$I$463, 9, FALSE)</f>
        <v>133</v>
      </c>
      <c r="W418" s="1">
        <f>VLOOKUP(A418, '[1]Influenza Deaths Pivot Table'!$A$5:$J$463, 10, FALSE)</f>
        <v>329</v>
      </c>
      <c r="X418" s="1">
        <f t="shared" si="82"/>
        <v>466</v>
      </c>
      <c r="Y418" s="1">
        <f t="shared" si="83"/>
        <v>976</v>
      </c>
      <c r="Z418" s="4">
        <f t="shared" si="72"/>
        <v>2.8089316316702481E-4</v>
      </c>
      <c r="AA418" s="4">
        <f t="shared" si="73"/>
        <v>6.4767121292860791E-5</v>
      </c>
      <c r="AB418" s="4">
        <f t="shared" si="74"/>
        <v>6.6375537742367237E-5</v>
      </c>
      <c r="AC418" s="4">
        <f t="shared" si="75"/>
        <v>4.9303796424174919E-5</v>
      </c>
      <c r="AD418" s="4">
        <f t="shared" si="76"/>
        <v>5.7196641025028156E-5</v>
      </c>
      <c r="AE418" s="4">
        <f t="shared" si="77"/>
        <v>5.3610524658599799E-5</v>
      </c>
      <c r="AF418" s="4">
        <f t="shared" si="78"/>
        <v>8.1267171702588758E-5</v>
      </c>
      <c r="AG418" s="4">
        <f t="shared" si="79"/>
        <v>2.7284655609425271E-4</v>
      </c>
      <c r="AH418" s="4">
        <f t="shared" si="80"/>
        <v>1.149713537165406E-3</v>
      </c>
      <c r="AI418" s="4">
        <f t="shared" si="81"/>
        <v>1.4306067003324308E-3</v>
      </c>
    </row>
    <row r="419" spans="1:35" x14ac:dyDescent="0.2">
      <c r="A419" s="1" t="s">
        <v>434</v>
      </c>
      <c r="B419">
        <v>7762165</v>
      </c>
      <c r="C419" s="1">
        <v>3811033</v>
      </c>
      <c r="D419" s="1">
        <v>3951132</v>
      </c>
      <c r="E419" s="1">
        <v>500486.31900000002</v>
      </c>
      <c r="F419" s="1">
        <v>999523.71400000015</v>
      </c>
      <c r="G419" s="1">
        <v>1098976.0730000001</v>
      </c>
      <c r="H419" s="1">
        <v>1054240.3019999999</v>
      </c>
      <c r="I419" s="1">
        <v>1106402.2409999997</v>
      </c>
      <c r="J419" s="1">
        <v>1171126.6880000001</v>
      </c>
      <c r="K419" s="1">
        <v>907087.40799999994</v>
      </c>
      <c r="L419" s="1">
        <v>518401.48000000004</v>
      </c>
      <c r="M419" s="1">
        <v>294746.12300000014</v>
      </c>
      <c r="N419" s="1">
        <v>114225.906</v>
      </c>
      <c r="O419" s="1">
        <f>VLOOKUP(A419, '[1]Influenza Deaths Pivot Table'!$A$5:$B$463, 2, FALSE)</f>
        <v>105</v>
      </c>
      <c r="P419" s="1">
        <f>VLOOKUP(A419, '[1]Influenza Deaths Pivot Table'!$A$5:$C$463, 3, FALSE)</f>
        <v>55</v>
      </c>
      <c r="Q419" s="1">
        <f>VLOOKUP(A419, '[1]Influenza Deaths Pivot Table'!$A$5:$D$463, 4, FALSE)</f>
        <v>65</v>
      </c>
      <c r="R419" s="1">
        <f>VLOOKUP(A419, '[1]Influenza Deaths Pivot Table'!$A$5:$E$463, 5, FALSE)</f>
        <v>68</v>
      </c>
      <c r="S419" s="1">
        <f>VLOOKUP(A419, '[1]Influenza Deaths Pivot Table'!$A$5:$F$463, 6, FALSE)</f>
        <v>77</v>
      </c>
      <c r="T419" s="1">
        <f>VLOOKUP(A419, '[1]Influenza Deaths Pivot Table'!$A$5:$G$463, 7, FALSE)</f>
        <v>46</v>
      </c>
      <c r="U419" s="1">
        <f>VLOOKUP(A419, '[1]Influenza Deaths Pivot Table'!$A$5:$H$463, 8, FALSE)</f>
        <v>81</v>
      </c>
      <c r="V419" s="1">
        <f>VLOOKUP(A419, '[1]Influenza Deaths Pivot Table'!$A$5:$I$463, 9, FALSE)</f>
        <v>197</v>
      </c>
      <c r="W419" s="1">
        <f>VLOOKUP(A419, '[1]Influenza Deaths Pivot Table'!$A$5:$J$463, 10, FALSE)</f>
        <v>346</v>
      </c>
      <c r="X419" s="1">
        <f t="shared" si="82"/>
        <v>451</v>
      </c>
      <c r="Y419" s="1">
        <f t="shared" si="83"/>
        <v>1040</v>
      </c>
      <c r="Z419" s="4">
        <f t="shared" si="72"/>
        <v>2.0979594449214105E-4</v>
      </c>
      <c r="AA419" s="4">
        <f t="shared" si="73"/>
        <v>5.5026208212604742E-5</v>
      </c>
      <c r="AB419" s="4">
        <f t="shared" si="74"/>
        <v>5.914596468198084E-5</v>
      </c>
      <c r="AC419" s="4">
        <f t="shared" si="75"/>
        <v>6.4501423319709145E-5</v>
      </c>
      <c r="AD419" s="4">
        <f t="shared" si="76"/>
        <v>6.959494218884181E-5</v>
      </c>
      <c r="AE419" s="4">
        <f t="shared" si="77"/>
        <v>3.9278414941219404E-5</v>
      </c>
      <c r="AF419" s="4">
        <f t="shared" si="78"/>
        <v>8.929679685290043E-5</v>
      </c>
      <c r="AG419" s="4">
        <f t="shared" si="79"/>
        <v>3.800143471812619E-4</v>
      </c>
      <c r="AH419" s="4">
        <f t="shared" si="80"/>
        <v>1.1738916070492295E-3</v>
      </c>
      <c r="AI419" s="4">
        <f t="shared" si="81"/>
        <v>1.3836875515413705E-3</v>
      </c>
    </row>
    <row r="420" spans="1:35" x14ac:dyDescent="0.2">
      <c r="A420" s="1" t="s">
        <v>435</v>
      </c>
      <c r="B420">
        <v>7435969</v>
      </c>
      <c r="C420" s="1">
        <v>3652812</v>
      </c>
      <c r="D420" s="1">
        <v>3783157</v>
      </c>
      <c r="E420" s="1">
        <v>472614.79699999985</v>
      </c>
      <c r="F420" s="1">
        <v>955029.89599999995</v>
      </c>
      <c r="G420" s="1">
        <v>1041628.9380000004</v>
      </c>
      <c r="H420" s="1">
        <v>1019541.2189999997</v>
      </c>
      <c r="I420" s="1">
        <v>1041623.876</v>
      </c>
      <c r="J420" s="1">
        <v>1119142.6459999999</v>
      </c>
      <c r="K420" s="1">
        <v>884504.61800000002</v>
      </c>
      <c r="L420" s="1">
        <v>509628.43200000009</v>
      </c>
      <c r="M420" s="1">
        <v>279964.91800000001</v>
      </c>
      <c r="N420" s="1">
        <v>110966.79100000001</v>
      </c>
      <c r="O420" s="1">
        <f>VLOOKUP(A420, '[1]Influenza Deaths Pivot Table'!$A$5:$B$463, 2, FALSE)</f>
        <v>122</v>
      </c>
      <c r="P420" s="1">
        <f>VLOOKUP(A420, '[1]Influenza Deaths Pivot Table'!$A$5:$C$463, 3, FALSE)</f>
        <v>60</v>
      </c>
      <c r="Q420" s="1">
        <f>VLOOKUP(A420, '[1]Influenza Deaths Pivot Table'!$A$5:$D$463, 4, FALSE)</f>
        <v>60</v>
      </c>
      <c r="R420" s="1">
        <f>VLOOKUP(A420, '[1]Influenza Deaths Pivot Table'!$A$5:$E$463, 5, FALSE)</f>
        <v>55</v>
      </c>
      <c r="S420" s="1">
        <f>VLOOKUP(A420, '[1]Influenza Deaths Pivot Table'!$A$5:$F$463, 6, FALSE)</f>
        <v>49</v>
      </c>
      <c r="T420" s="1">
        <f>VLOOKUP(A420, '[1]Influenza Deaths Pivot Table'!$A$5:$G$463, 7, FALSE)</f>
        <v>62</v>
      </c>
      <c r="U420" s="1">
        <f>VLOOKUP(A420, '[1]Influenza Deaths Pivot Table'!$A$5:$H$463, 8, FALSE)</f>
        <v>68</v>
      </c>
      <c r="V420" s="1">
        <f>VLOOKUP(A420, '[1]Influenza Deaths Pivot Table'!$A$5:$I$463, 9, FALSE)</f>
        <v>139</v>
      </c>
      <c r="W420" s="1">
        <f>VLOOKUP(A420, '[1]Influenza Deaths Pivot Table'!$A$5:$J$463, 10, FALSE)</f>
        <v>330</v>
      </c>
      <c r="X420" s="1">
        <f t="shared" si="82"/>
        <v>452</v>
      </c>
      <c r="Y420" s="1">
        <f t="shared" si="83"/>
        <v>945</v>
      </c>
      <c r="Z420" s="4">
        <f t="shared" si="72"/>
        <v>2.5813834178365779E-4</v>
      </c>
      <c r="AA420" s="4">
        <f t="shared" si="73"/>
        <v>6.2825258404266757E-5</v>
      </c>
      <c r="AB420" s="4">
        <f t="shared" si="74"/>
        <v>5.7602086319917484E-5</v>
      </c>
      <c r="AC420" s="4">
        <f t="shared" si="75"/>
        <v>5.3945832669664745E-5</v>
      </c>
      <c r="AD420" s="4">
        <f t="shared" si="76"/>
        <v>4.7041932437424275E-5</v>
      </c>
      <c r="AE420" s="4">
        <f t="shared" si="77"/>
        <v>5.5399550916586198E-5</v>
      </c>
      <c r="AF420" s="4">
        <f t="shared" si="78"/>
        <v>7.6879191601914287E-5</v>
      </c>
      <c r="AG420" s="4">
        <f t="shared" si="79"/>
        <v>2.7274773398043063E-4</v>
      </c>
      <c r="AH420" s="4">
        <f t="shared" si="80"/>
        <v>1.1787191136569475E-3</v>
      </c>
      <c r="AI420" s="4">
        <f t="shared" si="81"/>
        <v>1.4368574554406053E-3</v>
      </c>
    </row>
    <row r="421" spans="1:35" x14ac:dyDescent="0.2">
      <c r="A421" s="1" t="s">
        <v>436</v>
      </c>
      <c r="B421">
        <v>7635943</v>
      </c>
      <c r="C421" s="1">
        <v>3749201</v>
      </c>
      <c r="D421" s="1">
        <v>3886742</v>
      </c>
      <c r="E421" s="1">
        <v>487384.20599999995</v>
      </c>
      <c r="F421" s="1">
        <v>986029.11699999985</v>
      </c>
      <c r="G421" s="1">
        <v>1039508.0129999997</v>
      </c>
      <c r="H421" s="1">
        <v>1056576.865</v>
      </c>
      <c r="I421" s="1">
        <v>1049992.4650000001</v>
      </c>
      <c r="J421" s="1">
        <v>1139063.4420000003</v>
      </c>
      <c r="K421" s="1">
        <v>924279.68700000027</v>
      </c>
      <c r="L421" s="1">
        <v>546884.38899999997</v>
      </c>
      <c r="M421" s="1">
        <v>289892.505</v>
      </c>
      <c r="N421" s="1">
        <v>117269.92300000004</v>
      </c>
      <c r="O421" s="1">
        <f>VLOOKUP(A421, '[1]Influenza Deaths Pivot Table'!$A$5:$B$463, 2, FALSE)</f>
        <v>119</v>
      </c>
      <c r="P421" s="1">
        <f>VLOOKUP(A421, '[1]Influenza Deaths Pivot Table'!$A$5:$C$463, 3, FALSE)</f>
        <v>65</v>
      </c>
      <c r="Q421" s="1">
        <f>VLOOKUP(A421, '[1]Influenza Deaths Pivot Table'!$A$5:$D$463, 4, FALSE)</f>
        <v>67</v>
      </c>
      <c r="R421" s="1">
        <f>VLOOKUP(A421, '[1]Influenza Deaths Pivot Table'!$A$5:$E$463, 5, FALSE)</f>
        <v>69</v>
      </c>
      <c r="S421" s="1">
        <f>VLOOKUP(A421, '[1]Influenza Deaths Pivot Table'!$A$5:$F$463, 6, FALSE)</f>
        <v>63</v>
      </c>
      <c r="T421" s="1">
        <f>VLOOKUP(A421, '[1]Influenza Deaths Pivot Table'!$A$5:$G$463, 7, FALSE)</f>
        <v>68</v>
      </c>
      <c r="U421" s="1">
        <f>VLOOKUP(A421, '[1]Influenza Deaths Pivot Table'!$A$5:$H$463, 8, FALSE)</f>
        <v>75</v>
      </c>
      <c r="V421" s="1">
        <f>VLOOKUP(A421, '[1]Influenza Deaths Pivot Table'!$A$5:$I$463, 9, FALSE)</f>
        <v>198</v>
      </c>
      <c r="W421" s="1">
        <f>VLOOKUP(A421, '[1]Influenza Deaths Pivot Table'!$A$5:$J$463, 10, FALSE)</f>
        <v>382</v>
      </c>
      <c r="X421" s="1">
        <f t="shared" si="82"/>
        <v>501</v>
      </c>
      <c r="Y421" s="1">
        <f t="shared" si="83"/>
        <v>1106</v>
      </c>
      <c r="Z421" s="4">
        <f t="shared" si="72"/>
        <v>2.4416055862097429E-4</v>
      </c>
      <c r="AA421" s="4">
        <f t="shared" si="73"/>
        <v>6.5920974218046355E-5</v>
      </c>
      <c r="AB421" s="4">
        <f t="shared" si="74"/>
        <v>6.4453567612854967E-5</v>
      </c>
      <c r="AC421" s="4">
        <f t="shared" si="75"/>
        <v>6.5305234560478475E-5</v>
      </c>
      <c r="AD421" s="4">
        <f t="shared" si="76"/>
        <v>6.0000430574518451E-5</v>
      </c>
      <c r="AE421" s="4">
        <f t="shared" si="77"/>
        <v>5.9698167365115016E-5</v>
      </c>
      <c r="AF421" s="4">
        <f t="shared" si="78"/>
        <v>8.1144269483442595E-5</v>
      </c>
      <c r="AG421" s="4">
        <f t="shared" si="79"/>
        <v>3.6205092700131912E-4</v>
      </c>
      <c r="AH421" s="4">
        <f t="shared" si="80"/>
        <v>1.317729825405455E-3</v>
      </c>
      <c r="AI421" s="4">
        <f t="shared" si="81"/>
        <v>1.5618903840264294E-3</v>
      </c>
    </row>
    <row r="422" spans="1:35" x14ac:dyDescent="0.2">
      <c r="A422" s="1" t="s">
        <v>437</v>
      </c>
      <c r="B422">
        <v>7601255</v>
      </c>
      <c r="C422" s="1">
        <v>3742702</v>
      </c>
      <c r="D422" s="1">
        <v>3858553</v>
      </c>
      <c r="E422" s="1">
        <v>477167.43899999995</v>
      </c>
      <c r="F422" s="1">
        <v>969042.59700000018</v>
      </c>
      <c r="G422" s="1">
        <v>1060868.0540000002</v>
      </c>
      <c r="H422" s="1">
        <v>1065990.2129999995</v>
      </c>
      <c r="I422" s="1">
        <v>1027529.4830000001</v>
      </c>
      <c r="J422" s="1">
        <v>1114171.4610000001</v>
      </c>
      <c r="K422" s="1">
        <v>929684.08799999999</v>
      </c>
      <c r="L422" s="1">
        <v>557608.88300000038</v>
      </c>
      <c r="M422" s="1">
        <v>280733.84600000008</v>
      </c>
      <c r="N422" s="1">
        <v>117316.75799999999</v>
      </c>
      <c r="O422" s="1">
        <f>VLOOKUP(A422, '[1]Influenza Deaths Pivot Table'!$A$5:$B$463, 2, FALSE)</f>
        <v>130</v>
      </c>
      <c r="P422" s="1">
        <f>VLOOKUP(A422, '[1]Influenza Deaths Pivot Table'!$A$5:$C$463, 3, FALSE)</f>
        <v>54</v>
      </c>
      <c r="Q422" s="1">
        <f>VLOOKUP(A422, '[1]Influenza Deaths Pivot Table'!$A$5:$D$463, 4, FALSE)</f>
        <v>52</v>
      </c>
      <c r="R422" s="1">
        <f>VLOOKUP(A422, '[1]Influenza Deaths Pivot Table'!$A$5:$E$463, 5, FALSE)</f>
        <v>50</v>
      </c>
      <c r="S422" s="1">
        <f>VLOOKUP(A422, '[1]Influenza Deaths Pivot Table'!$A$5:$F$463, 6, FALSE)</f>
        <v>89</v>
      </c>
      <c r="T422" s="1">
        <f>VLOOKUP(A422, '[1]Influenza Deaths Pivot Table'!$A$5:$G$463, 7, FALSE)</f>
        <v>54</v>
      </c>
      <c r="U422" s="1">
        <f>VLOOKUP(A422, '[1]Influenza Deaths Pivot Table'!$A$5:$H$463, 8, FALSE)</f>
        <v>123</v>
      </c>
      <c r="V422" s="1">
        <f>VLOOKUP(A422, '[1]Influenza Deaths Pivot Table'!$A$5:$I$463, 9, FALSE)</f>
        <v>237</v>
      </c>
      <c r="W422" s="1">
        <f>VLOOKUP(A422, '[1]Influenza Deaths Pivot Table'!$A$5:$J$463, 10, FALSE)</f>
        <v>372</v>
      </c>
      <c r="X422" s="1">
        <f t="shared" si="82"/>
        <v>502</v>
      </c>
      <c r="Y422" s="1">
        <f t="shared" si="83"/>
        <v>1161</v>
      </c>
      <c r="Z422" s="4">
        <f t="shared" si="72"/>
        <v>2.7244105396722181E-4</v>
      </c>
      <c r="AA422" s="4">
        <f t="shared" si="73"/>
        <v>5.5725104517773836E-5</v>
      </c>
      <c r="AB422" s="4">
        <f t="shared" si="74"/>
        <v>4.9016463266976639E-5</v>
      </c>
      <c r="AC422" s="4">
        <f t="shared" si="75"/>
        <v>4.6904745831845662E-5</v>
      </c>
      <c r="AD422" s="4">
        <f t="shared" si="76"/>
        <v>8.6615519527627986E-5</v>
      </c>
      <c r="AE422" s="4">
        <f t="shared" si="77"/>
        <v>4.8466507974933669E-5</v>
      </c>
      <c r="AF422" s="4">
        <f t="shared" si="78"/>
        <v>1.323030065671082E-4</v>
      </c>
      <c r="AG422" s="4">
        <f t="shared" si="79"/>
        <v>4.2502909696293312E-4</v>
      </c>
      <c r="AH422" s="4">
        <f t="shared" si="80"/>
        <v>1.3250985062912574E-3</v>
      </c>
      <c r="AI422" s="4">
        <f t="shared" si="81"/>
        <v>1.5975395602584792E-3</v>
      </c>
    </row>
    <row r="423" spans="1:35" x14ac:dyDescent="0.2">
      <c r="A423" s="1" t="s">
        <v>438</v>
      </c>
      <c r="B423">
        <v>7827758</v>
      </c>
      <c r="C423" s="1">
        <v>3848299</v>
      </c>
      <c r="D423" s="1">
        <v>3979459</v>
      </c>
      <c r="E423" s="1">
        <v>492062.95700000011</v>
      </c>
      <c r="F423" s="1">
        <v>996336.946</v>
      </c>
      <c r="G423" s="1">
        <v>1065971.0079999999</v>
      </c>
      <c r="H423" s="1">
        <v>1103750.6540000006</v>
      </c>
      <c r="I423" s="1">
        <v>1044474.0499999998</v>
      </c>
      <c r="J423" s="1">
        <v>1127841.6310000001</v>
      </c>
      <c r="K423" s="1">
        <v>968633.42600000009</v>
      </c>
      <c r="L423" s="1">
        <v>602430.14300000004</v>
      </c>
      <c r="M423" s="1">
        <v>300738.63400000002</v>
      </c>
      <c r="N423" s="1">
        <v>128815.716</v>
      </c>
      <c r="O423" s="1">
        <f>VLOOKUP(A423, '[1]Influenza Deaths Pivot Table'!$A$5:$B$463, 2, FALSE)</f>
        <v>134</v>
      </c>
      <c r="P423" s="1">
        <f>VLOOKUP(A423, '[1]Influenza Deaths Pivot Table'!$A$5:$C$463, 3, FALSE)</f>
        <v>75</v>
      </c>
      <c r="Q423" s="1">
        <f>VLOOKUP(A423, '[1]Influenza Deaths Pivot Table'!$A$5:$D$463, 4, FALSE)</f>
        <v>64</v>
      </c>
      <c r="R423" s="1">
        <f>VLOOKUP(A423, '[1]Influenza Deaths Pivot Table'!$A$5:$E$463, 5, FALSE)</f>
        <v>64</v>
      </c>
      <c r="S423" s="1">
        <f>VLOOKUP(A423, '[1]Influenza Deaths Pivot Table'!$A$5:$F$463, 6, FALSE)</f>
        <v>73</v>
      </c>
      <c r="T423" s="1">
        <f>VLOOKUP(A423, '[1]Influenza Deaths Pivot Table'!$A$5:$G$463, 7, FALSE)</f>
        <v>58</v>
      </c>
      <c r="U423" s="1">
        <f>VLOOKUP(A423, '[1]Influenza Deaths Pivot Table'!$A$5:$H$463, 8, FALSE)</f>
        <v>118</v>
      </c>
      <c r="V423" s="1">
        <f>VLOOKUP(A423, '[1]Influenza Deaths Pivot Table'!$A$5:$I$463, 9, FALSE)</f>
        <v>224</v>
      </c>
      <c r="W423" s="1">
        <f>VLOOKUP(A423, '[1]Influenza Deaths Pivot Table'!$A$5:$J$463, 10, FALSE)</f>
        <v>350</v>
      </c>
      <c r="X423" s="1">
        <f t="shared" si="82"/>
        <v>484</v>
      </c>
      <c r="Y423" s="1">
        <f t="shared" si="83"/>
        <v>1160</v>
      </c>
      <c r="Z423" s="4">
        <f t="shared" si="72"/>
        <v>2.723228767655436E-4</v>
      </c>
      <c r="AA423" s="4">
        <f t="shared" si="73"/>
        <v>7.5275739097202968E-5</v>
      </c>
      <c r="AB423" s="4">
        <f t="shared" si="74"/>
        <v>6.0039156336979853E-5</v>
      </c>
      <c r="AC423" s="4">
        <f t="shared" si="75"/>
        <v>5.7984110603299325E-5</v>
      </c>
      <c r="AD423" s="4">
        <f t="shared" si="76"/>
        <v>6.9891635890810316E-5</v>
      </c>
      <c r="AE423" s="4">
        <f t="shared" si="77"/>
        <v>5.1425659778646705E-5</v>
      </c>
      <c r="AF423" s="4">
        <f t="shared" si="78"/>
        <v>1.2182111088947697E-4</v>
      </c>
      <c r="AG423" s="4">
        <f t="shared" si="79"/>
        <v>3.7182734397139881E-4</v>
      </c>
      <c r="AH423" s="4">
        <f t="shared" si="80"/>
        <v>1.16380125607673E-3</v>
      </c>
      <c r="AI423" s="4">
        <f t="shared" si="81"/>
        <v>1.4361241328422736E-3</v>
      </c>
    </row>
    <row r="424" spans="1:35" x14ac:dyDescent="0.2">
      <c r="A424" s="1" t="s">
        <v>439</v>
      </c>
      <c r="B424">
        <v>7853798</v>
      </c>
      <c r="C424" s="1">
        <v>3863280</v>
      </c>
      <c r="D424" s="1">
        <v>3990518</v>
      </c>
      <c r="E424" s="1">
        <v>487046.0399999998</v>
      </c>
      <c r="F424" s="1">
        <v>989691.95900000003</v>
      </c>
      <c r="G424" s="1">
        <v>1081592.25</v>
      </c>
      <c r="H424" s="1">
        <v>1107502.6170000006</v>
      </c>
      <c r="I424" s="1">
        <v>1041623.6329999998</v>
      </c>
      <c r="J424" s="1">
        <v>1113453.1610000001</v>
      </c>
      <c r="K424" s="1">
        <v>976334.58800000045</v>
      </c>
      <c r="L424" s="1">
        <v>624103.14500000002</v>
      </c>
      <c r="M424" s="1">
        <v>302802.81299999985</v>
      </c>
      <c r="N424" s="1">
        <v>126002.05900000001</v>
      </c>
      <c r="O424" s="1">
        <f>VLOOKUP(A424, '[1]Influenza Deaths Pivot Table'!$A$5:$B$463, 2, FALSE)</f>
        <v>111</v>
      </c>
      <c r="P424" s="1">
        <f>VLOOKUP(A424, '[1]Influenza Deaths Pivot Table'!$A$5:$C$463, 3, FALSE)</f>
        <v>78</v>
      </c>
      <c r="Q424" s="1">
        <f>VLOOKUP(A424, '[1]Influenza Deaths Pivot Table'!$A$5:$D$463, 4, FALSE)</f>
        <v>65</v>
      </c>
      <c r="R424" s="1">
        <f>VLOOKUP(A424, '[1]Influenza Deaths Pivot Table'!$A$5:$E$463, 5, FALSE)</f>
        <v>45</v>
      </c>
      <c r="S424" s="1">
        <f>VLOOKUP(A424, '[1]Influenza Deaths Pivot Table'!$A$5:$F$463, 6, FALSE)</f>
        <v>57</v>
      </c>
      <c r="T424" s="1">
        <f>VLOOKUP(A424, '[1]Influenza Deaths Pivot Table'!$A$5:$G$463, 7, FALSE)</f>
        <v>52</v>
      </c>
      <c r="U424" s="1">
        <f>VLOOKUP(A424, '[1]Influenza Deaths Pivot Table'!$A$5:$H$463, 8, FALSE)</f>
        <v>104</v>
      </c>
      <c r="V424" s="1">
        <f>VLOOKUP(A424, '[1]Influenza Deaths Pivot Table'!$A$5:$I$463, 9, FALSE)</f>
        <v>193</v>
      </c>
      <c r="W424" s="1">
        <f>VLOOKUP(A424, '[1]Influenza Deaths Pivot Table'!$A$5:$J$463, 10, FALSE)</f>
        <v>295</v>
      </c>
      <c r="X424" s="1">
        <f t="shared" si="82"/>
        <v>406</v>
      </c>
      <c r="Y424" s="1">
        <f t="shared" si="83"/>
        <v>1000</v>
      </c>
      <c r="Z424" s="4">
        <f t="shared" si="72"/>
        <v>2.2790453239287202E-4</v>
      </c>
      <c r="AA424" s="4">
        <f t="shared" si="73"/>
        <v>7.8812401465616031E-5</v>
      </c>
      <c r="AB424" s="4">
        <f t="shared" si="74"/>
        <v>6.009658445685054E-5</v>
      </c>
      <c r="AC424" s="4">
        <f t="shared" si="75"/>
        <v>4.0631958163580553E-5</v>
      </c>
      <c r="AD424" s="4">
        <f t="shared" si="76"/>
        <v>5.4722260703545322E-5</v>
      </c>
      <c r="AE424" s="4">
        <f t="shared" si="77"/>
        <v>4.6701560354185388E-5</v>
      </c>
      <c r="AF424" s="4">
        <f t="shared" si="78"/>
        <v>1.0652086003942733E-4</v>
      </c>
      <c r="AG424" s="4">
        <f t="shared" si="79"/>
        <v>3.0924375489247054E-4</v>
      </c>
      <c r="AH424" s="4">
        <f t="shared" si="80"/>
        <v>9.7423137215043025E-4</v>
      </c>
      <c r="AI424" s="4">
        <f t="shared" si="81"/>
        <v>1.2021359045433022E-3</v>
      </c>
    </row>
    <row r="425" spans="1:35" x14ac:dyDescent="0.2">
      <c r="A425" s="1" t="s">
        <v>440</v>
      </c>
      <c r="B425">
        <v>7939291</v>
      </c>
      <c r="C425" s="1">
        <v>3901270</v>
      </c>
      <c r="D425" s="1">
        <v>4038021</v>
      </c>
      <c r="E425" s="1">
        <v>489054</v>
      </c>
      <c r="F425" s="1">
        <v>994145</v>
      </c>
      <c r="G425" s="1">
        <v>1082047</v>
      </c>
      <c r="H425" s="1">
        <v>1116528</v>
      </c>
      <c r="I425" s="1">
        <v>1045744</v>
      </c>
      <c r="J425" s="1">
        <v>1109124</v>
      </c>
      <c r="K425" s="1">
        <v>998368</v>
      </c>
      <c r="L425" s="1">
        <v>656218</v>
      </c>
      <c r="M425" s="1">
        <v>316570</v>
      </c>
      <c r="N425" s="1">
        <v>131493</v>
      </c>
      <c r="O425" s="1">
        <f>VLOOKUP(A425, '[1]Influenza Deaths Pivot Table'!$A$5:$B$463, 2, FALSE)</f>
        <v>126</v>
      </c>
      <c r="P425" s="1">
        <f>VLOOKUP(A425, '[1]Influenza Deaths Pivot Table'!$A$5:$C$463, 3, FALSE)</f>
        <v>61</v>
      </c>
      <c r="Q425" s="1">
        <f>VLOOKUP(A425, '[1]Influenza Deaths Pivot Table'!$A$5:$D$463, 4, FALSE)</f>
        <v>50</v>
      </c>
      <c r="R425" s="1">
        <f>VLOOKUP(A425, '[1]Influenza Deaths Pivot Table'!$A$5:$E$463, 5, FALSE)</f>
        <v>58</v>
      </c>
      <c r="S425" s="1">
        <f>VLOOKUP(A425, '[1]Influenza Deaths Pivot Table'!$A$5:$F$463, 6, FALSE)</f>
        <v>67</v>
      </c>
      <c r="T425" s="1">
        <f>VLOOKUP(A425, '[1]Influenza Deaths Pivot Table'!$A$5:$G$463, 7, FALSE)</f>
        <v>79</v>
      </c>
      <c r="U425" s="1">
        <f>VLOOKUP(A425, '[1]Influenza Deaths Pivot Table'!$A$5:$H$463, 8, FALSE)</f>
        <v>98</v>
      </c>
      <c r="V425" s="1">
        <f>VLOOKUP(A425, '[1]Influenza Deaths Pivot Table'!$A$5:$I$463, 9, FALSE)</f>
        <v>215</v>
      </c>
      <c r="W425" s="1">
        <f>VLOOKUP(A425, '[1]Influenza Deaths Pivot Table'!$A$5:$J$463, 10, FALSE)</f>
        <v>315</v>
      </c>
      <c r="X425" s="1">
        <f t="shared" si="82"/>
        <v>441</v>
      </c>
      <c r="Y425" s="1">
        <f t="shared" si="83"/>
        <v>1069</v>
      </c>
      <c r="Z425" s="4">
        <f t="shared" si="72"/>
        <v>2.5764026058472069E-4</v>
      </c>
      <c r="AA425" s="4">
        <f t="shared" si="73"/>
        <v>6.1359258458273196E-5</v>
      </c>
      <c r="AB425" s="4">
        <f t="shared" si="74"/>
        <v>4.6208713669554092E-5</v>
      </c>
      <c r="AC425" s="4">
        <f t="shared" si="75"/>
        <v>5.1946749208259892E-5</v>
      </c>
      <c r="AD425" s="4">
        <f t="shared" si="76"/>
        <v>6.4069217705289247E-5</v>
      </c>
      <c r="AE425" s="4">
        <f t="shared" si="77"/>
        <v>7.1227383051849924E-5</v>
      </c>
      <c r="AF425" s="4">
        <f t="shared" si="78"/>
        <v>9.8160197442225718E-5</v>
      </c>
      <c r="AG425" s="4">
        <f t="shared" si="79"/>
        <v>3.2763502372687127E-4</v>
      </c>
      <c r="AH425" s="4">
        <f t="shared" si="80"/>
        <v>9.9504059133840857E-4</v>
      </c>
      <c r="AI425" s="4">
        <f t="shared" si="81"/>
        <v>1.2526808519231292E-3</v>
      </c>
    </row>
    <row r="426" spans="1:35" x14ac:dyDescent="0.2">
      <c r="A426" s="1" t="s">
        <v>441</v>
      </c>
      <c r="B426">
        <v>6465755</v>
      </c>
      <c r="C426" s="1">
        <v>3223849</v>
      </c>
      <c r="D426" s="1">
        <v>3241906</v>
      </c>
      <c r="E426" s="1">
        <v>431513.32899999997</v>
      </c>
      <c r="F426" s="1">
        <v>844117.80799999984</v>
      </c>
      <c r="G426" s="1">
        <v>900477.19400000013</v>
      </c>
      <c r="H426" s="1">
        <v>895432.0340000001</v>
      </c>
      <c r="I426" s="1">
        <v>922174.39899999998</v>
      </c>
      <c r="J426" s="1">
        <v>972846.60000000021</v>
      </c>
      <c r="K426" s="1">
        <v>738332.50100000016</v>
      </c>
      <c r="L426" s="1">
        <v>400285.478</v>
      </c>
      <c r="M426" s="1">
        <v>255177.58699999994</v>
      </c>
      <c r="N426" s="1">
        <v>103078.38500000001</v>
      </c>
      <c r="O426" s="1">
        <f>VLOOKUP(A426, '[1]Influenza Deaths Pivot Table'!$A$5:$B$463, 2, FALSE)</f>
        <v>113</v>
      </c>
      <c r="P426" s="1">
        <f>VLOOKUP(A426, '[1]Influenza Deaths Pivot Table'!$A$5:$C$463, 3, FALSE)</f>
        <v>55</v>
      </c>
      <c r="Q426" s="1">
        <f>VLOOKUP(A426, '[1]Influenza Deaths Pivot Table'!$A$5:$D$463, 4, FALSE)</f>
        <v>52</v>
      </c>
      <c r="R426" s="1">
        <f>VLOOKUP(A426, '[1]Influenza Deaths Pivot Table'!$A$5:$E$463, 5, FALSE)</f>
        <v>70</v>
      </c>
      <c r="S426" s="1">
        <f>VLOOKUP(A426, '[1]Influenza Deaths Pivot Table'!$A$5:$F$463, 6, FALSE)</f>
        <v>80</v>
      </c>
      <c r="T426" s="1">
        <f>VLOOKUP(A426, '[1]Influenza Deaths Pivot Table'!$A$5:$G$463, 7, FALSE)</f>
        <v>45</v>
      </c>
      <c r="U426" s="1">
        <f>VLOOKUP(A426, '[1]Influenza Deaths Pivot Table'!$A$5:$H$463, 8, FALSE)</f>
        <v>75</v>
      </c>
      <c r="V426" s="1">
        <f>VLOOKUP(A426, '[1]Influenza Deaths Pivot Table'!$A$5:$I$463, 9, FALSE)</f>
        <v>65</v>
      </c>
      <c r="W426" s="1">
        <f>VLOOKUP(A426, '[1]Influenza Deaths Pivot Table'!$A$5:$J$463, 10, FALSE)</f>
        <v>155</v>
      </c>
      <c r="X426" s="1">
        <f t="shared" si="82"/>
        <v>268</v>
      </c>
      <c r="Y426" s="1">
        <f t="shared" si="83"/>
        <v>710</v>
      </c>
      <c r="Z426" s="4">
        <f t="shared" si="72"/>
        <v>2.6186908353878453E-4</v>
      </c>
      <c r="AA426" s="4">
        <f t="shared" si="73"/>
        <v>6.5156782002163393E-5</v>
      </c>
      <c r="AB426" s="4">
        <f t="shared" si="74"/>
        <v>5.7747159335608883E-5</v>
      </c>
      <c r="AC426" s="4">
        <f t="shared" si="75"/>
        <v>7.8174554116968294E-5</v>
      </c>
      <c r="AD426" s="4">
        <f t="shared" si="76"/>
        <v>8.6751486580793707E-5</v>
      </c>
      <c r="AE426" s="4">
        <f t="shared" si="77"/>
        <v>4.6256007884490721E-5</v>
      </c>
      <c r="AF426" s="4">
        <f t="shared" si="78"/>
        <v>1.0158024995299507E-4</v>
      </c>
      <c r="AG426" s="4">
        <f t="shared" si="79"/>
        <v>1.6238410727455868E-4</v>
      </c>
      <c r="AH426" s="4">
        <f t="shared" si="80"/>
        <v>6.0742011797454626E-4</v>
      </c>
      <c r="AI426" s="4">
        <f t="shared" si="81"/>
        <v>8.6928920151333085E-4</v>
      </c>
    </row>
    <row r="427" spans="1:35" x14ac:dyDescent="0.2">
      <c r="A427" s="1" t="s">
        <v>442</v>
      </c>
      <c r="B427">
        <v>6541242</v>
      </c>
      <c r="C427" s="1">
        <v>3257435</v>
      </c>
      <c r="D427" s="1">
        <v>3283807</v>
      </c>
      <c r="E427" s="1">
        <v>425379.18200000009</v>
      </c>
      <c r="F427" s="1">
        <v>853474.2100000002</v>
      </c>
      <c r="G427" s="1">
        <v>915993.04799999995</v>
      </c>
      <c r="H427" s="1">
        <v>895183.06699999992</v>
      </c>
      <c r="I427" s="1">
        <v>921788.9049999998</v>
      </c>
      <c r="J427" s="1">
        <v>977533.29300000018</v>
      </c>
      <c r="K427" s="1">
        <v>774018.30899999978</v>
      </c>
      <c r="L427" s="1">
        <v>415531.68199999997</v>
      </c>
      <c r="M427" s="1">
        <v>253453.77699999997</v>
      </c>
      <c r="N427" s="1">
        <v>106946.40900000001</v>
      </c>
      <c r="O427" s="1">
        <f>VLOOKUP(A427, '[1]Influenza Deaths Pivot Table'!$A$5:$B$463, 2, FALSE)</f>
        <v>147</v>
      </c>
      <c r="P427" s="1">
        <f>VLOOKUP(A427, '[1]Influenza Deaths Pivot Table'!$A$5:$C$463, 3, FALSE)</f>
        <v>61</v>
      </c>
      <c r="Q427" s="1">
        <f>VLOOKUP(A427, '[1]Influenza Deaths Pivot Table'!$A$5:$D$463, 4, FALSE)</f>
        <v>67</v>
      </c>
      <c r="R427" s="1">
        <f>VLOOKUP(A427, '[1]Influenza Deaths Pivot Table'!$A$5:$E$463, 5, FALSE)</f>
        <v>56</v>
      </c>
      <c r="S427" s="1">
        <f>VLOOKUP(A427, '[1]Influenza Deaths Pivot Table'!$A$5:$F$463, 6, FALSE)</f>
        <v>61</v>
      </c>
      <c r="T427" s="1">
        <f>VLOOKUP(A427, '[1]Influenza Deaths Pivot Table'!$A$5:$G$463, 7, FALSE)</f>
        <v>71</v>
      </c>
      <c r="U427" s="1">
        <f>VLOOKUP(A427, '[1]Influenza Deaths Pivot Table'!$A$5:$H$463, 8, FALSE)</f>
        <v>66</v>
      </c>
      <c r="V427" s="1">
        <f>VLOOKUP(A427, '[1]Influenza Deaths Pivot Table'!$A$5:$I$463, 9, FALSE)</f>
        <v>83</v>
      </c>
      <c r="W427" s="1">
        <f>VLOOKUP(A427, '[1]Influenza Deaths Pivot Table'!$A$5:$J$463, 10, FALSE)</f>
        <v>121</v>
      </c>
      <c r="X427" s="1">
        <f t="shared" si="82"/>
        <v>268</v>
      </c>
      <c r="Y427" s="1">
        <f t="shared" si="83"/>
        <v>733</v>
      </c>
      <c r="Z427" s="4">
        <f t="shared" si="72"/>
        <v>3.4557403422718502E-4</v>
      </c>
      <c r="AA427" s="4">
        <f t="shared" si="73"/>
        <v>7.1472575603661166E-5</v>
      </c>
      <c r="AB427" s="4">
        <f t="shared" si="74"/>
        <v>7.3144659936327376E-5</v>
      </c>
      <c r="AC427" s="4">
        <f t="shared" si="75"/>
        <v>6.2557036727326751E-5</v>
      </c>
      <c r="AD427" s="4">
        <f t="shared" si="76"/>
        <v>6.6175671749921973E-5</v>
      </c>
      <c r="AE427" s="4">
        <f t="shared" si="77"/>
        <v>7.2631797309025242E-5</v>
      </c>
      <c r="AF427" s="4">
        <f t="shared" si="78"/>
        <v>8.5269300780842412E-5</v>
      </c>
      <c r="AG427" s="4">
        <f t="shared" si="79"/>
        <v>1.9974409556573836E-4</v>
      </c>
      <c r="AH427" s="4">
        <f t="shared" si="80"/>
        <v>4.7740460383827703E-4</v>
      </c>
      <c r="AI427" s="4">
        <f t="shared" si="81"/>
        <v>8.2297863806546205E-4</v>
      </c>
    </row>
    <row r="428" spans="1:35" x14ac:dyDescent="0.2">
      <c r="A428" s="1" t="s">
        <v>443</v>
      </c>
      <c r="B428">
        <v>6628098</v>
      </c>
      <c r="C428" s="1">
        <v>3302333</v>
      </c>
      <c r="D428" s="1">
        <v>3325765</v>
      </c>
      <c r="E428" s="1">
        <v>431446.04999999993</v>
      </c>
      <c r="F428" s="1">
        <v>858672.20100000012</v>
      </c>
      <c r="G428" s="1">
        <v>921586.12300000002</v>
      </c>
      <c r="H428" s="1">
        <v>915263.39800000028</v>
      </c>
      <c r="I428" s="1">
        <v>912897.66399999999</v>
      </c>
      <c r="J428" s="1">
        <v>978297.68700000003</v>
      </c>
      <c r="K428" s="1">
        <v>805824.68099999987</v>
      </c>
      <c r="L428" s="1">
        <v>437026.83799999999</v>
      </c>
      <c r="M428" s="1">
        <v>256535.08400000003</v>
      </c>
      <c r="N428" s="1">
        <v>111299.74999999999</v>
      </c>
      <c r="O428" s="1">
        <f>VLOOKUP(A428, '[1]Influenza Deaths Pivot Table'!$A$5:$B$463, 2, FALSE)</f>
        <v>118</v>
      </c>
      <c r="P428" s="1">
        <f>VLOOKUP(A428, '[1]Influenza Deaths Pivot Table'!$A$5:$C$463, 3, FALSE)</f>
        <v>42</v>
      </c>
      <c r="Q428" s="1">
        <f>VLOOKUP(A428, '[1]Influenza Deaths Pivot Table'!$A$5:$D$463, 4, FALSE)</f>
        <v>52</v>
      </c>
      <c r="R428" s="1">
        <f>VLOOKUP(A428, '[1]Influenza Deaths Pivot Table'!$A$5:$E$463, 5, FALSE)</f>
        <v>52</v>
      </c>
      <c r="S428" s="1">
        <f>VLOOKUP(A428, '[1]Influenza Deaths Pivot Table'!$A$5:$F$463, 6, FALSE)</f>
        <v>58</v>
      </c>
      <c r="T428" s="1">
        <f>VLOOKUP(A428, '[1]Influenza Deaths Pivot Table'!$A$5:$G$463, 7, FALSE)</f>
        <v>52</v>
      </c>
      <c r="U428" s="1">
        <f>VLOOKUP(A428, '[1]Influenza Deaths Pivot Table'!$A$5:$H$463, 8, FALSE)</f>
        <v>61</v>
      </c>
      <c r="V428" s="1">
        <f>VLOOKUP(A428, '[1]Influenza Deaths Pivot Table'!$A$5:$I$463, 9, FALSE)</f>
        <v>81</v>
      </c>
      <c r="W428" s="1">
        <f>VLOOKUP(A428, '[1]Influenza Deaths Pivot Table'!$A$5:$J$463, 10, FALSE)</f>
        <v>163</v>
      </c>
      <c r="X428" s="1">
        <f t="shared" si="82"/>
        <v>281</v>
      </c>
      <c r="Y428" s="1">
        <f t="shared" si="83"/>
        <v>679</v>
      </c>
      <c r="Z428" s="4">
        <f t="shared" si="72"/>
        <v>2.7349885344876842E-4</v>
      </c>
      <c r="AA428" s="4">
        <f t="shared" si="73"/>
        <v>4.8912728222815723E-5</v>
      </c>
      <c r="AB428" s="4">
        <f t="shared" si="74"/>
        <v>5.6424460722918238E-5</v>
      </c>
      <c r="AC428" s="4">
        <f t="shared" si="75"/>
        <v>5.6814246165233395E-5</v>
      </c>
      <c r="AD428" s="4">
        <f t="shared" si="76"/>
        <v>6.3533955981291676E-5</v>
      </c>
      <c r="AE428" s="4">
        <f t="shared" si="77"/>
        <v>5.315355508961762E-5</v>
      </c>
      <c r="AF428" s="4">
        <f t="shared" si="78"/>
        <v>7.5698847948292127E-5</v>
      </c>
      <c r="AG428" s="4">
        <f t="shared" si="79"/>
        <v>1.8534330836679646E-4</v>
      </c>
      <c r="AH428" s="4">
        <f t="shared" si="80"/>
        <v>6.3539067428297635E-4</v>
      </c>
      <c r="AI428" s="4">
        <f t="shared" si="81"/>
        <v>9.0888952773174477E-4</v>
      </c>
    </row>
    <row r="429" spans="1:35" x14ac:dyDescent="0.2">
      <c r="A429" s="1" t="s">
        <v>444</v>
      </c>
      <c r="B429">
        <v>6707406</v>
      </c>
      <c r="C429" s="1">
        <v>3344995</v>
      </c>
      <c r="D429" s="1">
        <v>3362411</v>
      </c>
      <c r="E429" s="1">
        <v>436138.85900000005</v>
      </c>
      <c r="F429" s="1">
        <v>860872.62</v>
      </c>
      <c r="G429" s="1">
        <v>925591.1669999999</v>
      </c>
      <c r="H429" s="1">
        <v>938774.79499999981</v>
      </c>
      <c r="I429" s="1">
        <v>909764.26500000013</v>
      </c>
      <c r="J429" s="1">
        <v>976859.06</v>
      </c>
      <c r="K429" s="1">
        <v>830260.81099999999</v>
      </c>
      <c r="L429" s="1">
        <v>460453.1399999999</v>
      </c>
      <c r="M429" s="1">
        <v>257692.83199999999</v>
      </c>
      <c r="N429" s="1">
        <v>113637.50300000001</v>
      </c>
      <c r="O429" s="1">
        <f>VLOOKUP(A429, '[1]Influenza Deaths Pivot Table'!$A$5:$B$463, 2, FALSE)</f>
        <v>88</v>
      </c>
      <c r="P429" s="1">
        <f>VLOOKUP(A429, '[1]Influenza Deaths Pivot Table'!$A$5:$C$463, 3, FALSE)</f>
        <v>70</v>
      </c>
      <c r="Q429" s="1">
        <f>VLOOKUP(A429, '[1]Influenza Deaths Pivot Table'!$A$5:$D$463, 4, FALSE)</f>
        <v>57</v>
      </c>
      <c r="R429" s="1">
        <f>VLOOKUP(A429, '[1]Influenza Deaths Pivot Table'!$A$5:$E$463, 5, FALSE)</f>
        <v>61</v>
      </c>
      <c r="S429" s="1">
        <f>VLOOKUP(A429, '[1]Influenza Deaths Pivot Table'!$A$5:$F$463, 6, FALSE)</f>
        <v>62</v>
      </c>
      <c r="T429" s="1">
        <f>VLOOKUP(A429, '[1]Influenza Deaths Pivot Table'!$A$5:$G$463, 7, FALSE)</f>
        <v>57</v>
      </c>
      <c r="U429" s="1">
        <f>VLOOKUP(A429, '[1]Influenza Deaths Pivot Table'!$A$5:$H$463, 8, FALSE)</f>
        <v>44</v>
      </c>
      <c r="V429" s="1">
        <f>VLOOKUP(A429, '[1]Influenza Deaths Pivot Table'!$A$5:$I$463, 9, FALSE)</f>
        <v>56</v>
      </c>
      <c r="W429" s="1">
        <f>VLOOKUP(A429, '[1]Influenza Deaths Pivot Table'!$A$5:$J$463, 10, FALSE)</f>
        <v>165</v>
      </c>
      <c r="X429" s="1">
        <f t="shared" si="82"/>
        <v>253</v>
      </c>
      <c r="Y429" s="1">
        <f t="shared" si="83"/>
        <v>660</v>
      </c>
      <c r="Z429" s="4">
        <f t="shared" si="72"/>
        <v>2.0177060168811967E-4</v>
      </c>
      <c r="AA429" s="4">
        <f t="shared" si="73"/>
        <v>8.1312842775740739E-5</v>
      </c>
      <c r="AB429" s="4">
        <f t="shared" si="74"/>
        <v>6.1582264429712306E-5</v>
      </c>
      <c r="AC429" s="4">
        <f t="shared" si="75"/>
        <v>6.4978310373149735E-5</v>
      </c>
      <c r="AD429" s="4">
        <f t="shared" si="76"/>
        <v>6.8149522228156539E-5</v>
      </c>
      <c r="AE429" s="4">
        <f t="shared" si="77"/>
        <v>5.8350280336244204E-5</v>
      </c>
      <c r="AF429" s="4">
        <f t="shared" si="78"/>
        <v>5.299539544327596E-5</v>
      </c>
      <c r="AG429" s="4">
        <f t="shared" si="79"/>
        <v>1.2161932482423729E-4</v>
      </c>
      <c r="AH429" s="4">
        <f t="shared" si="80"/>
        <v>6.4029720469679192E-4</v>
      </c>
      <c r="AI429" s="4">
        <f t="shared" si="81"/>
        <v>8.4206780638491159E-4</v>
      </c>
    </row>
    <row r="430" spans="1:35" x14ac:dyDescent="0.2">
      <c r="A430" s="1" t="s">
        <v>445</v>
      </c>
      <c r="B430">
        <v>6778098</v>
      </c>
      <c r="C430" s="1">
        <v>3380635</v>
      </c>
      <c r="D430" s="1">
        <v>3397463</v>
      </c>
      <c r="E430" s="1">
        <v>438952.03499999997</v>
      </c>
      <c r="F430" s="1">
        <v>867667.31799999997</v>
      </c>
      <c r="G430" s="1">
        <v>926810.46999999974</v>
      </c>
      <c r="H430" s="1">
        <v>953087.23300000024</v>
      </c>
      <c r="I430" s="1">
        <v>907527.15399999986</v>
      </c>
      <c r="J430" s="1">
        <v>966014.2209999999</v>
      </c>
      <c r="K430" s="1">
        <v>853730.01800000016</v>
      </c>
      <c r="L430" s="1">
        <v>486575.50700000004</v>
      </c>
      <c r="M430" s="1">
        <v>257634.24500000005</v>
      </c>
      <c r="N430" s="1">
        <v>117355.77699999996</v>
      </c>
      <c r="O430" s="1">
        <f>VLOOKUP(A430, '[1]Influenza Deaths Pivot Table'!$A$5:$B$463, 2, FALSE)</f>
        <v>122</v>
      </c>
      <c r="P430" s="1">
        <f>VLOOKUP(A430, '[1]Influenza Deaths Pivot Table'!$A$5:$C$463, 3, FALSE)</f>
        <v>53</v>
      </c>
      <c r="Q430" s="1">
        <f>VLOOKUP(A430, '[1]Influenza Deaths Pivot Table'!$A$5:$D$463, 4, FALSE)</f>
        <v>50</v>
      </c>
      <c r="R430" s="1">
        <f>VLOOKUP(A430, '[1]Influenza Deaths Pivot Table'!$A$5:$E$463, 5, FALSE)</f>
        <v>77</v>
      </c>
      <c r="S430" s="1">
        <f>VLOOKUP(A430, '[1]Influenza Deaths Pivot Table'!$A$5:$F$463, 6, FALSE)</f>
        <v>68</v>
      </c>
      <c r="T430" s="1">
        <f>VLOOKUP(A430, '[1]Influenza Deaths Pivot Table'!$A$5:$G$463, 7, FALSE)</f>
        <v>59</v>
      </c>
      <c r="U430" s="1">
        <f>VLOOKUP(A430, '[1]Influenza Deaths Pivot Table'!$A$5:$H$463, 8, FALSE)</f>
        <v>56</v>
      </c>
      <c r="V430" s="1">
        <f>VLOOKUP(A430, '[1]Influenza Deaths Pivot Table'!$A$5:$I$463, 9, FALSE)</f>
        <v>79</v>
      </c>
      <c r="W430" s="1">
        <f>VLOOKUP(A430, '[1]Influenza Deaths Pivot Table'!$A$5:$J$463, 10, FALSE)</f>
        <v>165</v>
      </c>
      <c r="X430" s="1">
        <f t="shared" si="82"/>
        <v>287</v>
      </c>
      <c r="Y430" s="1">
        <f t="shared" si="83"/>
        <v>729</v>
      </c>
      <c r="Z430" s="4">
        <f t="shared" si="72"/>
        <v>2.7793469507437189E-4</v>
      </c>
      <c r="AA430" s="4">
        <f t="shared" si="73"/>
        <v>6.1083319494119757E-5</v>
      </c>
      <c r="AB430" s="4">
        <f t="shared" si="74"/>
        <v>5.394846262364733E-5</v>
      </c>
      <c r="AC430" s="4">
        <f t="shared" si="75"/>
        <v>8.0790086504075527E-5</v>
      </c>
      <c r="AD430" s="4">
        <f t="shared" si="76"/>
        <v>7.4928887472164833E-5</v>
      </c>
      <c r="AE430" s="4">
        <f t="shared" si="77"/>
        <v>6.1075705426908003E-5</v>
      </c>
      <c r="AF430" s="4">
        <f t="shared" si="78"/>
        <v>6.5594507419557539E-5</v>
      </c>
      <c r="AG430" s="4">
        <f t="shared" si="79"/>
        <v>1.6235917933287998E-4</v>
      </c>
      <c r="AH430" s="4">
        <f t="shared" si="80"/>
        <v>6.4044281069855437E-4</v>
      </c>
      <c r="AI430" s="4">
        <f t="shared" si="81"/>
        <v>9.1837750577292631E-4</v>
      </c>
    </row>
    <row r="431" spans="1:35" x14ac:dyDescent="0.2">
      <c r="A431" s="1" t="s">
        <v>446</v>
      </c>
      <c r="B431">
        <v>6894493</v>
      </c>
      <c r="C431" s="1">
        <v>3440575</v>
      </c>
      <c r="D431" s="1">
        <v>3453918</v>
      </c>
      <c r="E431" s="1">
        <v>444668.22199999995</v>
      </c>
      <c r="F431" s="1">
        <v>879815.11300000001</v>
      </c>
      <c r="G431" s="1">
        <v>924923.9939999996</v>
      </c>
      <c r="H431" s="1">
        <v>978479.07099999988</v>
      </c>
      <c r="I431" s="1">
        <v>912735.58800000022</v>
      </c>
      <c r="J431" s="1">
        <v>963647.00699999998</v>
      </c>
      <c r="K431" s="1">
        <v>879948.09299999999</v>
      </c>
      <c r="L431" s="1">
        <v>521783.4040000001</v>
      </c>
      <c r="M431" s="1">
        <v>262628.70899999997</v>
      </c>
      <c r="N431" s="1">
        <v>123225.58500000001</v>
      </c>
      <c r="O431" s="1">
        <f>VLOOKUP(A431, '[1]Influenza Deaths Pivot Table'!$A$5:$B$463, 2, FALSE)</f>
        <v>127</v>
      </c>
      <c r="P431" s="1">
        <f>VLOOKUP(A431, '[1]Influenza Deaths Pivot Table'!$A$5:$C$463, 3, FALSE)</f>
        <v>74</v>
      </c>
      <c r="Q431" s="1">
        <f>VLOOKUP(A431, '[1]Influenza Deaths Pivot Table'!$A$5:$D$463, 4, FALSE)</f>
        <v>64</v>
      </c>
      <c r="R431" s="1">
        <f>VLOOKUP(A431, '[1]Influenza Deaths Pivot Table'!$A$5:$E$463, 5, FALSE)</f>
        <v>54</v>
      </c>
      <c r="S431" s="1">
        <f>VLOOKUP(A431, '[1]Influenza Deaths Pivot Table'!$A$5:$F$463, 6, FALSE)</f>
        <v>72</v>
      </c>
      <c r="T431" s="1">
        <f>VLOOKUP(A431, '[1]Influenza Deaths Pivot Table'!$A$5:$G$463, 7, FALSE)</f>
        <v>36</v>
      </c>
      <c r="U431" s="1">
        <f>VLOOKUP(A431, '[1]Influenza Deaths Pivot Table'!$A$5:$H$463, 8, FALSE)</f>
        <v>69</v>
      </c>
      <c r="V431" s="1">
        <f>VLOOKUP(A431, '[1]Influenza Deaths Pivot Table'!$A$5:$I$463, 9, FALSE)</f>
        <v>95</v>
      </c>
      <c r="W431" s="1">
        <f>VLOOKUP(A431, '[1]Influenza Deaths Pivot Table'!$A$5:$J$463, 10, FALSE)</f>
        <v>149</v>
      </c>
      <c r="X431" s="1">
        <f t="shared" si="82"/>
        <v>276</v>
      </c>
      <c r="Y431" s="1">
        <f t="shared" si="83"/>
        <v>740</v>
      </c>
      <c r="Z431" s="4">
        <f t="shared" si="72"/>
        <v>2.8560619742240095E-4</v>
      </c>
      <c r="AA431" s="4">
        <f t="shared" si="73"/>
        <v>8.4108580208032866E-5</v>
      </c>
      <c r="AB431" s="4">
        <f t="shared" si="74"/>
        <v>6.9194874838548109E-5</v>
      </c>
      <c r="AC431" s="4">
        <f t="shared" si="75"/>
        <v>5.5187690366041574E-5</v>
      </c>
      <c r="AD431" s="4">
        <f t="shared" si="76"/>
        <v>7.8883743492206179E-5</v>
      </c>
      <c r="AE431" s="4">
        <f t="shared" si="77"/>
        <v>3.7358077946066821E-5</v>
      </c>
      <c r="AF431" s="4">
        <f t="shared" si="78"/>
        <v>7.8413716159959904E-5</v>
      </c>
      <c r="AG431" s="4">
        <f t="shared" si="79"/>
        <v>1.8206788347756644E-4</v>
      </c>
      <c r="AH431" s="4">
        <f t="shared" si="80"/>
        <v>5.6734086904413792E-4</v>
      </c>
      <c r="AI431" s="4">
        <f t="shared" si="81"/>
        <v>8.5294706646653882E-4</v>
      </c>
    </row>
    <row r="432" spans="1:35" x14ac:dyDescent="0.2">
      <c r="A432" s="1" t="s">
        <v>447</v>
      </c>
      <c r="B432">
        <v>6661778</v>
      </c>
      <c r="C432" s="1">
        <v>3317940</v>
      </c>
      <c r="D432" s="1">
        <v>3343838</v>
      </c>
      <c r="E432" s="1">
        <v>425124.89299999992</v>
      </c>
      <c r="F432" s="1">
        <v>843546.37900000019</v>
      </c>
      <c r="G432" s="1">
        <v>885144.42500000016</v>
      </c>
      <c r="H432" s="1">
        <v>963622.77100000007</v>
      </c>
      <c r="I432" s="1">
        <v>885289.70499999996</v>
      </c>
      <c r="J432" s="1">
        <v>913921.49999999977</v>
      </c>
      <c r="K432" s="1">
        <v>849495.61800000013</v>
      </c>
      <c r="L432" s="1">
        <v>520472.94300000003</v>
      </c>
      <c r="M432" s="1">
        <v>253044.14300000007</v>
      </c>
      <c r="N432" s="1">
        <v>119933.531</v>
      </c>
      <c r="O432" s="1">
        <f>VLOOKUP(A432, '[1]Influenza Deaths Pivot Table'!$A$5:$B$463, 2, FALSE)</f>
        <v>99</v>
      </c>
      <c r="P432" s="1">
        <f>VLOOKUP(A432, '[1]Influenza Deaths Pivot Table'!$A$5:$C$463, 3, FALSE)</f>
        <v>71</v>
      </c>
      <c r="Q432" s="1">
        <f>VLOOKUP(A432, '[1]Influenza Deaths Pivot Table'!$A$5:$D$463, 4, FALSE)</f>
        <v>69</v>
      </c>
      <c r="R432" s="1">
        <f>VLOOKUP(A432, '[1]Influenza Deaths Pivot Table'!$A$5:$E$463, 5, FALSE)</f>
        <v>63</v>
      </c>
      <c r="S432" s="1">
        <f>VLOOKUP(A432, '[1]Influenza Deaths Pivot Table'!$A$5:$F$463, 6, FALSE)</f>
        <v>60</v>
      </c>
      <c r="T432" s="1">
        <f>VLOOKUP(A432, '[1]Influenza Deaths Pivot Table'!$A$5:$G$463, 7, FALSE)</f>
        <v>63</v>
      </c>
      <c r="U432" s="1">
        <f>VLOOKUP(A432, '[1]Influenza Deaths Pivot Table'!$A$5:$H$463, 8, FALSE)</f>
        <v>54</v>
      </c>
      <c r="V432" s="1">
        <f>VLOOKUP(A432, '[1]Influenza Deaths Pivot Table'!$A$5:$I$463, 9, FALSE)</f>
        <v>115</v>
      </c>
      <c r="W432" s="1">
        <f>VLOOKUP(A432, '[1]Influenza Deaths Pivot Table'!$A$5:$J$463, 10, FALSE)</f>
        <v>169</v>
      </c>
      <c r="X432" s="1">
        <f t="shared" si="82"/>
        <v>268</v>
      </c>
      <c r="Y432" s="1">
        <f t="shared" si="83"/>
        <v>763</v>
      </c>
      <c r="Z432" s="4">
        <f t="shared" si="72"/>
        <v>2.3287274311645641E-4</v>
      </c>
      <c r="AA432" s="4">
        <f t="shared" si="73"/>
        <v>8.4168460404238169E-5</v>
      </c>
      <c r="AB432" s="4">
        <f t="shared" si="74"/>
        <v>7.7953380319827447E-5</v>
      </c>
      <c r="AC432" s="4">
        <f t="shared" si="75"/>
        <v>6.5378280688221712E-5</v>
      </c>
      <c r="AD432" s="4">
        <f t="shared" si="76"/>
        <v>6.7774424192586769E-5</v>
      </c>
      <c r="AE432" s="4">
        <f t="shared" si="77"/>
        <v>6.8933710389787318E-5</v>
      </c>
      <c r="AF432" s="4">
        <f t="shared" si="78"/>
        <v>6.3567131902497926E-5</v>
      </c>
      <c r="AG432" s="4">
        <f t="shared" si="79"/>
        <v>2.2095288822727524E-4</v>
      </c>
      <c r="AH432" s="4">
        <f t="shared" si="80"/>
        <v>6.6786766133527912E-4</v>
      </c>
      <c r="AI432" s="4">
        <f t="shared" si="81"/>
        <v>9.0074040445173548E-4</v>
      </c>
    </row>
    <row r="433" spans="1:35" x14ac:dyDescent="0.2">
      <c r="A433" s="1" t="s">
        <v>448</v>
      </c>
      <c r="B433">
        <v>6962621</v>
      </c>
      <c r="C433" s="1">
        <v>3473618</v>
      </c>
      <c r="D433" s="1">
        <v>3489003</v>
      </c>
      <c r="E433" s="1">
        <v>440558.06500000006</v>
      </c>
      <c r="F433" s="1">
        <v>876615.03600000008</v>
      </c>
      <c r="G433" s="1">
        <v>918993.85799999977</v>
      </c>
      <c r="H433" s="1">
        <v>1010234.338</v>
      </c>
      <c r="I433" s="1">
        <v>910928.27700000012</v>
      </c>
      <c r="J433" s="1">
        <v>940820.53400000022</v>
      </c>
      <c r="K433" s="1">
        <v>897061.45</v>
      </c>
      <c r="L433" s="1">
        <v>573990.17900000012</v>
      </c>
      <c r="M433" s="1">
        <v>269783.45299999998</v>
      </c>
      <c r="N433" s="1">
        <v>123834.977</v>
      </c>
      <c r="O433" s="1">
        <f>VLOOKUP(A433, '[1]Influenza Deaths Pivot Table'!$A$5:$B$463, 2, FALSE)</f>
        <v>113</v>
      </c>
      <c r="P433" s="1">
        <f>VLOOKUP(A433, '[1]Influenza Deaths Pivot Table'!$A$5:$C$463, 3, FALSE)</f>
        <v>45</v>
      </c>
      <c r="Q433" s="1">
        <f>VLOOKUP(A433, '[1]Influenza Deaths Pivot Table'!$A$5:$D$463, 4, FALSE)</f>
        <v>62</v>
      </c>
      <c r="R433" s="1">
        <f>VLOOKUP(A433, '[1]Influenza Deaths Pivot Table'!$A$5:$E$463, 5, FALSE)</f>
        <v>60</v>
      </c>
      <c r="S433" s="1">
        <f>VLOOKUP(A433, '[1]Influenza Deaths Pivot Table'!$A$5:$F$463, 6, FALSE)</f>
        <v>58</v>
      </c>
      <c r="T433" s="1">
        <f>VLOOKUP(A433, '[1]Influenza Deaths Pivot Table'!$A$5:$G$463, 7, FALSE)</f>
        <v>67</v>
      </c>
      <c r="U433" s="1">
        <f>VLOOKUP(A433, '[1]Influenza Deaths Pivot Table'!$A$5:$H$463, 8, FALSE)</f>
        <v>82</v>
      </c>
      <c r="V433" s="1">
        <f>VLOOKUP(A433, '[1]Influenza Deaths Pivot Table'!$A$5:$I$463, 9, FALSE)</f>
        <v>110</v>
      </c>
      <c r="W433" s="1">
        <f>VLOOKUP(A433, '[1]Influenza Deaths Pivot Table'!$A$5:$J$463, 10, FALSE)</f>
        <v>181</v>
      </c>
      <c r="X433" s="1">
        <f t="shared" si="82"/>
        <v>294</v>
      </c>
      <c r="Y433" s="1">
        <f t="shared" si="83"/>
        <v>778</v>
      </c>
      <c r="Z433" s="4">
        <f t="shared" si="72"/>
        <v>2.5649286434014089E-4</v>
      </c>
      <c r="AA433" s="4">
        <f t="shared" si="73"/>
        <v>5.1333821748409978E-5</v>
      </c>
      <c r="AB433" s="4">
        <f t="shared" si="74"/>
        <v>6.746508636622467E-5</v>
      </c>
      <c r="AC433" s="4">
        <f t="shared" si="75"/>
        <v>5.9392160554336654E-5</v>
      </c>
      <c r="AD433" s="4">
        <f t="shared" si="76"/>
        <v>6.3671313608810057E-5</v>
      </c>
      <c r="AE433" s="4">
        <f t="shared" si="77"/>
        <v>7.1214432060854636E-5</v>
      </c>
      <c r="AF433" s="4">
        <f t="shared" si="78"/>
        <v>9.140956843034555E-5</v>
      </c>
      <c r="AG433" s="4">
        <f t="shared" si="79"/>
        <v>1.9164090959124228E-4</v>
      </c>
      <c r="AH433" s="4">
        <f t="shared" si="80"/>
        <v>6.7090845634628304E-4</v>
      </c>
      <c r="AI433" s="4">
        <f t="shared" si="81"/>
        <v>9.2740132068642393E-4</v>
      </c>
    </row>
    <row r="434" spans="1:35" x14ac:dyDescent="0.2">
      <c r="A434" s="1" t="s">
        <v>449</v>
      </c>
      <c r="B434">
        <v>6975440</v>
      </c>
      <c r="C434" s="1">
        <v>3483357</v>
      </c>
      <c r="D434" s="1">
        <v>3492083</v>
      </c>
      <c r="E434" s="1">
        <v>434326</v>
      </c>
      <c r="F434" s="1">
        <v>870259</v>
      </c>
      <c r="G434" s="1">
        <v>902833</v>
      </c>
      <c r="H434" s="1">
        <v>1028970</v>
      </c>
      <c r="I434" s="1">
        <v>916865</v>
      </c>
      <c r="J434" s="1">
        <v>927730</v>
      </c>
      <c r="K434" s="1">
        <v>900804</v>
      </c>
      <c r="L434" s="1">
        <v>597515</v>
      </c>
      <c r="M434" s="1">
        <v>272606</v>
      </c>
      <c r="N434" s="1">
        <v>123532</v>
      </c>
      <c r="O434" s="1">
        <f>VLOOKUP(A434, '[1]Influenza Deaths Pivot Table'!$A$5:$B$463, 2, FALSE)</f>
        <v>130</v>
      </c>
      <c r="P434" s="1">
        <f>VLOOKUP(A434, '[1]Influenza Deaths Pivot Table'!$A$5:$C$463, 3, FALSE)</f>
        <v>53</v>
      </c>
      <c r="Q434" s="1">
        <f>VLOOKUP(A434, '[1]Influenza Deaths Pivot Table'!$A$5:$D$463, 4, FALSE)</f>
        <v>66</v>
      </c>
      <c r="R434" s="1">
        <f>VLOOKUP(A434, '[1]Influenza Deaths Pivot Table'!$A$5:$E$463, 5, FALSE)</f>
        <v>75</v>
      </c>
      <c r="S434" s="1">
        <f>VLOOKUP(A434, '[1]Influenza Deaths Pivot Table'!$A$5:$F$463, 6, FALSE)</f>
        <v>79</v>
      </c>
      <c r="T434" s="1">
        <f>VLOOKUP(A434, '[1]Influenza Deaths Pivot Table'!$A$5:$G$463, 7, FALSE)</f>
        <v>74</v>
      </c>
      <c r="U434" s="1">
        <f>VLOOKUP(A434, '[1]Influenza Deaths Pivot Table'!$A$5:$H$463, 8, FALSE)</f>
        <v>76</v>
      </c>
      <c r="V434" s="1">
        <f>VLOOKUP(A434, '[1]Influenza Deaths Pivot Table'!$A$5:$I$463, 9, FALSE)</f>
        <v>148</v>
      </c>
      <c r="W434" s="1">
        <f>VLOOKUP(A434, '[1]Influenza Deaths Pivot Table'!$A$5:$J$463, 10, FALSE)</f>
        <v>242</v>
      </c>
      <c r="X434" s="1">
        <f t="shared" si="82"/>
        <v>372</v>
      </c>
      <c r="Y434" s="1">
        <f t="shared" si="83"/>
        <v>943</v>
      </c>
      <c r="Z434" s="4">
        <f t="shared" si="72"/>
        <v>2.9931433991978374E-4</v>
      </c>
      <c r="AA434" s="4">
        <f t="shared" si="73"/>
        <v>6.0901409810182946E-5</v>
      </c>
      <c r="AB434" s="4">
        <f t="shared" si="74"/>
        <v>7.3103220639919009E-5</v>
      </c>
      <c r="AC434" s="4">
        <f t="shared" si="75"/>
        <v>7.2888422402985512E-5</v>
      </c>
      <c r="AD434" s="4">
        <f t="shared" si="76"/>
        <v>8.6163175603823903E-5</v>
      </c>
      <c r="AE434" s="4">
        <f t="shared" si="77"/>
        <v>7.976458667931402E-5</v>
      </c>
      <c r="AF434" s="4">
        <f t="shared" si="78"/>
        <v>8.4369074737678778E-5</v>
      </c>
      <c r="AG434" s="4">
        <f t="shared" si="79"/>
        <v>2.476925265474507E-4</v>
      </c>
      <c r="AH434" s="4">
        <f t="shared" si="80"/>
        <v>8.8772807641798051E-4</v>
      </c>
      <c r="AI434" s="4">
        <f t="shared" si="81"/>
        <v>1.1870424163377643E-3</v>
      </c>
    </row>
    <row r="435" spans="1:35" x14ac:dyDescent="0.2">
      <c r="A435" s="1" t="s">
        <v>450</v>
      </c>
      <c r="B435">
        <v>1771937</v>
      </c>
      <c r="C435" s="1">
        <v>866678</v>
      </c>
      <c r="D435" s="1">
        <v>905259</v>
      </c>
      <c r="E435" s="1">
        <v>103052.72900000001</v>
      </c>
      <c r="F435" s="1">
        <v>207112.391</v>
      </c>
      <c r="G435" s="1">
        <v>235779.26299999995</v>
      </c>
      <c r="H435" s="1">
        <v>217248.19099999993</v>
      </c>
      <c r="I435" s="1">
        <v>236580.52999999997</v>
      </c>
      <c r="J435" s="1">
        <v>268575.61499999993</v>
      </c>
      <c r="K435" s="1">
        <v>228272.58100000012</v>
      </c>
      <c r="L435" s="1">
        <v>143809.76699999999</v>
      </c>
      <c r="M435" s="1">
        <v>96775.189999999988</v>
      </c>
      <c r="N435" s="1">
        <v>35053.653000000013</v>
      </c>
      <c r="O435" s="1">
        <f>VLOOKUP(A435, '[1]Influenza Deaths Pivot Table'!$A$5:$B$463, 2, FALSE)</f>
        <v>119</v>
      </c>
      <c r="P435" s="1">
        <f>VLOOKUP(A435, '[1]Influenza Deaths Pivot Table'!$A$5:$C$463, 3, FALSE)</f>
        <v>72</v>
      </c>
      <c r="Q435" s="1">
        <f>VLOOKUP(A435, '[1]Influenza Deaths Pivot Table'!$A$5:$D$463, 4, FALSE)</f>
        <v>60</v>
      </c>
      <c r="R435" s="1">
        <f>VLOOKUP(A435, '[1]Influenza Deaths Pivot Table'!$A$5:$E$463, 5, FALSE)</f>
        <v>63</v>
      </c>
      <c r="S435" s="1">
        <f>VLOOKUP(A435, '[1]Influenza Deaths Pivot Table'!$A$5:$F$463, 6, FALSE)</f>
        <v>59</v>
      </c>
      <c r="T435" s="1">
        <f>VLOOKUP(A435, '[1]Influenza Deaths Pivot Table'!$A$5:$G$463, 7, FALSE)</f>
        <v>61</v>
      </c>
      <c r="U435" s="1">
        <f>VLOOKUP(A435, '[1]Influenza Deaths Pivot Table'!$A$5:$H$463, 8, FALSE)</f>
        <v>56</v>
      </c>
      <c r="V435" s="1">
        <f>VLOOKUP(A435, '[1]Influenza Deaths Pivot Table'!$A$5:$I$463, 9, FALSE)</f>
        <v>59</v>
      </c>
      <c r="W435" s="1">
        <f>VLOOKUP(A435, '[1]Influenza Deaths Pivot Table'!$A$5:$J$463, 10, FALSE)</f>
        <v>112</v>
      </c>
      <c r="X435" s="1">
        <f t="shared" si="82"/>
        <v>231</v>
      </c>
      <c r="Y435" s="1">
        <f t="shared" si="83"/>
        <v>661</v>
      </c>
      <c r="Z435" s="4">
        <f t="shared" si="72"/>
        <v>1.1547486529929741E-3</v>
      </c>
      <c r="AA435" s="4">
        <f t="shared" si="73"/>
        <v>3.4763733667678045E-4</v>
      </c>
      <c r="AB435" s="4">
        <f t="shared" si="74"/>
        <v>2.544753055742651E-4</v>
      </c>
      <c r="AC435" s="4">
        <f t="shared" si="75"/>
        <v>2.8999090722002844E-4</v>
      </c>
      <c r="AD435" s="4">
        <f t="shared" si="76"/>
        <v>2.4938654081128317E-4</v>
      </c>
      <c r="AE435" s="4">
        <f t="shared" si="77"/>
        <v>2.271241192168545E-4</v>
      </c>
      <c r="AF435" s="4">
        <f t="shared" si="78"/>
        <v>2.4532074660337753E-4</v>
      </c>
      <c r="AG435" s="4">
        <f t="shared" si="79"/>
        <v>4.1026420688102503E-4</v>
      </c>
      <c r="AH435" s="4">
        <f t="shared" si="80"/>
        <v>1.1573214167804786E-3</v>
      </c>
      <c r="AI435" s="4">
        <f t="shared" si="81"/>
        <v>2.3120700697734529E-3</v>
      </c>
    </row>
    <row r="436" spans="1:35" x14ac:dyDescent="0.2">
      <c r="A436" s="1" t="s">
        <v>451</v>
      </c>
      <c r="B436">
        <v>1771651</v>
      </c>
      <c r="C436" s="1">
        <v>871094</v>
      </c>
      <c r="D436" s="1">
        <v>900557</v>
      </c>
      <c r="E436" s="1">
        <v>100634.228</v>
      </c>
      <c r="F436" s="1">
        <v>207473.59799999997</v>
      </c>
      <c r="G436" s="1">
        <v>233400.67899999997</v>
      </c>
      <c r="H436" s="1">
        <v>212081.04799999998</v>
      </c>
      <c r="I436" s="1">
        <v>232941.18200000003</v>
      </c>
      <c r="J436" s="1">
        <v>268450.62700000004</v>
      </c>
      <c r="K436" s="1">
        <v>238063.04499999995</v>
      </c>
      <c r="L436" s="1">
        <v>149435.17500000002</v>
      </c>
      <c r="M436" s="1">
        <v>95109.906000000003</v>
      </c>
      <c r="N436" s="1">
        <v>34176.514000000003</v>
      </c>
      <c r="O436" s="1">
        <f>VLOOKUP(A436, '[1]Influenza Deaths Pivot Table'!$A$5:$B$463, 2, FALSE)</f>
        <v>136</v>
      </c>
      <c r="P436" s="1">
        <f>VLOOKUP(A436, '[1]Influenza Deaths Pivot Table'!$A$5:$C$463, 3, FALSE)</f>
        <v>70</v>
      </c>
      <c r="Q436" s="1">
        <f>VLOOKUP(A436, '[1]Influenza Deaths Pivot Table'!$A$5:$D$463, 4, FALSE)</f>
        <v>58</v>
      </c>
      <c r="R436" s="1">
        <f>VLOOKUP(A436, '[1]Influenza Deaths Pivot Table'!$A$5:$E$463, 5, FALSE)</f>
        <v>65</v>
      </c>
      <c r="S436" s="1">
        <f>VLOOKUP(A436, '[1]Influenza Deaths Pivot Table'!$A$5:$F$463, 6, FALSE)</f>
        <v>58</v>
      </c>
      <c r="T436" s="1">
        <f>VLOOKUP(A436, '[1]Influenza Deaths Pivot Table'!$A$5:$G$463, 7, FALSE)</f>
        <v>59</v>
      </c>
      <c r="U436" s="1">
        <f>VLOOKUP(A436, '[1]Influenza Deaths Pivot Table'!$A$5:$H$463, 8, FALSE)</f>
        <v>44</v>
      </c>
      <c r="V436" s="1">
        <f>VLOOKUP(A436, '[1]Influenza Deaths Pivot Table'!$A$5:$I$463, 9, FALSE)</f>
        <v>63</v>
      </c>
      <c r="W436" s="1">
        <f>VLOOKUP(A436, '[1]Influenza Deaths Pivot Table'!$A$5:$J$463, 10, FALSE)</f>
        <v>120</v>
      </c>
      <c r="X436" s="1">
        <f t="shared" si="82"/>
        <v>256</v>
      </c>
      <c r="Y436" s="1">
        <f t="shared" si="83"/>
        <v>673</v>
      </c>
      <c r="Z436" s="4">
        <f t="shared" si="72"/>
        <v>1.3514288597712499E-3</v>
      </c>
      <c r="AA436" s="4">
        <f t="shared" si="73"/>
        <v>3.3739232690224041E-4</v>
      </c>
      <c r="AB436" s="4">
        <f t="shared" si="74"/>
        <v>2.4849970552142227E-4</v>
      </c>
      <c r="AC436" s="4">
        <f t="shared" si="75"/>
        <v>3.0648660317823405E-4</v>
      </c>
      <c r="AD436" s="4">
        <f t="shared" si="76"/>
        <v>2.4898989307953282E-4</v>
      </c>
      <c r="AE436" s="4">
        <f t="shared" si="77"/>
        <v>2.1977970645604039E-4</v>
      </c>
      <c r="AF436" s="4">
        <f t="shared" si="78"/>
        <v>1.8482499037177319E-4</v>
      </c>
      <c r="AG436" s="4">
        <f t="shared" si="79"/>
        <v>4.2158748768487736E-4</v>
      </c>
      <c r="AH436" s="4">
        <f t="shared" si="80"/>
        <v>1.2616982294147152E-3</v>
      </c>
      <c r="AI436" s="4">
        <f t="shared" si="81"/>
        <v>2.6131270891859648E-3</v>
      </c>
    </row>
    <row r="437" spans="1:35" x14ac:dyDescent="0.2">
      <c r="A437" s="1" t="s">
        <v>452</v>
      </c>
      <c r="B437">
        <v>1703980</v>
      </c>
      <c r="C437" s="1">
        <v>837842</v>
      </c>
      <c r="D437" s="1">
        <v>866138</v>
      </c>
      <c r="E437" s="1">
        <v>96343.1</v>
      </c>
      <c r="F437" s="1">
        <v>197605.86199999996</v>
      </c>
      <c r="G437" s="1">
        <v>223601.86700000003</v>
      </c>
      <c r="H437" s="1">
        <v>203280.06599999993</v>
      </c>
      <c r="I437" s="1">
        <v>219064.33500000002</v>
      </c>
      <c r="J437" s="1">
        <v>253453.72500000003</v>
      </c>
      <c r="K437" s="1">
        <v>236116.19299999997</v>
      </c>
      <c r="L437" s="1">
        <v>147819.84799999997</v>
      </c>
      <c r="M437" s="1">
        <v>91676.589999999982</v>
      </c>
      <c r="N437" s="1">
        <v>34104.414000000004</v>
      </c>
      <c r="O437" s="1">
        <f>VLOOKUP(A437, '[1]Influenza Deaths Pivot Table'!$A$5:$B$463, 2, FALSE)</f>
        <v>152</v>
      </c>
      <c r="P437" s="1">
        <f>VLOOKUP(A437, '[1]Influenza Deaths Pivot Table'!$A$5:$C$463, 3, FALSE)</f>
        <v>41</v>
      </c>
      <c r="Q437" s="1">
        <f>VLOOKUP(A437, '[1]Influenza Deaths Pivot Table'!$A$5:$D$463, 4, FALSE)</f>
        <v>74</v>
      </c>
      <c r="R437" s="1">
        <f>VLOOKUP(A437, '[1]Influenza Deaths Pivot Table'!$A$5:$E$463, 5, FALSE)</f>
        <v>60</v>
      </c>
      <c r="S437" s="1">
        <f>VLOOKUP(A437, '[1]Influenza Deaths Pivot Table'!$A$5:$F$463, 6, FALSE)</f>
        <v>56</v>
      </c>
      <c r="T437" s="1">
        <f>VLOOKUP(A437, '[1]Influenza Deaths Pivot Table'!$A$5:$G$463, 7, FALSE)</f>
        <v>62</v>
      </c>
      <c r="U437" s="1">
        <f>VLOOKUP(A437, '[1]Influenza Deaths Pivot Table'!$A$5:$H$463, 8, FALSE)</f>
        <v>65</v>
      </c>
      <c r="V437" s="1">
        <f>VLOOKUP(A437, '[1]Influenza Deaths Pivot Table'!$A$5:$I$463, 9, FALSE)</f>
        <v>63</v>
      </c>
      <c r="W437" s="1">
        <f>VLOOKUP(A437, '[1]Influenza Deaths Pivot Table'!$A$5:$J$463, 10, FALSE)</f>
        <v>116</v>
      </c>
      <c r="X437" s="1">
        <f t="shared" si="82"/>
        <v>268</v>
      </c>
      <c r="Y437" s="1">
        <f t="shared" si="83"/>
        <v>689</v>
      </c>
      <c r="Z437" s="4">
        <f t="shared" si="72"/>
        <v>1.5776947181479523E-3</v>
      </c>
      <c r="AA437" s="4">
        <f t="shared" si="73"/>
        <v>2.0748372333205382E-4</v>
      </c>
      <c r="AB437" s="4">
        <f t="shared" si="74"/>
        <v>3.3094535834085853E-4</v>
      </c>
      <c r="AC437" s="4">
        <f t="shared" si="75"/>
        <v>2.9515929023753867E-4</v>
      </c>
      <c r="AD437" s="4">
        <f t="shared" si="76"/>
        <v>2.5563266608414373E-4</v>
      </c>
      <c r="AE437" s="4">
        <f t="shared" si="77"/>
        <v>2.4462059099742957E-4</v>
      </c>
      <c r="AF437" s="4">
        <f t="shared" si="78"/>
        <v>2.7528819253832372E-4</v>
      </c>
      <c r="AG437" s="4">
        <f t="shared" si="79"/>
        <v>4.2619445799998399E-4</v>
      </c>
      <c r="AH437" s="4">
        <f t="shared" si="80"/>
        <v>1.2653175690762496E-3</v>
      </c>
      <c r="AI437" s="4">
        <f t="shared" si="81"/>
        <v>2.8430122872242017E-3</v>
      </c>
    </row>
    <row r="438" spans="1:35" x14ac:dyDescent="0.2">
      <c r="A438" s="1" t="s">
        <v>453</v>
      </c>
      <c r="B438">
        <v>1664135</v>
      </c>
      <c r="C438" s="1">
        <v>821089</v>
      </c>
      <c r="D438" s="1">
        <v>843046</v>
      </c>
      <c r="E438" s="1">
        <v>95636.756999999983</v>
      </c>
      <c r="F438" s="1">
        <v>195990.67100000003</v>
      </c>
      <c r="G438" s="1">
        <v>217906.06799999997</v>
      </c>
      <c r="H438" s="1">
        <v>199495.54500000004</v>
      </c>
      <c r="I438" s="1">
        <v>213853.89</v>
      </c>
      <c r="J438" s="1">
        <v>243590.64499999999</v>
      </c>
      <c r="K438" s="1">
        <v>231941.92500000005</v>
      </c>
      <c r="L438" s="1">
        <v>145939.61399999994</v>
      </c>
      <c r="M438" s="1">
        <v>86468.382000000012</v>
      </c>
      <c r="N438" s="1">
        <v>33043.387999999999</v>
      </c>
      <c r="O438" s="1">
        <f>VLOOKUP(A438, '[1]Influenza Deaths Pivot Table'!$A$5:$B$463, 2, FALSE)</f>
        <v>103</v>
      </c>
      <c r="P438" s="1">
        <f>VLOOKUP(A438, '[1]Influenza Deaths Pivot Table'!$A$5:$C$463, 3, FALSE)</f>
        <v>62</v>
      </c>
      <c r="Q438" s="1">
        <f>VLOOKUP(A438, '[1]Influenza Deaths Pivot Table'!$A$5:$D$463, 4, FALSE)</f>
        <v>57</v>
      </c>
      <c r="R438" s="1">
        <f>VLOOKUP(A438, '[1]Influenza Deaths Pivot Table'!$A$5:$E$463, 5, FALSE)</f>
        <v>63</v>
      </c>
      <c r="S438" s="1">
        <f>VLOOKUP(A438, '[1]Influenza Deaths Pivot Table'!$A$5:$F$463, 6, FALSE)</f>
        <v>73</v>
      </c>
      <c r="T438" s="1">
        <f>VLOOKUP(A438, '[1]Influenza Deaths Pivot Table'!$A$5:$G$463, 7, FALSE)</f>
        <v>63</v>
      </c>
      <c r="U438" s="1">
        <f>VLOOKUP(A438, '[1]Influenza Deaths Pivot Table'!$A$5:$H$463, 8, FALSE)</f>
        <v>64</v>
      </c>
      <c r="V438" s="1">
        <f>VLOOKUP(A438, '[1]Influenza Deaths Pivot Table'!$A$5:$I$463, 9, FALSE)</f>
        <v>62</v>
      </c>
      <c r="W438" s="1">
        <f>VLOOKUP(A438, '[1]Influenza Deaths Pivot Table'!$A$5:$J$463, 10, FALSE)</f>
        <v>106</v>
      </c>
      <c r="X438" s="1">
        <f t="shared" si="82"/>
        <v>209</v>
      </c>
      <c r="Y438" s="1">
        <f t="shared" si="83"/>
        <v>653</v>
      </c>
      <c r="Z438" s="4">
        <f t="shared" si="72"/>
        <v>1.0769917679245441E-3</v>
      </c>
      <c r="AA438" s="4">
        <f t="shared" si="73"/>
        <v>3.1634158750341737E-4</v>
      </c>
      <c r="AB438" s="4">
        <f t="shared" si="74"/>
        <v>2.6158059994914876E-4</v>
      </c>
      <c r="AC438" s="4">
        <f t="shared" si="75"/>
        <v>3.1579652568181402E-4</v>
      </c>
      <c r="AD438" s="4">
        <f t="shared" si="76"/>
        <v>3.4135455754393803E-4</v>
      </c>
      <c r="AE438" s="4">
        <f t="shared" si="77"/>
        <v>2.5863062187794609E-4</v>
      </c>
      <c r="AF438" s="4">
        <f t="shared" si="78"/>
        <v>2.759311409526328E-4</v>
      </c>
      <c r="AG438" s="4">
        <f t="shared" si="79"/>
        <v>4.2483324644123033E-4</v>
      </c>
      <c r="AH438" s="4">
        <f t="shared" si="80"/>
        <v>1.2258816176298982E-3</v>
      </c>
      <c r="AI438" s="4">
        <f t="shared" si="81"/>
        <v>2.3028733855544421E-3</v>
      </c>
    </row>
    <row r="439" spans="1:35" x14ac:dyDescent="0.2">
      <c r="A439" s="1" t="s">
        <v>454</v>
      </c>
      <c r="B439">
        <v>1709544</v>
      </c>
      <c r="C439" s="1">
        <v>845615</v>
      </c>
      <c r="D439" s="1">
        <v>863929</v>
      </c>
      <c r="E439" s="1">
        <v>95401.061999999991</v>
      </c>
      <c r="F439" s="1">
        <v>198515.48000000004</v>
      </c>
      <c r="G439" s="1">
        <v>219694.03099999999</v>
      </c>
      <c r="H439" s="1">
        <v>203842.04099999994</v>
      </c>
      <c r="I439" s="1">
        <v>218517.45499999999</v>
      </c>
      <c r="J439" s="1">
        <v>250677.77199999991</v>
      </c>
      <c r="K439" s="1">
        <v>246737.94399999999</v>
      </c>
      <c r="L439" s="1">
        <v>153925.66800000003</v>
      </c>
      <c r="M439" s="1">
        <v>88162.944000000003</v>
      </c>
      <c r="N439" s="1">
        <v>33131.28899999999</v>
      </c>
      <c r="O439" s="1">
        <f>VLOOKUP(A439, '[1]Influenza Deaths Pivot Table'!$A$5:$B$463, 2, FALSE)</f>
        <v>131</v>
      </c>
      <c r="P439" s="1">
        <f>VLOOKUP(A439, '[1]Influenza Deaths Pivot Table'!$A$5:$C$463, 3, FALSE)</f>
        <v>54</v>
      </c>
      <c r="Q439" s="1">
        <f>VLOOKUP(A439, '[1]Influenza Deaths Pivot Table'!$A$5:$D$463, 4, FALSE)</f>
        <v>52</v>
      </c>
      <c r="R439" s="1">
        <f>VLOOKUP(A439, '[1]Influenza Deaths Pivot Table'!$A$5:$E$463, 5, FALSE)</f>
        <v>60</v>
      </c>
      <c r="S439" s="1">
        <f>VLOOKUP(A439, '[1]Influenza Deaths Pivot Table'!$A$5:$F$463, 6, FALSE)</f>
        <v>53</v>
      </c>
      <c r="T439" s="1">
        <f>VLOOKUP(A439, '[1]Influenza Deaths Pivot Table'!$A$5:$G$463, 7, FALSE)</f>
        <v>63</v>
      </c>
      <c r="U439" s="1">
        <f>VLOOKUP(A439, '[1]Influenza Deaths Pivot Table'!$A$5:$H$463, 8, FALSE)</f>
        <v>60</v>
      </c>
      <c r="V439" s="1">
        <f>VLOOKUP(A439, '[1]Influenza Deaths Pivot Table'!$A$5:$I$463, 9, FALSE)</f>
        <v>79</v>
      </c>
      <c r="W439" s="1">
        <f>VLOOKUP(A439, '[1]Influenza Deaths Pivot Table'!$A$5:$J$463, 10, FALSE)</f>
        <v>122</v>
      </c>
      <c r="X439" s="1">
        <f t="shared" si="82"/>
        <v>253</v>
      </c>
      <c r="Y439" s="1">
        <f t="shared" si="83"/>
        <v>674</v>
      </c>
      <c r="Z439" s="4">
        <f t="shared" si="72"/>
        <v>1.3731503324355028E-3</v>
      </c>
      <c r="AA439" s="4">
        <f t="shared" si="73"/>
        <v>2.7201908888918884E-4</v>
      </c>
      <c r="AB439" s="4">
        <f t="shared" si="74"/>
        <v>2.3669282120823758E-4</v>
      </c>
      <c r="AC439" s="4">
        <f t="shared" si="75"/>
        <v>2.9434556142420108E-4</v>
      </c>
      <c r="AD439" s="4">
        <f t="shared" si="76"/>
        <v>2.4254355332849726E-4</v>
      </c>
      <c r="AE439" s="4">
        <f t="shared" si="77"/>
        <v>2.5131865301563326E-4</v>
      </c>
      <c r="AF439" s="4">
        <f t="shared" si="78"/>
        <v>2.4317297545447652E-4</v>
      </c>
      <c r="AG439" s="4">
        <f t="shared" si="79"/>
        <v>5.1323473873116456E-4</v>
      </c>
      <c r="AH439" s="4">
        <f t="shared" si="80"/>
        <v>1.3838013394834002E-3</v>
      </c>
      <c r="AI439" s="4">
        <f t="shared" si="81"/>
        <v>2.756951671918903E-3</v>
      </c>
    </row>
    <row r="440" spans="1:35" x14ac:dyDescent="0.2">
      <c r="A440" s="1" t="s">
        <v>455</v>
      </c>
      <c r="B440">
        <v>1646353</v>
      </c>
      <c r="C440" s="1">
        <v>812681</v>
      </c>
      <c r="D440" s="1">
        <v>833672</v>
      </c>
      <c r="E440" s="1">
        <v>92903.736000000004</v>
      </c>
      <c r="F440" s="1">
        <v>192095.48399999991</v>
      </c>
      <c r="G440" s="1">
        <v>212098.696</v>
      </c>
      <c r="H440" s="1">
        <v>196813.62299999991</v>
      </c>
      <c r="I440" s="1">
        <v>206064.32399999999</v>
      </c>
      <c r="J440" s="1">
        <v>232081.52399999998</v>
      </c>
      <c r="K440" s="1">
        <v>239473.79200000007</v>
      </c>
      <c r="L440" s="1">
        <v>154385.85999999999</v>
      </c>
      <c r="M440" s="1">
        <v>86438.265000000014</v>
      </c>
      <c r="N440" s="1">
        <v>33680.550000000003</v>
      </c>
      <c r="O440" s="1">
        <f>VLOOKUP(A440, '[1]Influenza Deaths Pivot Table'!$A$5:$B$463, 2, FALSE)</f>
        <v>107</v>
      </c>
      <c r="P440" s="1">
        <f>VLOOKUP(A440, '[1]Influenza Deaths Pivot Table'!$A$5:$C$463, 3, FALSE)</f>
        <v>46</v>
      </c>
      <c r="Q440" s="1">
        <f>VLOOKUP(A440, '[1]Influenza Deaths Pivot Table'!$A$5:$D$463, 4, FALSE)</f>
        <v>47</v>
      </c>
      <c r="R440" s="1">
        <f>VLOOKUP(A440, '[1]Influenza Deaths Pivot Table'!$A$5:$E$463, 5, FALSE)</f>
        <v>49</v>
      </c>
      <c r="S440" s="1">
        <f>VLOOKUP(A440, '[1]Influenza Deaths Pivot Table'!$A$5:$F$463, 6, FALSE)</f>
        <v>58</v>
      </c>
      <c r="T440" s="1">
        <f>VLOOKUP(A440, '[1]Influenza Deaths Pivot Table'!$A$5:$G$463, 7, FALSE)</f>
        <v>56</v>
      </c>
      <c r="U440" s="1">
        <f>VLOOKUP(A440, '[1]Influenza Deaths Pivot Table'!$A$5:$H$463, 8, FALSE)</f>
        <v>80</v>
      </c>
      <c r="V440" s="1">
        <f>VLOOKUP(A440, '[1]Influenza Deaths Pivot Table'!$A$5:$I$463, 9, FALSE)</f>
        <v>77</v>
      </c>
      <c r="W440" s="1">
        <f>VLOOKUP(A440, '[1]Influenza Deaths Pivot Table'!$A$5:$J$463, 10, FALSE)</f>
        <v>89</v>
      </c>
      <c r="X440" s="1">
        <f t="shared" si="82"/>
        <v>196</v>
      </c>
      <c r="Y440" s="1">
        <f t="shared" si="83"/>
        <v>609</v>
      </c>
      <c r="Z440" s="4">
        <f t="shared" si="72"/>
        <v>1.1517297861950353E-3</v>
      </c>
      <c r="AA440" s="4">
        <f t="shared" si="73"/>
        <v>2.3946424477110572E-4</v>
      </c>
      <c r="AB440" s="4">
        <f t="shared" si="74"/>
        <v>2.2159495030558792E-4</v>
      </c>
      <c r="AC440" s="4">
        <f t="shared" si="75"/>
        <v>2.4896650573827416E-4</v>
      </c>
      <c r="AD440" s="4">
        <f t="shared" si="76"/>
        <v>2.8146550976965813E-4</v>
      </c>
      <c r="AE440" s="4">
        <f t="shared" si="77"/>
        <v>2.4129452028245042E-4</v>
      </c>
      <c r="AF440" s="4">
        <f t="shared" si="78"/>
        <v>3.3406578369962075E-4</v>
      </c>
      <c r="AG440" s="4">
        <f t="shared" si="79"/>
        <v>4.9875033892352581E-4</v>
      </c>
      <c r="AH440" s="4">
        <f t="shared" si="80"/>
        <v>1.0296365851396945E-3</v>
      </c>
      <c r="AI440" s="4">
        <f t="shared" si="81"/>
        <v>2.18136637133473E-3</v>
      </c>
    </row>
    <row r="441" spans="1:35" x14ac:dyDescent="0.2">
      <c r="A441" s="1" t="s">
        <v>456</v>
      </c>
      <c r="B441">
        <v>1533209</v>
      </c>
      <c r="C441" s="1">
        <v>756239</v>
      </c>
      <c r="D441" s="1">
        <v>776970</v>
      </c>
      <c r="E441" s="1">
        <v>86196.531999999992</v>
      </c>
      <c r="F441" s="1">
        <v>176696.13799999998</v>
      </c>
      <c r="G441" s="1">
        <v>202312.24300000005</v>
      </c>
      <c r="H441" s="1">
        <v>184232.08800000002</v>
      </c>
      <c r="I441" s="1">
        <v>190640.592</v>
      </c>
      <c r="J441" s="1">
        <v>211116.31300000002</v>
      </c>
      <c r="K441" s="1">
        <v>221193.69199999998</v>
      </c>
      <c r="L441" s="1">
        <v>148361.53199999998</v>
      </c>
      <c r="M441" s="1">
        <v>80095.83</v>
      </c>
      <c r="N441" s="1">
        <v>32793.330999999998</v>
      </c>
      <c r="O441" s="1">
        <f>VLOOKUP(A441, '[1]Influenza Deaths Pivot Table'!$A$5:$B$463, 2, FALSE)</f>
        <v>133</v>
      </c>
      <c r="P441" s="1">
        <f>VLOOKUP(A441, '[1]Influenza Deaths Pivot Table'!$A$5:$C$463, 3, FALSE)</f>
        <v>59</v>
      </c>
      <c r="Q441" s="1">
        <f>VLOOKUP(A441, '[1]Influenza Deaths Pivot Table'!$A$5:$D$463, 4, FALSE)</f>
        <v>63</v>
      </c>
      <c r="R441" s="1">
        <f>VLOOKUP(A441, '[1]Influenza Deaths Pivot Table'!$A$5:$E$463, 5, FALSE)</f>
        <v>59</v>
      </c>
      <c r="S441" s="1">
        <f>VLOOKUP(A441, '[1]Influenza Deaths Pivot Table'!$A$5:$F$463, 6, FALSE)</f>
        <v>63</v>
      </c>
      <c r="T441" s="1">
        <f>VLOOKUP(A441, '[1]Influenza Deaths Pivot Table'!$A$5:$G$463, 7, FALSE)</f>
        <v>53</v>
      </c>
      <c r="U441" s="1">
        <f>VLOOKUP(A441, '[1]Influenza Deaths Pivot Table'!$A$5:$H$463, 8, FALSE)</f>
        <v>57</v>
      </c>
      <c r="V441" s="1">
        <f>VLOOKUP(A441, '[1]Influenza Deaths Pivot Table'!$A$5:$I$463, 9, FALSE)</f>
        <v>92</v>
      </c>
      <c r="W441" s="1">
        <f>VLOOKUP(A441, '[1]Influenza Deaths Pivot Table'!$A$5:$J$463, 10, FALSE)</f>
        <v>111</v>
      </c>
      <c r="X441" s="1">
        <f t="shared" si="82"/>
        <v>244</v>
      </c>
      <c r="Y441" s="1">
        <f t="shared" si="83"/>
        <v>690</v>
      </c>
      <c r="Z441" s="4">
        <f t="shared" si="72"/>
        <v>1.5429855112964407E-3</v>
      </c>
      <c r="AA441" s="4">
        <f t="shared" si="73"/>
        <v>3.339065622362386E-4</v>
      </c>
      <c r="AB441" s="4">
        <f t="shared" si="74"/>
        <v>3.1139983950452267E-4</v>
      </c>
      <c r="AC441" s="4">
        <f t="shared" si="75"/>
        <v>3.202482295049492E-4</v>
      </c>
      <c r="AD441" s="4">
        <f t="shared" si="76"/>
        <v>3.3046477321052381E-4</v>
      </c>
      <c r="AE441" s="4">
        <f t="shared" si="77"/>
        <v>2.5104644566239652E-4</v>
      </c>
      <c r="AF441" s="4">
        <f t="shared" si="78"/>
        <v>2.5769270129095728E-4</v>
      </c>
      <c r="AG441" s="4">
        <f t="shared" si="79"/>
        <v>6.2010683470159911E-4</v>
      </c>
      <c r="AH441" s="4">
        <f t="shared" si="80"/>
        <v>1.3858399369854834E-3</v>
      </c>
      <c r="AI441" s="4">
        <f t="shared" si="81"/>
        <v>2.9288254482819241E-3</v>
      </c>
    </row>
    <row r="442" spans="1:35" x14ac:dyDescent="0.2">
      <c r="A442" s="1" t="s">
        <v>457</v>
      </c>
      <c r="B442">
        <v>1683216</v>
      </c>
      <c r="C442" s="1">
        <v>830622</v>
      </c>
      <c r="D442" s="1">
        <v>852594</v>
      </c>
      <c r="E442" s="1">
        <v>94244.997000000032</v>
      </c>
      <c r="F442" s="1">
        <v>195203.00900000002</v>
      </c>
      <c r="G442" s="1">
        <v>217349.11100000003</v>
      </c>
      <c r="H442" s="1">
        <v>201708.05200000005</v>
      </c>
      <c r="I442" s="1">
        <v>207170.62099999998</v>
      </c>
      <c r="J442" s="1">
        <v>228535.36899999992</v>
      </c>
      <c r="K442" s="1">
        <v>243607.19100000002</v>
      </c>
      <c r="L442" s="1">
        <v>171058.24599999993</v>
      </c>
      <c r="M442" s="1">
        <v>89242.536000000007</v>
      </c>
      <c r="N442" s="1">
        <v>34805.420999999988</v>
      </c>
      <c r="O442" s="1">
        <f>VLOOKUP(A442, '[1]Influenza Deaths Pivot Table'!$A$5:$B$463, 2, FALSE)</f>
        <v>94</v>
      </c>
      <c r="P442" s="1">
        <f>VLOOKUP(A442, '[1]Influenza Deaths Pivot Table'!$A$5:$C$463, 3, FALSE)</f>
        <v>57</v>
      </c>
      <c r="Q442" s="1">
        <f>VLOOKUP(A442, '[1]Influenza Deaths Pivot Table'!$A$5:$D$463, 4, FALSE)</f>
        <v>63</v>
      </c>
      <c r="R442" s="1">
        <f>VLOOKUP(A442, '[1]Influenza Deaths Pivot Table'!$A$5:$E$463, 5, FALSE)</f>
        <v>53</v>
      </c>
      <c r="S442" s="1">
        <f>VLOOKUP(A442, '[1]Influenza Deaths Pivot Table'!$A$5:$F$463, 6, FALSE)</f>
        <v>75</v>
      </c>
      <c r="T442" s="1">
        <f>VLOOKUP(A442, '[1]Influenza Deaths Pivot Table'!$A$5:$G$463, 7, FALSE)</f>
        <v>51</v>
      </c>
      <c r="U442" s="1">
        <f>VLOOKUP(A442, '[1]Influenza Deaths Pivot Table'!$A$5:$H$463, 8, FALSE)</f>
        <v>65</v>
      </c>
      <c r="V442" s="1">
        <f>VLOOKUP(A442, '[1]Influenza Deaths Pivot Table'!$A$5:$I$463, 9, FALSE)</f>
        <v>70</v>
      </c>
      <c r="W442" s="1">
        <f>VLOOKUP(A442, '[1]Influenza Deaths Pivot Table'!$A$5:$J$463, 10, FALSE)</f>
        <v>90</v>
      </c>
      <c r="X442" s="1">
        <f t="shared" si="82"/>
        <v>184</v>
      </c>
      <c r="Y442" s="1">
        <f t="shared" si="83"/>
        <v>618</v>
      </c>
      <c r="Z442" s="4">
        <f t="shared" si="72"/>
        <v>9.9740042434294908E-4</v>
      </c>
      <c r="AA442" s="4">
        <f t="shared" si="73"/>
        <v>2.9200369549631271E-4</v>
      </c>
      <c r="AB442" s="4">
        <f t="shared" si="74"/>
        <v>2.8985625802720671E-4</v>
      </c>
      <c r="AC442" s="4">
        <f t="shared" si="75"/>
        <v>2.627559954820246E-4</v>
      </c>
      <c r="AD442" s="4">
        <f t="shared" si="76"/>
        <v>3.6202044304341782E-4</v>
      </c>
      <c r="AE442" s="4">
        <f t="shared" si="77"/>
        <v>2.2316020589355698E-4</v>
      </c>
      <c r="AF442" s="4">
        <f t="shared" si="78"/>
        <v>2.6682299374323478E-4</v>
      </c>
      <c r="AG442" s="4">
        <f t="shared" si="79"/>
        <v>4.0921733758453262E-4</v>
      </c>
      <c r="AH442" s="4">
        <f t="shared" si="80"/>
        <v>1.0084877014252486E-3</v>
      </c>
      <c r="AI442" s="4">
        <f t="shared" si="81"/>
        <v>2.0058881257681979E-3</v>
      </c>
    </row>
    <row r="443" spans="1:35" x14ac:dyDescent="0.2">
      <c r="A443" s="1" t="s">
        <v>458</v>
      </c>
      <c r="B443">
        <v>1553760</v>
      </c>
      <c r="C443" s="1">
        <v>768072</v>
      </c>
      <c r="D443" s="1">
        <v>785688</v>
      </c>
      <c r="E443" s="1">
        <v>84872</v>
      </c>
      <c r="F443" s="1">
        <v>179526</v>
      </c>
      <c r="G443" s="1">
        <v>197537</v>
      </c>
      <c r="H443" s="1">
        <v>184881</v>
      </c>
      <c r="I443" s="1">
        <v>187742</v>
      </c>
      <c r="J443" s="1">
        <v>208028</v>
      </c>
      <c r="K443" s="1">
        <v>226778</v>
      </c>
      <c r="L443" s="1">
        <v>165468</v>
      </c>
      <c r="M443" s="1">
        <v>86177</v>
      </c>
      <c r="N443" s="1">
        <v>32751</v>
      </c>
      <c r="O443" s="1">
        <f>VLOOKUP(A443, '[1]Influenza Deaths Pivot Table'!$A$5:$B$463, 2, FALSE)</f>
        <v>117</v>
      </c>
      <c r="P443" s="1">
        <f>VLOOKUP(A443, '[1]Influenza Deaths Pivot Table'!$A$5:$C$463, 3, FALSE)</f>
        <v>58</v>
      </c>
      <c r="Q443" s="1">
        <f>VLOOKUP(A443, '[1]Influenza Deaths Pivot Table'!$A$5:$D$463, 4, FALSE)</f>
        <v>61</v>
      </c>
      <c r="R443" s="1">
        <f>VLOOKUP(A443, '[1]Influenza Deaths Pivot Table'!$A$5:$E$463, 5, FALSE)</f>
        <v>49</v>
      </c>
      <c r="S443" s="1">
        <f>VLOOKUP(A443, '[1]Influenza Deaths Pivot Table'!$A$5:$F$463, 6, FALSE)</f>
        <v>73</v>
      </c>
      <c r="T443" s="1">
        <f>VLOOKUP(A443, '[1]Influenza Deaths Pivot Table'!$A$5:$G$463, 7, FALSE)</f>
        <v>54</v>
      </c>
      <c r="U443" s="1">
        <f>VLOOKUP(A443, '[1]Influenza Deaths Pivot Table'!$A$5:$H$463, 8, FALSE)</f>
        <v>60</v>
      </c>
      <c r="V443" s="1">
        <f>VLOOKUP(A443, '[1]Influenza Deaths Pivot Table'!$A$5:$I$463, 9, FALSE)</f>
        <v>80</v>
      </c>
      <c r="W443" s="1">
        <f>VLOOKUP(A443, '[1]Influenza Deaths Pivot Table'!$A$5:$J$463, 10, FALSE)</f>
        <v>129</v>
      </c>
      <c r="X443" s="1">
        <f t="shared" si="82"/>
        <v>246</v>
      </c>
      <c r="Y443" s="1">
        <f t="shared" si="83"/>
        <v>681</v>
      </c>
      <c r="Z443" s="4">
        <f t="shared" si="72"/>
        <v>1.3785465171081157E-3</v>
      </c>
      <c r="AA443" s="4">
        <f t="shared" si="73"/>
        <v>3.2307298107237946E-4</v>
      </c>
      <c r="AB443" s="4">
        <f t="shared" si="74"/>
        <v>3.0880290780967618E-4</v>
      </c>
      <c r="AC443" s="4">
        <f t="shared" si="75"/>
        <v>2.6503534706108251E-4</v>
      </c>
      <c r="AD443" s="4">
        <f t="shared" si="76"/>
        <v>3.8883148150120909E-4</v>
      </c>
      <c r="AE443" s="4">
        <f t="shared" si="77"/>
        <v>2.5958044109446806E-4</v>
      </c>
      <c r="AF443" s="4">
        <f t="shared" si="78"/>
        <v>2.6457592888199033E-4</v>
      </c>
      <c r="AG443" s="4">
        <f t="shared" si="79"/>
        <v>4.8347716779075108E-4</v>
      </c>
      <c r="AH443" s="4">
        <f t="shared" si="80"/>
        <v>1.4969191315548232E-3</v>
      </c>
      <c r="AI443" s="4">
        <f t="shared" si="81"/>
        <v>2.8754656486629391E-3</v>
      </c>
    </row>
    <row r="444" spans="1:35" x14ac:dyDescent="0.2">
      <c r="A444" s="1" t="s">
        <v>459</v>
      </c>
      <c r="B444">
        <v>5599420</v>
      </c>
      <c r="C444" s="1">
        <v>2780010</v>
      </c>
      <c r="D444" s="1">
        <v>2819410</v>
      </c>
      <c r="E444" s="1">
        <v>356612.68</v>
      </c>
      <c r="F444" s="1">
        <v>723103.33299999975</v>
      </c>
      <c r="G444" s="1">
        <v>826691.03999999992</v>
      </c>
      <c r="H444" s="1">
        <v>687415.73300000036</v>
      </c>
      <c r="I444" s="1">
        <v>786252.96199999994</v>
      </c>
      <c r="J444" s="1">
        <v>860910.71599999978</v>
      </c>
      <c r="K444" s="1">
        <v>620627.3670000002</v>
      </c>
      <c r="L444" s="1">
        <v>369176.98999999993</v>
      </c>
      <c r="M444" s="1">
        <v>261492.45700000011</v>
      </c>
      <c r="N444" s="1">
        <v>108896.36799999999</v>
      </c>
      <c r="O444" s="1">
        <f>VLOOKUP(A444, '[1]Influenza Deaths Pivot Table'!$A$5:$B$463, 2, FALSE)</f>
        <v>99</v>
      </c>
      <c r="P444" s="1">
        <f>VLOOKUP(A444, '[1]Influenza Deaths Pivot Table'!$A$5:$C$463, 3, FALSE)</f>
        <v>55</v>
      </c>
      <c r="Q444" s="1">
        <f>VLOOKUP(A444, '[1]Influenza Deaths Pivot Table'!$A$5:$D$463, 4, FALSE)</f>
        <v>60</v>
      </c>
      <c r="R444" s="1">
        <f>VLOOKUP(A444, '[1]Influenza Deaths Pivot Table'!$A$5:$E$463, 5, FALSE)</f>
        <v>64</v>
      </c>
      <c r="S444" s="1">
        <f>VLOOKUP(A444, '[1]Influenza Deaths Pivot Table'!$A$5:$F$463, 6, FALSE)</f>
        <v>77</v>
      </c>
      <c r="T444" s="1">
        <f>VLOOKUP(A444, '[1]Influenza Deaths Pivot Table'!$A$5:$G$463, 7, FALSE)</f>
        <v>60</v>
      </c>
      <c r="U444" s="1">
        <f>VLOOKUP(A444, '[1]Influenza Deaths Pivot Table'!$A$5:$H$463, 8, FALSE)</f>
        <v>71</v>
      </c>
      <c r="V444" s="1">
        <f>VLOOKUP(A444, '[1]Influenza Deaths Pivot Table'!$A$5:$I$463, 9, FALSE)</f>
        <v>63</v>
      </c>
      <c r="W444" s="1">
        <f>VLOOKUP(A444, '[1]Influenza Deaths Pivot Table'!$A$5:$J$463, 10, FALSE)</f>
        <v>234</v>
      </c>
      <c r="X444" s="1">
        <f t="shared" si="82"/>
        <v>333</v>
      </c>
      <c r="Y444" s="1">
        <f t="shared" si="83"/>
        <v>783</v>
      </c>
      <c r="Z444" s="4">
        <f t="shared" si="72"/>
        <v>2.7761211407289279E-4</v>
      </c>
      <c r="AA444" s="4">
        <f t="shared" si="73"/>
        <v>7.6061051705870124E-5</v>
      </c>
      <c r="AB444" s="4">
        <f t="shared" si="74"/>
        <v>7.2578505266006032E-5</v>
      </c>
      <c r="AC444" s="4">
        <f t="shared" si="75"/>
        <v>9.3102320659279949E-5</v>
      </c>
      <c r="AD444" s="4">
        <f t="shared" si="76"/>
        <v>9.7932858407470143E-5</v>
      </c>
      <c r="AE444" s="4">
        <f t="shared" si="77"/>
        <v>6.9693638242505069E-5</v>
      </c>
      <c r="AF444" s="4">
        <f t="shared" si="78"/>
        <v>1.1440036932821878E-4</v>
      </c>
      <c r="AG444" s="4">
        <f t="shared" si="79"/>
        <v>1.7064985550697514E-4</v>
      </c>
      <c r="AH444" s="4">
        <f t="shared" si="80"/>
        <v>8.9486328854220031E-4</v>
      </c>
      <c r="AI444" s="4">
        <f t="shared" si="81"/>
        <v>1.172475402615093E-3</v>
      </c>
    </row>
    <row r="445" spans="1:35" x14ac:dyDescent="0.2">
      <c r="A445" s="1" t="s">
        <v>460</v>
      </c>
      <c r="B445">
        <v>5526493</v>
      </c>
      <c r="C445" s="1">
        <v>2739396</v>
      </c>
      <c r="D445" s="1">
        <v>2787097</v>
      </c>
      <c r="E445" s="1">
        <v>348413.71600000001</v>
      </c>
      <c r="F445" s="1">
        <v>731724.79799999995</v>
      </c>
      <c r="G445" s="1">
        <v>782033.87599999993</v>
      </c>
      <c r="H445" s="1">
        <v>689457.05300000007</v>
      </c>
      <c r="I445" s="1">
        <v>749960.17600000009</v>
      </c>
      <c r="J445" s="1">
        <v>851363.11199999996</v>
      </c>
      <c r="K445" s="1">
        <v>638761.02399999998</v>
      </c>
      <c r="L445" s="1">
        <v>369899.17299999989</v>
      </c>
      <c r="M445" s="1">
        <v>256351.47899999999</v>
      </c>
      <c r="N445" s="1">
        <v>109223.33700000001</v>
      </c>
      <c r="O445" s="1">
        <f>VLOOKUP(A445, '[1]Influenza Deaths Pivot Table'!$A$5:$B$463, 2, FALSE)</f>
        <v>120</v>
      </c>
      <c r="P445" s="1">
        <f>VLOOKUP(A445, '[1]Influenza Deaths Pivot Table'!$A$5:$C$463, 3, FALSE)</f>
        <v>49</v>
      </c>
      <c r="Q445" s="1">
        <f>VLOOKUP(A445, '[1]Influenza Deaths Pivot Table'!$A$5:$D$463, 4, FALSE)</f>
        <v>74</v>
      </c>
      <c r="R445" s="1">
        <f>VLOOKUP(A445, '[1]Influenza Deaths Pivot Table'!$A$5:$E$463, 5, FALSE)</f>
        <v>69</v>
      </c>
      <c r="S445" s="1">
        <f>VLOOKUP(A445, '[1]Influenza Deaths Pivot Table'!$A$5:$F$463, 6, FALSE)</f>
        <v>73</v>
      </c>
      <c r="T445" s="1">
        <f>VLOOKUP(A445, '[1]Influenza Deaths Pivot Table'!$A$5:$G$463, 7, FALSE)</f>
        <v>52</v>
      </c>
      <c r="U445" s="1">
        <f>VLOOKUP(A445, '[1]Influenza Deaths Pivot Table'!$A$5:$H$463, 8, FALSE)</f>
        <v>70</v>
      </c>
      <c r="V445" s="1">
        <f>VLOOKUP(A445, '[1]Influenza Deaths Pivot Table'!$A$5:$I$463, 9, FALSE)</f>
        <v>50</v>
      </c>
      <c r="W445" s="1">
        <f>VLOOKUP(A445, '[1]Influenza Deaths Pivot Table'!$A$5:$J$463, 10, FALSE)</f>
        <v>225</v>
      </c>
      <c r="X445" s="1">
        <f t="shared" si="82"/>
        <v>345</v>
      </c>
      <c r="Y445" s="1">
        <f t="shared" si="83"/>
        <v>782</v>
      </c>
      <c r="Z445" s="4">
        <f t="shared" si="72"/>
        <v>3.4441812847574576E-4</v>
      </c>
      <c r="AA445" s="4">
        <f t="shared" si="73"/>
        <v>6.6965066831041034E-5</v>
      </c>
      <c r="AB445" s="4">
        <f t="shared" si="74"/>
        <v>9.4625056881807E-5</v>
      </c>
      <c r="AC445" s="4">
        <f t="shared" si="75"/>
        <v>1.0007874993774267E-4</v>
      </c>
      <c r="AD445" s="4">
        <f t="shared" si="76"/>
        <v>9.733850187799837E-5</v>
      </c>
      <c r="AE445" s="4">
        <f t="shared" si="77"/>
        <v>6.1078521334854356E-5</v>
      </c>
      <c r="AF445" s="4">
        <f t="shared" si="78"/>
        <v>1.0958714976322663E-4</v>
      </c>
      <c r="AG445" s="4">
        <f t="shared" si="79"/>
        <v>1.3517197022768152E-4</v>
      </c>
      <c r="AH445" s="4">
        <f t="shared" si="80"/>
        <v>8.7770119711304653E-4</v>
      </c>
      <c r="AI445" s="4">
        <f t="shared" si="81"/>
        <v>1.2221193255887923E-3</v>
      </c>
    </row>
    <row r="446" spans="1:35" x14ac:dyDescent="0.2">
      <c r="A446" s="1" t="s">
        <v>461</v>
      </c>
      <c r="B446">
        <v>5429722</v>
      </c>
      <c r="C446" s="1">
        <v>2691805</v>
      </c>
      <c r="D446" s="1">
        <v>2737917</v>
      </c>
      <c r="E446" s="1">
        <v>341118.13700000005</v>
      </c>
      <c r="F446" s="1">
        <v>713311.25699999998</v>
      </c>
      <c r="G446" s="1">
        <v>766660.90500000014</v>
      </c>
      <c r="H446" s="1">
        <v>684055.21499999997</v>
      </c>
      <c r="I446" s="1">
        <v>714725.16899999988</v>
      </c>
      <c r="J446" s="1">
        <v>829662.55700000026</v>
      </c>
      <c r="K446" s="1">
        <v>648931.47500000009</v>
      </c>
      <c r="L446" s="1">
        <v>371714.60099999991</v>
      </c>
      <c r="M446" s="1">
        <v>250686.94000000006</v>
      </c>
      <c r="N446" s="1">
        <v>109374.44899999998</v>
      </c>
      <c r="O446" s="1">
        <f>VLOOKUP(A446, '[1]Influenza Deaths Pivot Table'!$A$5:$B$463, 2, FALSE)</f>
        <v>133</v>
      </c>
      <c r="P446" s="1">
        <f>VLOOKUP(A446, '[1]Influenza Deaths Pivot Table'!$A$5:$C$463, 3, FALSE)</f>
        <v>69</v>
      </c>
      <c r="Q446" s="1">
        <f>VLOOKUP(A446, '[1]Influenza Deaths Pivot Table'!$A$5:$D$463, 4, FALSE)</f>
        <v>62</v>
      </c>
      <c r="R446" s="1">
        <f>VLOOKUP(A446, '[1]Influenza Deaths Pivot Table'!$A$5:$E$463, 5, FALSE)</f>
        <v>60</v>
      </c>
      <c r="S446" s="1">
        <f>VLOOKUP(A446, '[1]Influenza Deaths Pivot Table'!$A$5:$F$463, 6, FALSE)</f>
        <v>65</v>
      </c>
      <c r="T446" s="1">
        <f>VLOOKUP(A446, '[1]Influenza Deaths Pivot Table'!$A$5:$G$463, 7, FALSE)</f>
        <v>71</v>
      </c>
      <c r="U446" s="1">
        <f>VLOOKUP(A446, '[1]Influenza Deaths Pivot Table'!$A$5:$H$463, 8, FALSE)</f>
        <v>59</v>
      </c>
      <c r="V446" s="1">
        <f>VLOOKUP(A446, '[1]Influenza Deaths Pivot Table'!$A$5:$I$463, 9, FALSE)</f>
        <v>84</v>
      </c>
      <c r="W446" s="1">
        <f>VLOOKUP(A446, '[1]Influenza Deaths Pivot Table'!$A$5:$J$463, 10, FALSE)</f>
        <v>241</v>
      </c>
      <c r="X446" s="1">
        <f t="shared" si="82"/>
        <v>374</v>
      </c>
      <c r="Y446" s="1">
        <f t="shared" si="83"/>
        <v>844</v>
      </c>
      <c r="Z446" s="4">
        <f t="shared" si="72"/>
        <v>3.8989424945176686E-4</v>
      </c>
      <c r="AA446" s="4">
        <f t="shared" si="73"/>
        <v>9.6731965636145852E-5</v>
      </c>
      <c r="AB446" s="4">
        <f t="shared" si="74"/>
        <v>8.0870172974321664E-5</v>
      </c>
      <c r="AC446" s="4">
        <f t="shared" si="75"/>
        <v>8.771221779224358E-5</v>
      </c>
      <c r="AD446" s="4">
        <f t="shared" si="76"/>
        <v>9.0944047893183982E-5</v>
      </c>
      <c r="AE446" s="4">
        <f t="shared" si="77"/>
        <v>8.5576960658235397E-5</v>
      </c>
      <c r="AF446" s="4">
        <f t="shared" si="78"/>
        <v>9.0918690605968827E-5</v>
      </c>
      <c r="AG446" s="4">
        <f t="shared" si="79"/>
        <v>2.2597982369812808E-4</v>
      </c>
      <c r="AH446" s="4">
        <f t="shared" si="80"/>
        <v>9.6135841779392234E-4</v>
      </c>
      <c r="AI446" s="4">
        <f t="shared" si="81"/>
        <v>1.3512526672456891E-3</v>
      </c>
    </row>
    <row r="447" spans="1:35" x14ac:dyDescent="0.2">
      <c r="A447" s="1" t="s">
        <v>462</v>
      </c>
      <c r="B447">
        <v>5548705</v>
      </c>
      <c r="C447" s="1">
        <v>2751866</v>
      </c>
      <c r="D447" s="1">
        <v>2796839</v>
      </c>
      <c r="E447" s="1">
        <v>346149.73599999998</v>
      </c>
      <c r="F447" s="1">
        <v>722980.65699999977</v>
      </c>
      <c r="G447" s="1">
        <v>775229.32099999988</v>
      </c>
      <c r="H447" s="1">
        <v>704310.51500000013</v>
      </c>
      <c r="I447" s="1">
        <v>708686.79899999977</v>
      </c>
      <c r="J447" s="1">
        <v>841626.37800000003</v>
      </c>
      <c r="K447" s="1">
        <v>687218.10600000015</v>
      </c>
      <c r="L447" s="1">
        <v>395403.30600000004</v>
      </c>
      <c r="M447" s="1">
        <v>252672.02099999995</v>
      </c>
      <c r="N447" s="1">
        <v>112867.92999999998</v>
      </c>
      <c r="O447" s="1">
        <f>VLOOKUP(A447, '[1]Influenza Deaths Pivot Table'!$A$5:$B$463, 2, FALSE)</f>
        <v>153</v>
      </c>
      <c r="P447" s="1">
        <f>VLOOKUP(A447, '[1]Influenza Deaths Pivot Table'!$A$5:$C$463, 3, FALSE)</f>
        <v>39</v>
      </c>
      <c r="Q447" s="1">
        <f>VLOOKUP(A447, '[1]Influenza Deaths Pivot Table'!$A$5:$D$463, 4, FALSE)</f>
        <v>56</v>
      </c>
      <c r="R447" s="1">
        <f>VLOOKUP(A447, '[1]Influenza Deaths Pivot Table'!$A$5:$E$463, 5, FALSE)</f>
        <v>58</v>
      </c>
      <c r="S447" s="1">
        <f>VLOOKUP(A447, '[1]Influenza Deaths Pivot Table'!$A$5:$F$463, 6, FALSE)</f>
        <v>47</v>
      </c>
      <c r="T447" s="1">
        <f>VLOOKUP(A447, '[1]Influenza Deaths Pivot Table'!$A$5:$G$463, 7, FALSE)</f>
        <v>71</v>
      </c>
      <c r="U447" s="1">
        <f>VLOOKUP(A447, '[1]Influenza Deaths Pivot Table'!$A$5:$H$463, 8, FALSE)</f>
        <v>55</v>
      </c>
      <c r="V447" s="1">
        <f>VLOOKUP(A447, '[1]Influenza Deaths Pivot Table'!$A$5:$I$463, 9, FALSE)</f>
        <v>76</v>
      </c>
      <c r="W447" s="1">
        <f>VLOOKUP(A447, '[1]Influenza Deaths Pivot Table'!$A$5:$J$463, 10, FALSE)</f>
        <v>257</v>
      </c>
      <c r="X447" s="1">
        <f t="shared" si="82"/>
        <v>410</v>
      </c>
      <c r="Y447" s="1">
        <f t="shared" si="83"/>
        <v>812</v>
      </c>
      <c r="Z447" s="4">
        <f t="shared" si="72"/>
        <v>4.4200524827209465E-4</v>
      </c>
      <c r="AA447" s="4">
        <f t="shared" si="73"/>
        <v>5.3943351903535109E-5</v>
      </c>
      <c r="AB447" s="4">
        <f t="shared" si="74"/>
        <v>7.2236689819424419E-5</v>
      </c>
      <c r="AC447" s="4">
        <f t="shared" si="75"/>
        <v>8.2350041302450225E-5</v>
      </c>
      <c r="AD447" s="4">
        <f t="shared" si="76"/>
        <v>6.631984688626889E-5</v>
      </c>
      <c r="AE447" s="4">
        <f t="shared" si="77"/>
        <v>8.4360473787336538E-5</v>
      </c>
      <c r="AF447" s="4">
        <f t="shared" si="78"/>
        <v>8.0032815666239136E-5</v>
      </c>
      <c r="AG447" s="4">
        <f t="shared" si="79"/>
        <v>1.922088127406805E-4</v>
      </c>
      <c r="AH447" s="4">
        <f t="shared" si="80"/>
        <v>1.0171288415031913E-3</v>
      </c>
      <c r="AI447" s="4">
        <f t="shared" si="81"/>
        <v>1.4591340897752859E-3</v>
      </c>
    </row>
    <row r="448" spans="1:35" x14ac:dyDescent="0.2">
      <c r="A448" s="1" t="s">
        <v>463</v>
      </c>
      <c r="B448">
        <v>5493340</v>
      </c>
      <c r="C448" s="1">
        <v>2724570</v>
      </c>
      <c r="D448" s="1">
        <v>2768770</v>
      </c>
      <c r="E448" s="1">
        <v>339052.83999999997</v>
      </c>
      <c r="F448" s="1">
        <v>714952.24399999972</v>
      </c>
      <c r="G448" s="1">
        <v>763778.23299999966</v>
      </c>
      <c r="H448" s="1">
        <v>702333.80500000005</v>
      </c>
      <c r="I448" s="1">
        <v>689739.5850000002</v>
      </c>
      <c r="J448" s="1">
        <v>826704.85499999998</v>
      </c>
      <c r="K448" s="1">
        <v>695778.73</v>
      </c>
      <c r="L448" s="1">
        <v>400438.33099999995</v>
      </c>
      <c r="M448" s="1">
        <v>247414.33100000001</v>
      </c>
      <c r="N448" s="1">
        <v>114885.39699999998</v>
      </c>
      <c r="O448" s="1">
        <f>VLOOKUP(A448, '[1]Influenza Deaths Pivot Table'!$A$5:$B$463, 2, FALSE)</f>
        <v>123</v>
      </c>
      <c r="P448" s="1">
        <f>VLOOKUP(A448, '[1]Influenza Deaths Pivot Table'!$A$5:$C$463, 3, FALSE)</f>
        <v>49</v>
      </c>
      <c r="Q448" s="1">
        <f>VLOOKUP(A448, '[1]Influenza Deaths Pivot Table'!$A$5:$D$463, 4, FALSE)</f>
        <v>63</v>
      </c>
      <c r="R448" s="1">
        <f>VLOOKUP(A448, '[1]Influenza Deaths Pivot Table'!$A$5:$E$463, 5, FALSE)</f>
        <v>50</v>
      </c>
      <c r="S448" s="1">
        <f>VLOOKUP(A448, '[1]Influenza Deaths Pivot Table'!$A$5:$F$463, 6, FALSE)</f>
        <v>54</v>
      </c>
      <c r="T448" s="1">
        <f>VLOOKUP(A448, '[1]Influenza Deaths Pivot Table'!$A$5:$G$463, 7, FALSE)</f>
        <v>68</v>
      </c>
      <c r="U448" s="1">
        <f>VLOOKUP(A448, '[1]Influenza Deaths Pivot Table'!$A$5:$H$463, 8, FALSE)</f>
        <v>84</v>
      </c>
      <c r="V448" s="1">
        <f>VLOOKUP(A448, '[1]Influenza Deaths Pivot Table'!$A$5:$I$463, 9, FALSE)</f>
        <v>107</v>
      </c>
      <c r="W448" s="1">
        <f>VLOOKUP(A448, '[1]Influenza Deaths Pivot Table'!$A$5:$J$463, 10, FALSE)</f>
        <v>234</v>
      </c>
      <c r="X448" s="1">
        <f t="shared" si="82"/>
        <v>357</v>
      </c>
      <c r="Y448" s="1">
        <f t="shared" si="83"/>
        <v>832</v>
      </c>
      <c r="Z448" s="4">
        <f t="shared" si="72"/>
        <v>3.6277531254420408E-4</v>
      </c>
      <c r="AA448" s="4">
        <f t="shared" si="73"/>
        <v>6.8536046164224674E-5</v>
      </c>
      <c r="AB448" s="4">
        <f t="shared" si="74"/>
        <v>8.2484675888897752E-5</v>
      </c>
      <c r="AC448" s="4">
        <f t="shared" si="75"/>
        <v>7.1191219394601109E-5</v>
      </c>
      <c r="AD448" s="4">
        <f t="shared" si="76"/>
        <v>7.8290417389919676E-5</v>
      </c>
      <c r="AE448" s="4">
        <f t="shared" si="77"/>
        <v>8.2254264733935784E-5</v>
      </c>
      <c r="AF448" s="4">
        <f t="shared" si="78"/>
        <v>1.2072803662739159E-4</v>
      </c>
      <c r="AG448" s="4">
        <f t="shared" si="79"/>
        <v>2.6720718701626997E-4</v>
      </c>
      <c r="AH448" s="4">
        <f t="shared" si="80"/>
        <v>9.457819159230513E-4</v>
      </c>
      <c r="AI448" s="4">
        <f t="shared" si="81"/>
        <v>1.3085572284672554E-3</v>
      </c>
    </row>
    <row r="449" spans="1:35" x14ac:dyDescent="0.2">
      <c r="A449" s="1" t="s">
        <v>464</v>
      </c>
      <c r="B449">
        <v>5546893</v>
      </c>
      <c r="C449" s="1">
        <v>2752657</v>
      </c>
      <c r="D449" s="1">
        <v>2794236</v>
      </c>
      <c r="E449" s="1">
        <v>336985.89600000007</v>
      </c>
      <c r="F449" s="1">
        <v>718927.24499999988</v>
      </c>
      <c r="G449" s="1">
        <v>765439.58499999973</v>
      </c>
      <c r="H449" s="1">
        <v>710064.54000000015</v>
      </c>
      <c r="I449" s="1">
        <v>683214.91999999981</v>
      </c>
      <c r="J449" s="1">
        <v>821121.32700000028</v>
      </c>
      <c r="K449" s="1">
        <v>722551.45099999977</v>
      </c>
      <c r="L449" s="1">
        <v>421533.04499999998</v>
      </c>
      <c r="M449" s="1">
        <v>250712.32100000003</v>
      </c>
      <c r="N449" s="1">
        <v>117957.05800000002</v>
      </c>
      <c r="O449" s="1">
        <f>VLOOKUP(A449, '[1]Influenza Deaths Pivot Table'!$A$5:$B$463, 2, FALSE)</f>
        <v>112</v>
      </c>
      <c r="P449" s="1">
        <f>VLOOKUP(A449, '[1]Influenza Deaths Pivot Table'!$A$5:$C$463, 3, FALSE)</f>
        <v>66</v>
      </c>
      <c r="Q449" s="1">
        <f>VLOOKUP(A449, '[1]Influenza Deaths Pivot Table'!$A$5:$D$463, 4, FALSE)</f>
        <v>55</v>
      </c>
      <c r="R449" s="1">
        <f>VLOOKUP(A449, '[1]Influenza Deaths Pivot Table'!$A$5:$E$463, 5, FALSE)</f>
        <v>58</v>
      </c>
      <c r="S449" s="1">
        <f>VLOOKUP(A449, '[1]Influenza Deaths Pivot Table'!$A$5:$F$463, 6, FALSE)</f>
        <v>71</v>
      </c>
      <c r="T449" s="1">
        <f>VLOOKUP(A449, '[1]Influenza Deaths Pivot Table'!$A$5:$G$463, 7, FALSE)</f>
        <v>40</v>
      </c>
      <c r="U449" s="1">
        <f>VLOOKUP(A449, '[1]Influenza Deaths Pivot Table'!$A$5:$H$463, 8, FALSE)</f>
        <v>75</v>
      </c>
      <c r="V449" s="1">
        <f>VLOOKUP(A449, '[1]Influenza Deaths Pivot Table'!$A$5:$I$463, 9, FALSE)</f>
        <v>77</v>
      </c>
      <c r="W449" s="1">
        <f>VLOOKUP(A449, '[1]Influenza Deaths Pivot Table'!$A$5:$J$463, 10, FALSE)</f>
        <v>202</v>
      </c>
      <c r="X449" s="1">
        <f t="shared" si="82"/>
        <v>314</v>
      </c>
      <c r="Y449" s="1">
        <f t="shared" si="83"/>
        <v>756</v>
      </c>
      <c r="Z449" s="4">
        <f t="shared" si="72"/>
        <v>3.3235812337973925E-4</v>
      </c>
      <c r="AA449" s="4">
        <f t="shared" si="73"/>
        <v>9.1803448066570366E-5</v>
      </c>
      <c r="AB449" s="4">
        <f t="shared" si="74"/>
        <v>7.1854135947254437E-5</v>
      </c>
      <c r="AC449" s="4">
        <f t="shared" si="75"/>
        <v>8.1682715771160734E-5</v>
      </c>
      <c r="AD449" s="4">
        <f t="shared" si="76"/>
        <v>1.039204471705624E-4</v>
      </c>
      <c r="AE449" s="4">
        <f t="shared" si="77"/>
        <v>4.8713872949983661E-5</v>
      </c>
      <c r="AF449" s="4">
        <f t="shared" si="78"/>
        <v>1.0379883660354039E-4</v>
      </c>
      <c r="AG449" s="4">
        <f t="shared" si="79"/>
        <v>1.8266658074220492E-4</v>
      </c>
      <c r="AH449" s="4">
        <f t="shared" si="80"/>
        <v>8.0570431957350825E-4</v>
      </c>
      <c r="AI449" s="4">
        <f t="shared" si="81"/>
        <v>1.1380624429532474E-3</v>
      </c>
    </row>
    <row r="450" spans="1:35" x14ac:dyDescent="0.2">
      <c r="A450" s="1" t="s">
        <v>465</v>
      </c>
      <c r="B450">
        <v>5421788</v>
      </c>
      <c r="C450" s="1">
        <v>2688008</v>
      </c>
      <c r="D450" s="1">
        <v>2733780</v>
      </c>
      <c r="E450" s="1">
        <v>326415.16899999994</v>
      </c>
      <c r="F450" s="1">
        <v>696320.89600000007</v>
      </c>
      <c r="G450" s="1">
        <v>749380.00699999987</v>
      </c>
      <c r="H450" s="1">
        <v>696360.71900000004</v>
      </c>
      <c r="I450" s="1">
        <v>662020.76699999988</v>
      </c>
      <c r="J450" s="1">
        <v>781677.97400000028</v>
      </c>
      <c r="K450" s="1">
        <v>718962.4789999997</v>
      </c>
      <c r="L450" s="1">
        <v>431494.03599999985</v>
      </c>
      <c r="M450" s="1">
        <v>245953.53900000008</v>
      </c>
      <c r="N450" s="1">
        <v>115736.43199999999</v>
      </c>
      <c r="O450" s="1">
        <f>VLOOKUP(A450, '[1]Influenza Deaths Pivot Table'!$A$5:$B$463, 2, FALSE)</f>
        <v>118</v>
      </c>
      <c r="P450" s="1">
        <f>VLOOKUP(A450, '[1]Influenza Deaths Pivot Table'!$A$5:$C$463, 3, FALSE)</f>
        <v>65</v>
      </c>
      <c r="Q450" s="1">
        <f>VLOOKUP(A450, '[1]Influenza Deaths Pivot Table'!$A$5:$D$463, 4, FALSE)</f>
        <v>53</v>
      </c>
      <c r="R450" s="1">
        <f>VLOOKUP(A450, '[1]Influenza Deaths Pivot Table'!$A$5:$E$463, 5, FALSE)</f>
        <v>46</v>
      </c>
      <c r="S450" s="1">
        <f>VLOOKUP(A450, '[1]Influenza Deaths Pivot Table'!$A$5:$F$463, 6, FALSE)</f>
        <v>63</v>
      </c>
      <c r="T450" s="1">
        <f>VLOOKUP(A450, '[1]Influenza Deaths Pivot Table'!$A$5:$G$463, 7, FALSE)</f>
        <v>76</v>
      </c>
      <c r="U450" s="1">
        <f>VLOOKUP(A450, '[1]Influenza Deaths Pivot Table'!$A$5:$H$463, 8, FALSE)</f>
        <v>70</v>
      </c>
      <c r="V450" s="1">
        <f>VLOOKUP(A450, '[1]Influenza Deaths Pivot Table'!$A$5:$I$463, 9, FALSE)</f>
        <v>97</v>
      </c>
      <c r="W450" s="1">
        <f>VLOOKUP(A450, '[1]Influenza Deaths Pivot Table'!$A$5:$J$463, 10, FALSE)</f>
        <v>240</v>
      </c>
      <c r="X450" s="1">
        <f t="shared" si="82"/>
        <v>358</v>
      </c>
      <c r="Y450" s="1">
        <f t="shared" si="83"/>
        <v>828</v>
      </c>
      <c r="Z450" s="4">
        <f t="shared" si="72"/>
        <v>3.6150280748747932E-4</v>
      </c>
      <c r="AA450" s="4">
        <f t="shared" si="73"/>
        <v>9.3347765912801212E-5</v>
      </c>
      <c r="AB450" s="4">
        <f t="shared" si="74"/>
        <v>7.0725132115781163E-5</v>
      </c>
      <c r="AC450" s="4">
        <f t="shared" si="75"/>
        <v>6.6057717997157736E-5</v>
      </c>
      <c r="AD450" s="4">
        <f t="shared" si="76"/>
        <v>9.5163177864479299E-5</v>
      </c>
      <c r="AE450" s="4">
        <f t="shared" si="77"/>
        <v>9.7226738539264474E-5</v>
      </c>
      <c r="AF450" s="4">
        <f t="shared" si="78"/>
        <v>9.7362521751291593E-5</v>
      </c>
      <c r="AG450" s="4">
        <f t="shared" si="79"/>
        <v>2.2480032609303559E-4</v>
      </c>
      <c r="AH450" s="4">
        <f t="shared" si="80"/>
        <v>9.7579405027386058E-4</v>
      </c>
      <c r="AI450" s="4">
        <f t="shared" si="81"/>
        <v>1.3372968577613398E-3</v>
      </c>
    </row>
    <row r="451" spans="1:35" x14ac:dyDescent="0.2">
      <c r="A451" s="1" t="s">
        <v>466</v>
      </c>
      <c r="B451">
        <v>5436550</v>
      </c>
      <c r="C451" s="1">
        <v>2697339</v>
      </c>
      <c r="D451" s="1">
        <v>2739211</v>
      </c>
      <c r="E451" s="1">
        <v>325428.28800000006</v>
      </c>
      <c r="F451" s="1">
        <v>698123.37000000011</v>
      </c>
      <c r="G451" s="1">
        <v>752641.94200000016</v>
      </c>
      <c r="H451" s="1">
        <v>697128.18699999992</v>
      </c>
      <c r="I451" s="1">
        <v>656629.7969999999</v>
      </c>
      <c r="J451" s="1">
        <v>765343.66100000008</v>
      </c>
      <c r="K451" s="1">
        <v>728181.06199999992</v>
      </c>
      <c r="L451" s="1">
        <v>449673.28099999996</v>
      </c>
      <c r="M451" s="1">
        <v>244302.55100000004</v>
      </c>
      <c r="N451" s="1">
        <v>118144.29600000006</v>
      </c>
      <c r="O451" s="1">
        <f>VLOOKUP(A451, '[1]Influenza Deaths Pivot Table'!$A$5:$B$463, 2, FALSE)</f>
        <v>138</v>
      </c>
      <c r="P451" s="1">
        <f>VLOOKUP(A451, '[1]Influenza Deaths Pivot Table'!$A$5:$C$463, 3, FALSE)</f>
        <v>61</v>
      </c>
      <c r="Q451" s="1">
        <f>VLOOKUP(A451, '[1]Influenza Deaths Pivot Table'!$A$5:$D$463, 4, FALSE)</f>
        <v>63</v>
      </c>
      <c r="R451" s="1">
        <f>VLOOKUP(A451, '[1]Influenza Deaths Pivot Table'!$A$5:$E$463, 5, FALSE)</f>
        <v>51</v>
      </c>
      <c r="S451" s="1">
        <f>VLOOKUP(A451, '[1]Influenza Deaths Pivot Table'!$A$5:$F$463, 6, FALSE)</f>
        <v>64</v>
      </c>
      <c r="T451" s="1">
        <f>VLOOKUP(A451, '[1]Influenza Deaths Pivot Table'!$A$5:$G$463, 7, FALSE)</f>
        <v>76</v>
      </c>
      <c r="U451" s="1">
        <f>VLOOKUP(A451, '[1]Influenza Deaths Pivot Table'!$A$5:$H$463, 8, FALSE)</f>
        <v>89</v>
      </c>
      <c r="V451" s="1">
        <f>VLOOKUP(A451, '[1]Influenza Deaths Pivot Table'!$A$5:$I$463, 9, FALSE)</f>
        <v>85</v>
      </c>
      <c r="W451" s="1">
        <f>VLOOKUP(A451, '[1]Influenza Deaths Pivot Table'!$A$5:$J$463, 10, FALSE)</f>
        <v>161</v>
      </c>
      <c r="X451" s="1">
        <f t="shared" si="82"/>
        <v>299</v>
      </c>
      <c r="Y451" s="1">
        <f t="shared" si="83"/>
        <v>788</v>
      </c>
      <c r="Z451" s="4">
        <f t="shared" ref="Z451:Z461" si="84">O451/E451</f>
        <v>4.2405655896760876E-4</v>
      </c>
      <c r="AA451" s="4">
        <f t="shared" ref="AA451:AA461" si="85">P451/F451</f>
        <v>8.7377106427478552E-5</v>
      </c>
      <c r="AB451" s="4">
        <f t="shared" ref="AB451:AB461" si="86">Q451/G451</f>
        <v>8.370514116259546E-5</v>
      </c>
      <c r="AC451" s="4">
        <f t="shared" ref="AC451:AC461" si="87">R451/H451</f>
        <v>7.31572771708914E-5</v>
      </c>
      <c r="AD451" s="4">
        <f t="shared" ref="AD451:AD461" si="88">S451/I451</f>
        <v>9.746740140700622E-5</v>
      </c>
      <c r="AE451" s="4">
        <f t="shared" ref="AE451:AE461" si="89">T451/J451</f>
        <v>9.930179587650625E-5</v>
      </c>
      <c r="AF451" s="4">
        <f t="shared" ref="AF451:AF461" si="90">U451/K451</f>
        <v>1.2222234914425722E-4</v>
      </c>
      <c r="AG451" s="4">
        <f t="shared" ref="AG451:AG461" si="91">V451/L451</f>
        <v>1.8902612984025618E-4</v>
      </c>
      <c r="AH451" s="4">
        <f t="shared" ref="AH451:AH461" si="92">W451/M451</f>
        <v>6.5901890643786187E-4</v>
      </c>
      <c r="AI451" s="4">
        <f t="shared" ref="AI451:AI461" si="93">Z451+AH451</f>
        <v>1.0830754654054706E-3</v>
      </c>
    </row>
    <row r="452" spans="1:35" x14ac:dyDescent="0.2">
      <c r="A452" s="1" t="s">
        <v>467</v>
      </c>
      <c r="B452">
        <v>5441918</v>
      </c>
      <c r="C452" s="1">
        <v>2700979</v>
      </c>
      <c r="D452" s="1">
        <v>2740939</v>
      </c>
      <c r="E452" s="1">
        <v>319167</v>
      </c>
      <c r="F452" s="1">
        <v>690312</v>
      </c>
      <c r="G452" s="1">
        <v>744686</v>
      </c>
      <c r="H452" s="1">
        <v>693695</v>
      </c>
      <c r="I452" s="1">
        <v>656272</v>
      </c>
      <c r="J452" s="1">
        <v>752066</v>
      </c>
      <c r="K452" s="1">
        <v>745464</v>
      </c>
      <c r="L452" s="1">
        <v>472562</v>
      </c>
      <c r="M452" s="1">
        <v>248864</v>
      </c>
      <c r="N452" s="1">
        <v>118830</v>
      </c>
      <c r="O452" s="1">
        <f>VLOOKUP(A452, '[1]Influenza Deaths Pivot Table'!$A$5:$B$463, 2, FALSE)</f>
        <v>121</v>
      </c>
      <c r="P452" s="1">
        <f>VLOOKUP(A452, '[1]Influenza Deaths Pivot Table'!$A$5:$C$463, 3, FALSE)</f>
        <v>68</v>
      </c>
      <c r="Q452" s="1">
        <f>VLOOKUP(A452, '[1]Influenza Deaths Pivot Table'!$A$5:$D$463, 4, FALSE)</f>
        <v>52</v>
      </c>
      <c r="R452" s="1">
        <f>VLOOKUP(A452, '[1]Influenza Deaths Pivot Table'!$A$5:$E$463, 5, FALSE)</f>
        <v>67</v>
      </c>
      <c r="S452" s="1">
        <f>VLOOKUP(A452, '[1]Influenza Deaths Pivot Table'!$A$5:$F$463, 6, FALSE)</f>
        <v>81</v>
      </c>
      <c r="T452" s="1">
        <f>VLOOKUP(A452, '[1]Influenza Deaths Pivot Table'!$A$5:$G$463, 7, FALSE)</f>
        <v>58</v>
      </c>
      <c r="U452" s="1">
        <f>VLOOKUP(A452, '[1]Influenza Deaths Pivot Table'!$A$5:$H$463, 8, FALSE)</f>
        <v>73</v>
      </c>
      <c r="V452" s="1">
        <f>VLOOKUP(A452, '[1]Influenza Deaths Pivot Table'!$A$5:$I$463, 9, FALSE)</f>
        <v>125</v>
      </c>
      <c r="W452" s="1">
        <f>VLOOKUP(A452, '[1]Influenza Deaths Pivot Table'!$A$5:$J$463, 10, FALSE)</f>
        <v>191</v>
      </c>
      <c r="X452" s="1">
        <f t="shared" ref="X452:X461" si="94">SUM(O452, W452)</f>
        <v>312</v>
      </c>
      <c r="Y452" s="1">
        <f t="shared" ref="Y452:Y461" si="95">SUM(O452:W452)</f>
        <v>836</v>
      </c>
      <c r="Z452" s="4">
        <f t="shared" si="84"/>
        <v>3.7911187560117431E-4</v>
      </c>
      <c r="AA452" s="4">
        <f t="shared" si="85"/>
        <v>9.850618271158548E-5</v>
      </c>
      <c r="AB452" s="4">
        <f t="shared" si="86"/>
        <v>6.9828088617215843E-5</v>
      </c>
      <c r="AC452" s="4">
        <f t="shared" si="87"/>
        <v>9.6584233705014456E-5</v>
      </c>
      <c r="AD452" s="4">
        <f t="shared" si="88"/>
        <v>1.2342443377136308E-4</v>
      </c>
      <c r="AE452" s="4">
        <f t="shared" si="89"/>
        <v>7.7120890985631581E-5</v>
      </c>
      <c r="AF452" s="4">
        <f t="shared" si="90"/>
        <v>9.7925587285234436E-5</v>
      </c>
      <c r="AG452" s="4">
        <f t="shared" si="91"/>
        <v>2.6451555563079555E-4</v>
      </c>
      <c r="AH452" s="4">
        <f t="shared" si="92"/>
        <v>7.6748746303201753E-4</v>
      </c>
      <c r="AI452" s="4">
        <f t="shared" si="93"/>
        <v>1.1465993386331919E-3</v>
      </c>
    </row>
    <row r="453" spans="1:35" x14ac:dyDescent="0.2">
      <c r="A453" s="1" t="s">
        <v>468</v>
      </c>
      <c r="B453">
        <v>519426</v>
      </c>
      <c r="C453" s="1">
        <v>264260</v>
      </c>
      <c r="D453" s="1">
        <v>255166</v>
      </c>
      <c r="E453" s="1">
        <v>35722.439000000006</v>
      </c>
      <c r="F453" s="1">
        <v>67029.884000000005</v>
      </c>
      <c r="G453" s="1">
        <v>80415.207000000009</v>
      </c>
      <c r="H453" s="1">
        <v>67060.034</v>
      </c>
      <c r="I453" s="1">
        <v>64126.428</v>
      </c>
      <c r="J453" s="1">
        <v>81240.143999999986</v>
      </c>
      <c r="K453" s="1">
        <v>61507.877999999997</v>
      </c>
      <c r="L453" s="1">
        <v>33323.114999999998</v>
      </c>
      <c r="M453" s="1">
        <v>21280.575999999997</v>
      </c>
      <c r="N453" s="1">
        <v>7882.1490000000003</v>
      </c>
      <c r="O453" s="1">
        <f>VLOOKUP(A453, '[1]Influenza Deaths Pivot Table'!$A$5:$B$463, 2, FALSE)</f>
        <v>110</v>
      </c>
      <c r="P453" s="1">
        <f>VLOOKUP(A453, '[1]Influenza Deaths Pivot Table'!$A$5:$C$463, 3, FALSE)</f>
        <v>58</v>
      </c>
      <c r="Q453" s="1">
        <f>VLOOKUP(A453, '[1]Influenza Deaths Pivot Table'!$A$5:$D$463, 4, FALSE)</f>
        <v>67</v>
      </c>
      <c r="R453" s="1">
        <f>VLOOKUP(A453, '[1]Influenza Deaths Pivot Table'!$A$5:$E$463, 5, FALSE)</f>
        <v>49</v>
      </c>
      <c r="S453" s="1">
        <f>VLOOKUP(A453, '[1]Influenza Deaths Pivot Table'!$A$5:$F$463, 6, FALSE)</f>
        <v>52</v>
      </c>
      <c r="T453" s="1">
        <f>VLOOKUP(A453, '[1]Influenza Deaths Pivot Table'!$A$5:$G$463, 7, FALSE)</f>
        <v>40</v>
      </c>
      <c r="U453" s="1">
        <f>VLOOKUP(A453, '[1]Influenza Deaths Pivot Table'!$A$5:$H$463, 8, FALSE)</f>
        <v>46</v>
      </c>
      <c r="V453" s="1">
        <f>VLOOKUP(A453, '[1]Influenza Deaths Pivot Table'!$A$5:$I$463, 9, FALSE)</f>
        <v>65</v>
      </c>
      <c r="W453" s="1">
        <f>VLOOKUP(A453, '[1]Influenza Deaths Pivot Table'!$A$5:$J$463, 10, FALSE)</f>
        <v>57</v>
      </c>
      <c r="X453" s="1">
        <f t="shared" si="94"/>
        <v>167</v>
      </c>
      <c r="Y453" s="1">
        <f t="shared" si="95"/>
        <v>544</v>
      </c>
      <c r="Z453" s="4">
        <f t="shared" si="84"/>
        <v>3.0792970211244528E-3</v>
      </c>
      <c r="AA453" s="4">
        <f t="shared" si="85"/>
        <v>8.6528569854007196E-4</v>
      </c>
      <c r="AB453" s="4">
        <f t="shared" si="86"/>
        <v>8.3317574498067255E-4</v>
      </c>
      <c r="AC453" s="4">
        <f t="shared" si="87"/>
        <v>7.3068856481641505E-4</v>
      </c>
      <c r="AD453" s="4">
        <f t="shared" si="88"/>
        <v>8.1089812144222347E-4</v>
      </c>
      <c r="AE453" s="4">
        <f t="shared" si="89"/>
        <v>4.9236741874805149E-4</v>
      </c>
      <c r="AF453" s="4">
        <f t="shared" si="90"/>
        <v>7.4787167913677665E-4</v>
      </c>
      <c r="AG453" s="4">
        <f t="shared" si="91"/>
        <v>1.9505979558033517E-3</v>
      </c>
      <c r="AH453" s="4">
        <f t="shared" si="92"/>
        <v>2.6784989278485698E-3</v>
      </c>
      <c r="AI453" s="4">
        <f t="shared" si="93"/>
        <v>5.757795948973023E-3</v>
      </c>
    </row>
    <row r="454" spans="1:35" x14ac:dyDescent="0.2">
      <c r="A454" s="1" t="s">
        <v>469</v>
      </c>
      <c r="B454">
        <v>537671</v>
      </c>
      <c r="C454" s="1">
        <v>272151</v>
      </c>
      <c r="D454" s="1">
        <v>265520</v>
      </c>
      <c r="E454" s="1">
        <v>35656.452000000005</v>
      </c>
      <c r="F454" s="1">
        <v>68534.260999999984</v>
      </c>
      <c r="G454" s="1">
        <v>80411.418999999994</v>
      </c>
      <c r="H454" s="1">
        <v>68406.895999999993</v>
      </c>
      <c r="I454" s="1">
        <v>65195.686000000002</v>
      </c>
      <c r="J454" s="1">
        <v>82623.87</v>
      </c>
      <c r="K454" s="1">
        <v>67551.90800000001</v>
      </c>
      <c r="L454" s="1">
        <v>37679.228999999992</v>
      </c>
      <c r="M454" s="1">
        <v>22678.043000000001</v>
      </c>
      <c r="N454" s="1">
        <v>8804.6</v>
      </c>
      <c r="O454" s="1">
        <f>VLOOKUP(A454, '[1]Influenza Deaths Pivot Table'!$A$5:$B$463, 2, FALSE)</f>
        <v>111</v>
      </c>
      <c r="P454" s="1">
        <f>VLOOKUP(A454, '[1]Influenza Deaths Pivot Table'!$A$5:$C$463, 3, FALSE)</f>
        <v>51</v>
      </c>
      <c r="Q454" s="1">
        <f>VLOOKUP(A454, '[1]Influenza Deaths Pivot Table'!$A$5:$D$463, 4, FALSE)</f>
        <v>68</v>
      </c>
      <c r="R454" s="1">
        <f>VLOOKUP(A454, '[1]Influenza Deaths Pivot Table'!$A$5:$E$463, 5, FALSE)</f>
        <v>54</v>
      </c>
      <c r="S454" s="1">
        <f>VLOOKUP(A454, '[1]Influenza Deaths Pivot Table'!$A$5:$F$463, 6, FALSE)</f>
        <v>77</v>
      </c>
      <c r="T454" s="1">
        <f>VLOOKUP(A454, '[1]Influenza Deaths Pivot Table'!$A$5:$G$463, 7, FALSE)</f>
        <v>49</v>
      </c>
      <c r="U454" s="1">
        <f>VLOOKUP(A454, '[1]Influenza Deaths Pivot Table'!$A$5:$H$463, 8, FALSE)</f>
        <v>78</v>
      </c>
      <c r="V454" s="1">
        <f>VLOOKUP(A454, '[1]Influenza Deaths Pivot Table'!$A$5:$I$463, 9, FALSE)</f>
        <v>73</v>
      </c>
      <c r="W454" s="1">
        <f>VLOOKUP(A454, '[1]Influenza Deaths Pivot Table'!$A$5:$J$463, 10, FALSE)</f>
        <v>52</v>
      </c>
      <c r="X454" s="1">
        <f t="shared" si="94"/>
        <v>163</v>
      </c>
      <c r="Y454" s="1">
        <f t="shared" si="95"/>
        <v>613</v>
      </c>
      <c r="Z454" s="4">
        <f t="shared" si="84"/>
        <v>3.113041084401779E-3</v>
      </c>
      <c r="AA454" s="4">
        <f t="shared" si="85"/>
        <v>7.4415335127054206E-4</v>
      </c>
      <c r="AB454" s="4">
        <f t="shared" si="86"/>
        <v>8.4565103869140782E-4</v>
      </c>
      <c r="AC454" s="4">
        <f t="shared" si="87"/>
        <v>7.8939409851310903E-4</v>
      </c>
      <c r="AD454" s="4">
        <f t="shared" si="88"/>
        <v>1.1810597406705712E-3</v>
      </c>
      <c r="AE454" s="4">
        <f t="shared" si="89"/>
        <v>5.9304895788589906E-4</v>
      </c>
      <c r="AF454" s="4">
        <f t="shared" si="90"/>
        <v>1.1546676076122082E-3</v>
      </c>
      <c r="AG454" s="4">
        <f t="shared" si="91"/>
        <v>1.9374069464107139E-3</v>
      </c>
      <c r="AH454" s="4">
        <f t="shared" si="92"/>
        <v>2.2929668137590177E-3</v>
      </c>
      <c r="AI454" s="4">
        <f t="shared" si="93"/>
        <v>5.4060078981607966E-3</v>
      </c>
    </row>
    <row r="455" spans="1:35" x14ac:dyDescent="0.2">
      <c r="A455" s="1" t="s">
        <v>470</v>
      </c>
      <c r="B455">
        <v>530679</v>
      </c>
      <c r="C455" s="1">
        <v>269854</v>
      </c>
      <c r="D455" s="1">
        <v>260825</v>
      </c>
      <c r="E455" s="1">
        <v>38826.059000000001</v>
      </c>
      <c r="F455" s="1">
        <v>72225.652999999991</v>
      </c>
      <c r="G455" s="1">
        <v>77785.752000000008</v>
      </c>
      <c r="H455" s="1">
        <v>70992.251999999993</v>
      </c>
      <c r="I455" s="1">
        <v>63307.262000000002</v>
      </c>
      <c r="J455" s="1">
        <v>78134.710999999996</v>
      </c>
      <c r="K455" s="1">
        <v>65900.815999999992</v>
      </c>
      <c r="L455" s="1">
        <v>35775.473999999995</v>
      </c>
      <c r="M455" s="1">
        <v>20393.716000000004</v>
      </c>
      <c r="N455" s="1">
        <v>7791.6599999999989</v>
      </c>
      <c r="O455" s="1">
        <f>VLOOKUP(A455, '[1]Influenza Deaths Pivot Table'!$A$5:$B$463, 2, FALSE)</f>
        <v>107</v>
      </c>
      <c r="P455" s="1">
        <f>VLOOKUP(A455, '[1]Influenza Deaths Pivot Table'!$A$5:$C$463, 3, FALSE)</f>
        <v>53</v>
      </c>
      <c r="Q455" s="1">
        <f>VLOOKUP(A455, '[1]Influenza Deaths Pivot Table'!$A$5:$D$463, 4, FALSE)</f>
        <v>71</v>
      </c>
      <c r="R455" s="1">
        <f>VLOOKUP(A455, '[1]Influenza Deaths Pivot Table'!$A$5:$E$463, 5, FALSE)</f>
        <v>55</v>
      </c>
      <c r="S455" s="1">
        <f>VLOOKUP(A455, '[1]Influenza Deaths Pivot Table'!$A$5:$F$463, 6, FALSE)</f>
        <v>66</v>
      </c>
      <c r="T455" s="1">
        <f>VLOOKUP(A455, '[1]Influenza Deaths Pivot Table'!$A$5:$G$463, 7, FALSE)</f>
        <v>56</v>
      </c>
      <c r="U455" s="1">
        <f>VLOOKUP(A455, '[1]Influenza Deaths Pivot Table'!$A$5:$H$463, 8, FALSE)</f>
        <v>63</v>
      </c>
      <c r="V455" s="1">
        <f>VLOOKUP(A455, '[1]Influenza Deaths Pivot Table'!$A$5:$I$463, 9, FALSE)</f>
        <v>64</v>
      </c>
      <c r="W455" s="1">
        <f>VLOOKUP(A455, '[1]Influenza Deaths Pivot Table'!$A$5:$J$463, 10, FALSE)</f>
        <v>55</v>
      </c>
      <c r="X455" s="1">
        <f t="shared" si="94"/>
        <v>162</v>
      </c>
      <c r="Y455" s="1">
        <f t="shared" si="95"/>
        <v>590</v>
      </c>
      <c r="Z455" s="4">
        <f t="shared" si="84"/>
        <v>2.7558810437082991E-3</v>
      </c>
      <c r="AA455" s="4">
        <f t="shared" si="85"/>
        <v>7.3381129555173436E-4</v>
      </c>
      <c r="AB455" s="4">
        <f t="shared" si="86"/>
        <v>9.127635611210649E-4</v>
      </c>
      <c r="AC455" s="4">
        <f t="shared" si="87"/>
        <v>7.7473243136448198E-4</v>
      </c>
      <c r="AD455" s="4">
        <f t="shared" si="88"/>
        <v>1.042534425197539E-3</v>
      </c>
      <c r="AE455" s="4">
        <f t="shared" si="89"/>
        <v>7.1671091226023736E-4</v>
      </c>
      <c r="AF455" s="4">
        <f t="shared" si="90"/>
        <v>9.5598209284692326E-4</v>
      </c>
      <c r="AG455" s="4">
        <f t="shared" si="91"/>
        <v>1.7889350676387967E-3</v>
      </c>
      <c r="AH455" s="4">
        <f t="shared" si="92"/>
        <v>2.6969091851627232E-3</v>
      </c>
      <c r="AI455" s="4">
        <f t="shared" si="93"/>
        <v>5.4527902288710219E-3</v>
      </c>
    </row>
    <row r="456" spans="1:35" x14ac:dyDescent="0.2">
      <c r="A456" s="1" t="s">
        <v>471</v>
      </c>
      <c r="B456">
        <v>558570</v>
      </c>
      <c r="C456" s="1">
        <v>284449</v>
      </c>
      <c r="D456" s="1">
        <v>274121</v>
      </c>
      <c r="E456" s="1">
        <v>38243.94000000001</v>
      </c>
      <c r="F456" s="1">
        <v>73127.663</v>
      </c>
      <c r="G456" s="1">
        <v>79422.335000000006</v>
      </c>
      <c r="H456" s="1">
        <v>76639.887999999992</v>
      </c>
      <c r="I456" s="1">
        <v>68473.304000000004</v>
      </c>
      <c r="J456" s="1">
        <v>81856.600999999995</v>
      </c>
      <c r="K456" s="1">
        <v>71402.976999999999</v>
      </c>
      <c r="L456" s="1">
        <v>38874.488999999994</v>
      </c>
      <c r="M456" s="1">
        <v>21426.889999999996</v>
      </c>
      <c r="N456" s="1">
        <v>8739.3680000000004</v>
      </c>
      <c r="O456" s="1">
        <f>VLOOKUP(A456, '[1]Influenza Deaths Pivot Table'!$A$5:$B$463, 2, FALSE)</f>
        <v>125</v>
      </c>
      <c r="P456" s="1">
        <f>VLOOKUP(A456, '[1]Influenza Deaths Pivot Table'!$A$5:$C$463, 3, FALSE)</f>
        <v>68</v>
      </c>
      <c r="Q456" s="1">
        <f>VLOOKUP(A456, '[1]Influenza Deaths Pivot Table'!$A$5:$D$463, 4, FALSE)</f>
        <v>46</v>
      </c>
      <c r="R456" s="1">
        <f>VLOOKUP(A456, '[1]Influenza Deaths Pivot Table'!$A$5:$E$463, 5, FALSE)</f>
        <v>56</v>
      </c>
      <c r="S456" s="1">
        <f>VLOOKUP(A456, '[1]Influenza Deaths Pivot Table'!$A$5:$F$463, 6, FALSE)</f>
        <v>53</v>
      </c>
      <c r="T456" s="1">
        <f>VLOOKUP(A456, '[1]Influenza Deaths Pivot Table'!$A$5:$G$463, 7, FALSE)</f>
        <v>70</v>
      </c>
      <c r="U456" s="1">
        <f>VLOOKUP(A456, '[1]Influenza Deaths Pivot Table'!$A$5:$H$463, 8, FALSE)</f>
        <v>74</v>
      </c>
      <c r="V456" s="1">
        <f>VLOOKUP(A456, '[1]Influenza Deaths Pivot Table'!$A$5:$I$463, 9, FALSE)</f>
        <v>43</v>
      </c>
      <c r="W456" s="1">
        <f>VLOOKUP(A456, '[1]Influenza Deaths Pivot Table'!$A$5:$J$463, 10, FALSE)</f>
        <v>59</v>
      </c>
      <c r="X456" s="1">
        <f t="shared" si="94"/>
        <v>184</v>
      </c>
      <c r="Y456" s="1">
        <f t="shared" si="95"/>
        <v>594</v>
      </c>
      <c r="Z456" s="4">
        <f t="shared" si="84"/>
        <v>3.2684916878334179E-3</v>
      </c>
      <c r="AA456" s="4">
        <f t="shared" si="85"/>
        <v>9.298806663628783E-4</v>
      </c>
      <c r="AB456" s="4">
        <f t="shared" si="86"/>
        <v>5.7918216582274998E-4</v>
      </c>
      <c r="AC456" s="4">
        <f t="shared" si="87"/>
        <v>7.3069000309603806E-4</v>
      </c>
      <c r="AD456" s="4">
        <f t="shared" si="88"/>
        <v>7.7402428251454019E-4</v>
      </c>
      <c r="AE456" s="4">
        <f t="shared" si="89"/>
        <v>8.551540027908073E-4</v>
      </c>
      <c r="AF456" s="4">
        <f t="shared" si="90"/>
        <v>1.0363713546565432E-3</v>
      </c>
      <c r="AG456" s="4">
        <f t="shared" si="91"/>
        <v>1.106123864419157E-3</v>
      </c>
      <c r="AH456" s="4">
        <f t="shared" si="92"/>
        <v>2.7535493951758752E-3</v>
      </c>
      <c r="AI456" s="4">
        <f t="shared" si="93"/>
        <v>6.0220410830092927E-3</v>
      </c>
    </row>
    <row r="457" spans="1:35" x14ac:dyDescent="0.2">
      <c r="A457" s="1" t="s">
        <v>472</v>
      </c>
      <c r="B457">
        <v>498694</v>
      </c>
      <c r="C457" s="1">
        <v>253200</v>
      </c>
      <c r="D457" s="1">
        <v>245494</v>
      </c>
      <c r="E457" s="1">
        <v>34096.671999999999</v>
      </c>
      <c r="F457" s="1">
        <v>65882.247999999992</v>
      </c>
      <c r="G457" s="1">
        <v>70778.941999999995</v>
      </c>
      <c r="H457" s="1">
        <v>68628.370999999999</v>
      </c>
      <c r="I457" s="1">
        <v>59628.420000000006</v>
      </c>
      <c r="J457" s="1">
        <v>69991.216</v>
      </c>
      <c r="K457" s="1">
        <v>66500.143000000011</v>
      </c>
      <c r="L457" s="1">
        <v>36226.008999999998</v>
      </c>
      <c r="M457" s="1">
        <v>19807.528000000002</v>
      </c>
      <c r="N457" s="1">
        <v>7621.5539999999992</v>
      </c>
      <c r="O457" s="1">
        <f>VLOOKUP(A457, '[1]Influenza Deaths Pivot Table'!$A$5:$B$463, 2, FALSE)</f>
        <v>113</v>
      </c>
      <c r="P457" s="1">
        <f>VLOOKUP(A457, '[1]Influenza Deaths Pivot Table'!$A$5:$C$463, 3, FALSE)</f>
        <v>56</v>
      </c>
      <c r="Q457" s="1">
        <f>VLOOKUP(A457, '[1]Influenza Deaths Pivot Table'!$A$5:$D$463, 4, FALSE)</f>
        <v>69</v>
      </c>
      <c r="R457" s="1">
        <f>VLOOKUP(A457, '[1]Influenza Deaths Pivot Table'!$A$5:$E$463, 5, FALSE)</f>
        <v>59</v>
      </c>
      <c r="S457" s="1">
        <f>VLOOKUP(A457, '[1]Influenza Deaths Pivot Table'!$A$5:$F$463, 6, FALSE)</f>
        <v>69</v>
      </c>
      <c r="T457" s="1">
        <f>VLOOKUP(A457, '[1]Influenza Deaths Pivot Table'!$A$5:$G$463, 7, FALSE)</f>
        <v>62</v>
      </c>
      <c r="U457" s="1">
        <f>VLOOKUP(A457, '[1]Influenza Deaths Pivot Table'!$A$5:$H$463, 8, FALSE)</f>
        <v>64</v>
      </c>
      <c r="V457" s="1">
        <f>VLOOKUP(A457, '[1]Influenza Deaths Pivot Table'!$A$5:$I$463, 9, FALSE)</f>
        <v>57</v>
      </c>
      <c r="W457" s="1">
        <f>VLOOKUP(A457, '[1]Influenza Deaths Pivot Table'!$A$5:$J$463, 10, FALSE)</f>
        <v>58</v>
      </c>
      <c r="X457" s="1">
        <f t="shared" si="94"/>
        <v>171</v>
      </c>
      <c r="Y457" s="1">
        <f t="shared" si="95"/>
        <v>607</v>
      </c>
      <c r="Z457" s="4">
        <f t="shared" si="84"/>
        <v>3.3141064324400927E-3</v>
      </c>
      <c r="AA457" s="4">
        <f t="shared" si="85"/>
        <v>8.5000135393072812E-4</v>
      </c>
      <c r="AB457" s="4">
        <f t="shared" si="86"/>
        <v>9.7486622504190591E-4</v>
      </c>
      <c r="AC457" s="4">
        <f t="shared" si="87"/>
        <v>8.5970276053907795E-4</v>
      </c>
      <c r="AD457" s="4">
        <f t="shared" si="88"/>
        <v>1.1571663310884306E-3</v>
      </c>
      <c r="AE457" s="4">
        <f t="shared" si="89"/>
        <v>8.8582544415287769E-4</v>
      </c>
      <c r="AF457" s="4">
        <f t="shared" si="90"/>
        <v>9.6240394550730496E-4</v>
      </c>
      <c r="AG457" s="4">
        <f t="shared" si="91"/>
        <v>1.5734551382681984E-3</v>
      </c>
      <c r="AH457" s="4">
        <f t="shared" si="92"/>
        <v>2.9281796294822852E-3</v>
      </c>
      <c r="AI457" s="4">
        <f t="shared" si="93"/>
        <v>6.2422860619223784E-3</v>
      </c>
    </row>
    <row r="458" spans="1:35" x14ac:dyDescent="0.2">
      <c r="A458" s="1" t="s">
        <v>473</v>
      </c>
      <c r="B458">
        <v>541268</v>
      </c>
      <c r="C458" s="1">
        <v>275540</v>
      </c>
      <c r="D458" s="1">
        <v>265728</v>
      </c>
      <c r="E458" s="1">
        <v>36171.064999999995</v>
      </c>
      <c r="F458" s="1">
        <v>71355.379000000001</v>
      </c>
      <c r="G458" s="1">
        <v>76663.475000000006</v>
      </c>
      <c r="H458" s="1">
        <v>77274.504000000015</v>
      </c>
      <c r="I458" s="1">
        <v>64971.557999999997</v>
      </c>
      <c r="J458" s="1">
        <v>72550.70299999998</v>
      </c>
      <c r="K458" s="1">
        <v>71628.396999999997</v>
      </c>
      <c r="L458" s="1">
        <v>40235.49700000001</v>
      </c>
      <c r="M458" s="1">
        <v>21748.864000000001</v>
      </c>
      <c r="N458" s="1">
        <v>8524.7209999999995</v>
      </c>
      <c r="O458" s="1">
        <f>VLOOKUP(A458, '[1]Influenza Deaths Pivot Table'!$A$5:$B$463, 2, FALSE)</f>
        <v>129</v>
      </c>
      <c r="P458" s="1">
        <f>VLOOKUP(A458, '[1]Influenza Deaths Pivot Table'!$A$5:$C$463, 3, FALSE)</f>
        <v>52</v>
      </c>
      <c r="Q458" s="1">
        <f>VLOOKUP(A458, '[1]Influenza Deaths Pivot Table'!$A$5:$D$463, 4, FALSE)</f>
        <v>76</v>
      </c>
      <c r="R458" s="1">
        <f>VLOOKUP(A458, '[1]Influenza Deaths Pivot Table'!$A$5:$E$463, 5, FALSE)</f>
        <v>52</v>
      </c>
      <c r="S458" s="1">
        <f>VLOOKUP(A458, '[1]Influenza Deaths Pivot Table'!$A$5:$F$463, 6, FALSE)</f>
        <v>54</v>
      </c>
      <c r="T458" s="1">
        <f>VLOOKUP(A458, '[1]Influenza Deaths Pivot Table'!$A$5:$G$463, 7, FALSE)</f>
        <v>55</v>
      </c>
      <c r="U458" s="1">
        <f>VLOOKUP(A458, '[1]Influenza Deaths Pivot Table'!$A$5:$H$463, 8, FALSE)</f>
        <v>65</v>
      </c>
      <c r="V458" s="1">
        <f>VLOOKUP(A458, '[1]Influenza Deaths Pivot Table'!$A$5:$I$463, 9, FALSE)</f>
        <v>58</v>
      </c>
      <c r="W458" s="1">
        <f>VLOOKUP(A458, '[1]Influenza Deaths Pivot Table'!$A$5:$J$463, 10, FALSE)</f>
        <v>59</v>
      </c>
      <c r="X458" s="1">
        <f t="shared" si="94"/>
        <v>188</v>
      </c>
      <c r="Y458" s="1">
        <f t="shared" si="95"/>
        <v>600</v>
      </c>
      <c r="Z458" s="4">
        <f t="shared" si="84"/>
        <v>3.5663865578743677E-3</v>
      </c>
      <c r="AA458" s="4">
        <f t="shared" si="85"/>
        <v>7.2874674241447165E-4</v>
      </c>
      <c r="AB458" s="4">
        <f t="shared" si="86"/>
        <v>9.9134561797518299E-4</v>
      </c>
      <c r="AC458" s="4">
        <f t="shared" si="87"/>
        <v>6.7292570392946149E-4</v>
      </c>
      <c r="AD458" s="4">
        <f t="shared" si="88"/>
        <v>8.3113290895687E-4</v>
      </c>
      <c r="AE458" s="4">
        <f t="shared" si="89"/>
        <v>7.580905177445354E-4</v>
      </c>
      <c r="AF458" s="4">
        <f t="shared" si="90"/>
        <v>9.0746132431247903E-4</v>
      </c>
      <c r="AG458" s="4">
        <f t="shared" si="91"/>
        <v>1.4415131991534734E-3</v>
      </c>
      <c r="AH458" s="4">
        <f t="shared" si="92"/>
        <v>2.7127853666288038E-3</v>
      </c>
      <c r="AI458" s="4">
        <f t="shared" si="93"/>
        <v>6.279171924503172E-3</v>
      </c>
    </row>
    <row r="459" spans="1:35" x14ac:dyDescent="0.2">
      <c r="A459" s="1" t="s">
        <v>474</v>
      </c>
      <c r="B459">
        <v>509765</v>
      </c>
      <c r="C459" s="1">
        <v>259017</v>
      </c>
      <c r="D459" s="1">
        <v>250748</v>
      </c>
      <c r="E459" s="1">
        <v>32974.621000000006</v>
      </c>
      <c r="F459" s="1">
        <v>66811.190999999992</v>
      </c>
      <c r="G459" s="1">
        <v>72038.326999999976</v>
      </c>
      <c r="H459" s="1">
        <v>67924.074999999997</v>
      </c>
      <c r="I459" s="1">
        <v>59864.678000000007</v>
      </c>
      <c r="J459" s="1">
        <v>66722.751000000004</v>
      </c>
      <c r="K459" s="1">
        <v>71387.13</v>
      </c>
      <c r="L459" s="1">
        <v>41916.813999999991</v>
      </c>
      <c r="M459" s="1">
        <v>21535.861000000001</v>
      </c>
      <c r="N459" s="1">
        <v>8865.5590000000011</v>
      </c>
      <c r="O459" s="1">
        <f>VLOOKUP(A459, '[1]Influenza Deaths Pivot Table'!$A$5:$B$463, 2, FALSE)</f>
        <v>117</v>
      </c>
      <c r="P459" s="1">
        <f>VLOOKUP(A459, '[1]Influenza Deaths Pivot Table'!$A$5:$C$463, 3, FALSE)</f>
        <v>54</v>
      </c>
      <c r="Q459" s="1">
        <f>VLOOKUP(A459, '[1]Influenza Deaths Pivot Table'!$A$5:$D$463, 4, FALSE)</f>
        <v>76</v>
      </c>
      <c r="R459" s="1">
        <f>VLOOKUP(A459, '[1]Influenza Deaths Pivot Table'!$A$5:$E$463, 5, FALSE)</f>
        <v>76</v>
      </c>
      <c r="S459" s="1">
        <f>VLOOKUP(A459, '[1]Influenza Deaths Pivot Table'!$A$5:$F$463, 6, FALSE)</f>
        <v>55</v>
      </c>
      <c r="T459" s="1">
        <f>VLOOKUP(A459, '[1]Influenza Deaths Pivot Table'!$A$5:$G$463, 7, FALSE)</f>
        <v>84</v>
      </c>
      <c r="U459" s="1">
        <f>VLOOKUP(A459, '[1]Influenza Deaths Pivot Table'!$A$5:$H$463, 8, FALSE)</f>
        <v>68</v>
      </c>
      <c r="V459" s="1">
        <f>VLOOKUP(A459, '[1]Influenza Deaths Pivot Table'!$A$5:$I$463, 9, FALSE)</f>
        <v>75</v>
      </c>
      <c r="W459" s="1">
        <f>VLOOKUP(A459, '[1]Influenza Deaths Pivot Table'!$A$5:$J$463, 10, FALSE)</f>
        <v>65</v>
      </c>
      <c r="X459" s="1">
        <f t="shared" si="94"/>
        <v>182</v>
      </c>
      <c r="Y459" s="1">
        <f t="shared" si="95"/>
        <v>670</v>
      </c>
      <c r="Z459" s="4">
        <f t="shared" si="84"/>
        <v>3.5481833134640116E-3</v>
      </c>
      <c r="AA459" s="4">
        <f t="shared" si="85"/>
        <v>8.0824782782273712E-4</v>
      </c>
      <c r="AB459" s="4">
        <f t="shared" si="86"/>
        <v>1.0549939617559418E-3</v>
      </c>
      <c r="AC459" s="4">
        <f t="shared" si="87"/>
        <v>1.1188963559680422E-3</v>
      </c>
      <c r="AD459" s="4">
        <f t="shared" si="88"/>
        <v>9.1873875944008243E-4</v>
      </c>
      <c r="AE459" s="4">
        <f t="shared" si="89"/>
        <v>1.2589408970862127E-3</v>
      </c>
      <c r="AF459" s="4">
        <f t="shared" si="90"/>
        <v>9.5255265199763596E-4</v>
      </c>
      <c r="AG459" s="4">
        <f t="shared" si="91"/>
        <v>1.7892581244366526E-3</v>
      </c>
      <c r="AH459" s="4">
        <f t="shared" si="92"/>
        <v>3.018221560772518E-3</v>
      </c>
      <c r="AI459" s="4">
        <f t="shared" si="93"/>
        <v>6.56640487423653E-3</v>
      </c>
    </row>
    <row r="460" spans="1:35" x14ac:dyDescent="0.2">
      <c r="A460" s="1" t="s">
        <v>475</v>
      </c>
      <c r="B460">
        <v>490089</v>
      </c>
      <c r="C460" s="1">
        <v>248711</v>
      </c>
      <c r="D460" s="1">
        <v>241378</v>
      </c>
      <c r="E460" s="1">
        <v>31976.305000000004</v>
      </c>
      <c r="F460" s="1">
        <v>66726.074999999997</v>
      </c>
      <c r="G460" s="1">
        <v>64714.719000000012</v>
      </c>
      <c r="H460" s="1">
        <v>65616.759000000005</v>
      </c>
      <c r="I460" s="1">
        <v>59091.936999999991</v>
      </c>
      <c r="J460" s="1">
        <v>62164.548999999992</v>
      </c>
      <c r="K460" s="1">
        <v>68126.990999999995</v>
      </c>
      <c r="L460" s="1">
        <v>42062.749000000003</v>
      </c>
      <c r="M460" s="1">
        <v>21310.204999999998</v>
      </c>
      <c r="N460" s="1">
        <v>8447.7960000000003</v>
      </c>
      <c r="O460" s="1">
        <f>VLOOKUP(A460, '[1]Influenza Deaths Pivot Table'!$A$5:$B$463, 2, FALSE)</f>
        <v>132</v>
      </c>
      <c r="P460" s="1">
        <f>VLOOKUP(A460, '[1]Influenza Deaths Pivot Table'!$A$5:$C$463, 3, FALSE)</f>
        <v>64</v>
      </c>
      <c r="Q460" s="1">
        <f>VLOOKUP(A460, '[1]Influenza Deaths Pivot Table'!$A$5:$D$463, 4, FALSE)</f>
        <v>58</v>
      </c>
      <c r="R460" s="1">
        <f>VLOOKUP(A460, '[1]Influenza Deaths Pivot Table'!$A$5:$E$463, 5, FALSE)</f>
        <v>68</v>
      </c>
      <c r="S460" s="1">
        <f>VLOOKUP(A460, '[1]Influenza Deaths Pivot Table'!$A$5:$F$463, 6, FALSE)</f>
        <v>67</v>
      </c>
      <c r="T460" s="1">
        <f>VLOOKUP(A460, '[1]Influenza Deaths Pivot Table'!$A$5:$G$463, 7, FALSE)</f>
        <v>59</v>
      </c>
      <c r="U460" s="1">
        <f>VLOOKUP(A460, '[1]Influenza Deaths Pivot Table'!$A$5:$H$463, 8, FALSE)</f>
        <v>52</v>
      </c>
      <c r="V460" s="1">
        <f>VLOOKUP(A460, '[1]Influenza Deaths Pivot Table'!$A$5:$I$463, 9, FALSE)</f>
        <v>65</v>
      </c>
      <c r="W460" s="1">
        <f>VLOOKUP(A460, '[1]Influenza Deaths Pivot Table'!$A$5:$J$463, 10, FALSE)</f>
        <v>61</v>
      </c>
      <c r="X460" s="1">
        <f t="shared" si="94"/>
        <v>193</v>
      </c>
      <c r="Y460" s="1">
        <f t="shared" si="95"/>
        <v>626</v>
      </c>
      <c r="Z460" s="4">
        <f t="shared" si="84"/>
        <v>4.1280566969823431E-3</v>
      </c>
      <c r="AA460" s="4">
        <f t="shared" si="85"/>
        <v>9.5914528166087996E-4</v>
      </c>
      <c r="AB460" s="4">
        <f t="shared" si="86"/>
        <v>8.962412399565544E-4</v>
      </c>
      <c r="AC460" s="4">
        <f t="shared" si="87"/>
        <v>1.0363206143723129E-3</v>
      </c>
      <c r="AD460" s="4">
        <f t="shared" si="88"/>
        <v>1.1338264304993084E-3</v>
      </c>
      <c r="AE460" s="4">
        <f t="shared" si="89"/>
        <v>9.4909399246184527E-4</v>
      </c>
      <c r="AF460" s="4">
        <f t="shared" si="90"/>
        <v>7.632804448973829E-4</v>
      </c>
      <c r="AG460" s="4">
        <f t="shared" si="91"/>
        <v>1.5453103172120299E-3</v>
      </c>
      <c r="AH460" s="4">
        <f t="shared" si="92"/>
        <v>2.8624783290446998E-3</v>
      </c>
      <c r="AI460" s="4">
        <f t="shared" si="93"/>
        <v>6.9905350260270425E-3</v>
      </c>
    </row>
    <row r="461" spans="1:35" x14ac:dyDescent="0.2">
      <c r="A461" s="1" t="s">
        <v>476</v>
      </c>
      <c r="B461">
        <v>541224</v>
      </c>
      <c r="C461" s="1">
        <v>264610</v>
      </c>
      <c r="D461" s="1">
        <v>34608</v>
      </c>
      <c r="E461" s="1">
        <v>72231</v>
      </c>
      <c r="F461" s="1">
        <v>74550</v>
      </c>
      <c r="G461" s="1">
        <v>76703</v>
      </c>
      <c r="H461" s="1">
        <v>65710</v>
      </c>
      <c r="I461" s="1">
        <v>65953</v>
      </c>
      <c r="J461" s="1">
        <v>74751</v>
      </c>
      <c r="K461" s="1">
        <v>45783</v>
      </c>
      <c r="L461" s="1">
        <v>22065</v>
      </c>
      <c r="M461" s="1">
        <v>8870</v>
      </c>
      <c r="N461" s="1">
        <f>VLOOKUP(A461, '[1]Influenza Deaths Pivot Table'!$A$5:$B$463, 2, FALSE)</f>
        <v>104</v>
      </c>
      <c r="O461" s="1">
        <f>VLOOKUP(A461, '[1]Influenza Deaths Pivot Table'!$A$5:$B$463, 2, FALSE)</f>
        <v>104</v>
      </c>
      <c r="P461" s="1">
        <f>VLOOKUP(A461, '[1]Influenza Deaths Pivot Table'!$A$5:$C$463, 3, FALSE)</f>
        <v>61</v>
      </c>
      <c r="Q461" s="1">
        <f>VLOOKUP(A461, '[1]Influenza Deaths Pivot Table'!$A$5:$D$463, 4, FALSE)</f>
        <v>61</v>
      </c>
      <c r="R461" s="1">
        <f>VLOOKUP(A461, '[1]Influenza Deaths Pivot Table'!$A$5:$E$463, 5, FALSE)</f>
        <v>59</v>
      </c>
      <c r="S461" s="1">
        <f>VLOOKUP(A461, '[1]Influenza Deaths Pivot Table'!$A$5:$F$463, 6, FALSE)</f>
        <v>75</v>
      </c>
      <c r="T461" s="1">
        <f>VLOOKUP(A461, '[1]Influenza Deaths Pivot Table'!$A$5:$G$463, 7, FALSE)</f>
        <v>50</v>
      </c>
      <c r="U461" s="1">
        <f>VLOOKUP(A461, '[1]Influenza Deaths Pivot Table'!$A$5:$H$463, 8, FALSE)</f>
        <v>58</v>
      </c>
      <c r="V461" s="1">
        <f>VLOOKUP(A461, '[1]Influenza Deaths Pivot Table'!$A$5:$I$463, 9, FALSE)</f>
        <v>51</v>
      </c>
      <c r="W461" s="1">
        <f>VLOOKUP(A461, '[1]Influenza Deaths Pivot Table'!$A$5:$J$463, 10, FALSE)</f>
        <v>57</v>
      </c>
      <c r="X461" s="1">
        <f t="shared" si="94"/>
        <v>161</v>
      </c>
      <c r="Y461" s="1">
        <f t="shared" si="95"/>
        <v>576</v>
      </c>
      <c r="Z461" s="4">
        <f t="shared" si="84"/>
        <v>1.4398250058839002E-3</v>
      </c>
      <c r="AA461" s="4">
        <f t="shared" si="85"/>
        <v>8.1824279007377599E-4</v>
      </c>
      <c r="AB461" s="4">
        <f t="shared" si="86"/>
        <v>7.9527528258347129E-4</v>
      </c>
      <c r="AC461" s="4">
        <f t="shared" si="87"/>
        <v>8.9788464465073812E-4</v>
      </c>
      <c r="AD461" s="4">
        <f t="shared" si="88"/>
        <v>1.1371734416933271E-3</v>
      </c>
      <c r="AE461" s="4">
        <f t="shared" si="89"/>
        <v>6.6888737274417738E-4</v>
      </c>
      <c r="AF461" s="4">
        <f t="shared" si="90"/>
        <v>1.2668457724482887E-3</v>
      </c>
      <c r="AG461" s="4">
        <f t="shared" si="91"/>
        <v>2.3113528212100613E-3</v>
      </c>
      <c r="AH461" s="4">
        <f t="shared" si="92"/>
        <v>6.4261555806087939E-3</v>
      </c>
      <c r="AI461" s="4">
        <f t="shared" si="93"/>
        <v>7.8659805864926945E-3</v>
      </c>
    </row>
  </sheetData>
  <sortState xmlns:xlrd2="http://schemas.microsoft.com/office/spreadsheetml/2017/richdata2" ref="A3:AI461">
    <sortCondition ref="A3:A461"/>
  </sortState>
  <mergeCells count="3">
    <mergeCell ref="B1:N1"/>
    <mergeCell ref="Z1:AI1"/>
    <mergeCell ref="O1:Y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1362-168E-BC4C-93B1-12A398EF52D2}">
  <dimension ref="A1:F20"/>
  <sheetViews>
    <sheetView tabSelected="1" workbookViewId="0">
      <selection activeCell="B17" sqref="B17"/>
    </sheetView>
  </sheetViews>
  <sheetFormatPr baseColWidth="10" defaultRowHeight="16" x14ac:dyDescent="0.2"/>
  <cols>
    <col min="1" max="1" width="4.33203125" customWidth="1"/>
    <col min="2" max="2" width="25.83203125" customWidth="1"/>
    <col min="3" max="3" width="25.1640625" customWidth="1"/>
    <col min="4" max="4" width="45.83203125" bestFit="1" customWidth="1"/>
  </cols>
  <sheetData>
    <row r="1" spans="1:6" x14ac:dyDescent="0.2">
      <c r="A1" t="s">
        <v>477</v>
      </c>
    </row>
    <row r="2" spans="1:6" ht="16" customHeight="1" x14ac:dyDescent="0.2">
      <c r="A2" s="6" t="s">
        <v>489</v>
      </c>
      <c r="B2" s="6"/>
      <c r="C2" s="6"/>
      <c r="D2" s="6"/>
      <c r="E2" s="6"/>
      <c r="F2" s="5"/>
    </row>
    <row r="3" spans="1:6" x14ac:dyDescent="0.2">
      <c r="A3" s="6"/>
      <c r="B3" s="6" t="s">
        <v>490</v>
      </c>
      <c r="C3" s="6"/>
      <c r="D3" s="6"/>
      <c r="E3" s="6"/>
      <c r="F3" s="5"/>
    </row>
    <row r="4" spans="1:6" x14ac:dyDescent="0.2">
      <c r="B4" t="s">
        <v>496</v>
      </c>
    </row>
    <row r="5" spans="1:6" x14ac:dyDescent="0.2">
      <c r="A5" t="s">
        <v>480</v>
      </c>
    </row>
    <row r="6" spans="1:6" x14ac:dyDescent="0.2">
      <c r="B6" s="11"/>
      <c r="C6" s="10" t="s">
        <v>481</v>
      </c>
      <c r="D6" s="10" t="s">
        <v>495</v>
      </c>
    </row>
    <row r="7" spans="1:6" x14ac:dyDescent="0.2">
      <c r="B7" s="10" t="s">
        <v>478</v>
      </c>
      <c r="C7" s="7">
        <f>_xlfn.VAR.P('Integrated Data'!B2:B461)</f>
        <v>46227908369098.977</v>
      </c>
      <c r="D7" s="7">
        <f>_xlfn.VAR.P('Integrated Data'!X3:X461)</f>
        <v>84270.987654320983</v>
      </c>
    </row>
    <row r="8" spans="1:6" x14ac:dyDescent="0.2">
      <c r="B8" s="10" t="s">
        <v>482</v>
      </c>
      <c r="C8" s="7">
        <f>_xlfn.STDEV.P('Integrated Data'!B3:B461)</f>
        <v>6799110.8513612999</v>
      </c>
      <c r="D8" s="7">
        <f>_xlfn.STDEV.P('Integrated Data'!X3:X461)</f>
        <v>290.29465660656069</v>
      </c>
    </row>
    <row r="9" spans="1:6" x14ac:dyDescent="0.2">
      <c r="B9" s="10" t="s">
        <v>484</v>
      </c>
      <c r="C9" s="7">
        <f>AVERAGE('Integrated Data'!B3:B461)</f>
        <v>5972685.8496732023</v>
      </c>
      <c r="D9" s="15">
        <f>AVERAGE('Integrated Data'!X3:X461)</f>
        <v>388.77777777777777</v>
      </c>
    </row>
    <row r="10" spans="1:6" x14ac:dyDescent="0.2">
      <c r="B10" s="10" t="s">
        <v>485</v>
      </c>
      <c r="C10" s="7">
        <f>C9 + 2*C8</f>
        <v>19570907.552395802</v>
      </c>
      <c r="D10" s="15">
        <f>D9 + 2*D8</f>
        <v>969.36709099089921</v>
      </c>
    </row>
    <row r="11" spans="1:6" x14ac:dyDescent="0.2">
      <c r="B11" s="10" t="s">
        <v>486</v>
      </c>
      <c r="C11" s="7">
        <f>C9 - 2*C8</f>
        <v>-7625535.8530493975</v>
      </c>
      <c r="D11" s="15">
        <f>D9 - 2*D8</f>
        <v>-191.81153543534361</v>
      </c>
    </row>
    <row r="12" spans="1:6" x14ac:dyDescent="0.2">
      <c r="B12" s="10" t="s">
        <v>483</v>
      </c>
      <c r="C12" s="7">
        <f>COUNTIF('Integrated Data'!B3:B461, "&gt;'Statistical Analysis'!B9")</f>
        <v>0</v>
      </c>
      <c r="D12" s="7">
        <f>COUNTIF('Integrated Data'!X3:X461, "&gt;'Statistical Analysis'!C9")</f>
        <v>0</v>
      </c>
    </row>
    <row r="13" spans="1:6" x14ac:dyDescent="0.2">
      <c r="B13" s="10" t="s">
        <v>487</v>
      </c>
      <c r="C13" s="8">
        <f>C12/COUNT('Integrated Data'!B3:B461)*100</f>
        <v>0</v>
      </c>
      <c r="D13" s="9">
        <f>D12/COUNT('Integrated Data'!X3:X461)*100</f>
        <v>0</v>
      </c>
    </row>
    <row r="14" spans="1:6" x14ac:dyDescent="0.2">
      <c r="A14" t="s">
        <v>492</v>
      </c>
    </row>
    <row r="15" spans="1:6" x14ac:dyDescent="0.2">
      <c r="B15" s="19" t="s">
        <v>498</v>
      </c>
      <c r="C15" s="19"/>
      <c r="D15" s="19"/>
      <c r="E15" s="19"/>
      <c r="F15" s="19"/>
    </row>
    <row r="16" spans="1:6" x14ac:dyDescent="0.2">
      <c r="B16" s="19"/>
      <c r="C16" s="19"/>
      <c r="D16" s="19"/>
      <c r="E16" s="19"/>
      <c r="F16" s="19"/>
    </row>
    <row r="17" spans="2:6" x14ac:dyDescent="0.2">
      <c r="B17" s="13" t="s">
        <v>491</v>
      </c>
      <c r="C17" s="7">
        <f>CORREL('Integrated Data'!B2:B461, 'Integrated Data'!Y2:Y461)</f>
        <v>0.95937822284563812</v>
      </c>
    </row>
    <row r="18" spans="2:6" x14ac:dyDescent="0.2">
      <c r="B18" s="14" t="s">
        <v>493</v>
      </c>
    </row>
    <row r="19" spans="2:6" ht="16" customHeight="1" x14ac:dyDescent="0.2">
      <c r="B19" s="20" t="s">
        <v>494</v>
      </c>
      <c r="C19" s="20"/>
      <c r="D19" s="20"/>
      <c r="E19" s="20"/>
      <c r="F19" s="20"/>
    </row>
    <row r="20" spans="2:6" x14ac:dyDescent="0.2">
      <c r="B20" s="20"/>
      <c r="C20" s="20"/>
      <c r="D20" s="20"/>
      <c r="E20" s="20"/>
      <c r="F20" s="20"/>
    </row>
  </sheetData>
  <mergeCells count="2">
    <mergeCell ref="B15:F16"/>
    <mergeCell ref="B19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Integrated Data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2022-07-09T01:51:16Z</dcterms:created>
  <dcterms:modified xsi:type="dcterms:W3CDTF">2022-08-14T00:42:01Z</dcterms:modified>
</cp:coreProperties>
</file>