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2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6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rom External\Backup Plus\transfer from desktop April 24\มาตรฐาน\EdPEx\2568\เตรียมความพร้อม EdPEx\"/>
    </mc:Choice>
  </mc:AlternateContent>
  <xr:revisionPtr revIDLastSave="0" documentId="13_ncr:1_{8D89B18B-C686-45B2-8C42-2B0314EC47CA}" xr6:coauthVersionLast="47" xr6:coauthVersionMax="47" xr10:uidLastSave="{00000000-0000-0000-0000-000000000000}"/>
  <bookViews>
    <workbookView xWindow="-110" yWindow="-110" windowWidth="19420" windowHeight="11500" activeTab="6" xr2:uid="{83265A0B-FA69-4CC6-959F-109A63CA8496}"/>
  </bookViews>
  <sheets>
    <sheet name="KPI 7.2-1" sheetId="1" r:id="rId1"/>
    <sheet name="KPI 7.2-2" sheetId="2" r:id="rId2"/>
    <sheet name="KPI 7.2-3" sheetId="3" r:id="rId3"/>
    <sheet name="KPI 7.2-4" sheetId="5" r:id="rId4"/>
    <sheet name="KPI 7.2-5" sheetId="6" r:id="rId5"/>
    <sheet name="KPI 7.2-6" sheetId="7" r:id="rId6"/>
    <sheet name="KPI 7.2-7" sheetId="8" r:id="rId7"/>
    <sheet name="KPI 7.2-8" sheetId="9" r:id="rId8"/>
    <sheet name="KPI 7.2-9" sheetId="10" r:id="rId9"/>
    <sheet name="KPI 7.2-10" sheetId="11" r:id="rId10"/>
    <sheet name="KPI 7.2-11" sheetId="12" r:id="rId11"/>
    <sheet name="KPI 7.2-12" sheetId="14" r:id="rId12"/>
    <sheet name="KPI 7.2-13" sheetId="15" r:id="rId13"/>
    <sheet name="KPI 7.2-14" sheetId="18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8" l="1"/>
  <c r="D12" i="18"/>
  <c r="E12" i="18"/>
  <c r="B12" i="18"/>
  <c r="F20" i="5"/>
  <c r="E20" i="5"/>
  <c r="D20" i="5"/>
  <c r="C20" i="5"/>
  <c r="B20" i="5"/>
  <c r="M10" i="6"/>
  <c r="N10" i="6"/>
  <c r="O10" i="6"/>
  <c r="P10" i="6"/>
  <c r="L10" i="6"/>
  <c r="D44" i="7"/>
  <c r="E44" i="7"/>
  <c r="E12" i="7"/>
  <c r="D12" i="7"/>
  <c r="B12" i="7"/>
  <c r="C12" i="7"/>
  <c r="C44" i="7"/>
  <c r="B44" i="7"/>
  <c r="E8" i="14"/>
  <c r="D8" i="14"/>
  <c r="C8" i="14"/>
  <c r="B8" i="14"/>
  <c r="D7" i="12"/>
  <c r="E7" i="12"/>
  <c r="F7" i="12"/>
  <c r="C7" i="12"/>
  <c r="D10" i="11" l="1"/>
  <c r="E10" i="11"/>
  <c r="C10" i="11"/>
  <c r="E7" i="9" l="1"/>
  <c r="D7" i="9"/>
  <c r="C7" i="9"/>
  <c r="B7" i="9"/>
  <c r="F13" i="8"/>
  <c r="C13" i="8"/>
  <c r="E13" i="8"/>
  <c r="D13" i="8"/>
  <c r="F5" i="7"/>
  <c r="F11" i="7"/>
  <c r="F10" i="7"/>
  <c r="F9" i="7"/>
  <c r="F8" i="7"/>
  <c r="F7" i="7"/>
  <c r="F6" i="7"/>
  <c r="F43" i="7"/>
  <c r="F39" i="7"/>
  <c r="F42" i="7"/>
  <c r="F38" i="7"/>
  <c r="F37" i="7"/>
  <c r="F41" i="7"/>
  <c r="F40" i="7"/>
  <c r="F36" i="7"/>
  <c r="D18" i="6"/>
  <c r="E18" i="6"/>
  <c r="F18" i="6"/>
  <c r="G18" i="6"/>
  <c r="C18" i="6"/>
  <c r="B6" i="5"/>
  <c r="G53" i="5"/>
  <c r="G12" i="5"/>
  <c r="C49" i="5"/>
  <c r="D49" i="5"/>
  <c r="E49" i="5"/>
  <c r="F49" i="5"/>
  <c r="B49" i="5"/>
  <c r="C11" i="5"/>
  <c r="D11" i="5"/>
  <c r="E11" i="5"/>
  <c r="F11" i="5"/>
  <c r="B11" i="5"/>
  <c r="C10" i="5"/>
  <c r="D10" i="5"/>
  <c r="E10" i="5"/>
  <c r="F10" i="5"/>
  <c r="B10" i="5"/>
  <c r="C6" i="5"/>
  <c r="D6" i="5"/>
  <c r="E6" i="5"/>
  <c r="F6" i="5"/>
  <c r="G9" i="5"/>
  <c r="G8" i="5"/>
  <c r="G7" i="5"/>
  <c r="G48" i="5"/>
  <c r="G47" i="5"/>
  <c r="G46" i="5"/>
  <c r="C42" i="5"/>
  <c r="D42" i="5"/>
  <c r="E42" i="5"/>
  <c r="F42" i="5"/>
  <c r="B42" i="5"/>
  <c r="G37" i="5"/>
  <c r="G38" i="5"/>
  <c r="G39" i="5"/>
  <c r="G40" i="5"/>
  <c r="G41" i="5"/>
  <c r="G36" i="5"/>
  <c r="B7" i="3"/>
  <c r="C7" i="3"/>
  <c r="D7" i="3"/>
  <c r="E6" i="3"/>
  <c r="E7" i="3" s="1"/>
  <c r="E5" i="3"/>
  <c r="B13" i="5" l="1"/>
  <c r="G49" i="5"/>
  <c r="G42" i="5"/>
  <c r="G10" i="5"/>
  <c r="G11" i="5"/>
  <c r="F13" i="5"/>
  <c r="E13" i="5"/>
  <c r="D13" i="5"/>
  <c r="C13" i="5"/>
  <c r="G6" i="5"/>
  <c r="G13" i="5" l="1"/>
  <c r="D6" i="2"/>
  <c r="D7" i="2"/>
  <c r="D8" i="2"/>
  <c r="D5" i="2"/>
  <c r="B16" i="2"/>
  <c r="B15" i="2"/>
  <c r="B14" i="2"/>
  <c r="B13" i="2"/>
</calcChain>
</file>

<file path=xl/sharedStrings.xml><?xml version="1.0" encoding="utf-8"?>
<sst xmlns="http://schemas.openxmlformats.org/spreadsheetml/2006/main" count="220" uniqueCount="122">
  <si>
    <t>"STD="#</t>
  </si>
  <si>
    <t>1.	ความพึงพอใจของมหาวิทยาลัยเกษตรศาสตร์</t>
  </si>
  <si>
    <t>ปีงบประมาณ</t>
  </si>
  <si>
    <t>ราคาต่ำกว่า 1 ล้านบาท</t>
  </si>
  <si>
    <t>ราคาตั้งแต่ 1 ล้านบาท</t>
  </si>
  <si>
    <t>ได้รับจัดสรรงบลงทุน (ครุภัณฑ์)</t>
  </si>
  <si>
    <t xml:space="preserve">2.	ความพึงพอใจของกระทรวงอุดมศึกษาฯ(อว.) และหรือหน่วยงานรัฐ </t>
  </si>
  <si>
    <t>จำนวนโครงการ</t>
  </si>
  <si>
    <t>เป้าหมาย</t>
  </si>
  <si>
    <t>เป้าหมาย=#</t>
  </si>
  <si>
    <t>เงินงบประมาณแผ่นดิน</t>
  </si>
  <si>
    <t>โครงการสัตว์ปลอดโรคฯ</t>
  </si>
  <si>
    <t>โครงการผลิตวัคซีน</t>
  </si>
  <si>
    <t>โครงการBCG</t>
  </si>
  <si>
    <t>หมายเหตุ : ปี 67 -ปี 68 โครงการสัตว์ปลอดโรคได้เงินงบประมาณของ รพส.ทิพย์มินาน+ศูนย์พักพิกนครชัยบุรินทร์ วงเงิน 38 ล้าน</t>
  </si>
  <si>
    <t>รวม</t>
  </si>
  <si>
    <t>Base</t>
  </si>
  <si>
    <t>KPI 7.2-1 มีการสนับสนุนโครงการสำคัญ</t>
  </si>
  <si>
    <t>3.	ความพึงพอใจของผู้เรียนหลักสูตร สพ.บ.</t>
  </si>
  <si>
    <t>KPI 7.2-2 มีการมอบหมายและให้ทุนอุดหนุนโครงการสำคัญระดับประเทศ</t>
  </si>
  <si>
    <t>KPI 7.2-3 ร้อยละการตอบกลับข้อเสนอแนะและข้อร้องเรียนของนิสิต</t>
  </si>
  <si>
    <t>ปีการศึกษา</t>
  </si>
  <si>
    <t>คิดเป็นร้อยละ (%)</t>
  </si>
  <si>
    <t xml:space="preserve">จำนวนเรื่องทั้งหมด </t>
  </si>
  <si>
    <t>จำนวนเรื่องที่ตอบกลับ/แก้ไขแล้ว</t>
  </si>
  <si>
    <t>KPI 7.2-4 จำนวนนิสิตบัณฑิตศึกษา และหลักสูตรหลังปริญญาที่สำเร็จการศึกษา</t>
  </si>
  <si>
    <t>วิทยาศาสตร์การสัตวแพทย์คลินิก</t>
  </si>
  <si>
    <t>หลักสูตร</t>
  </si>
  <si>
    <t>หลักสูตรบัณฑิตศึกษา (ปริญญาโท)</t>
  </si>
  <si>
    <t>หลักสูตรประกาศนียบัตรชั้นสูง</t>
  </si>
  <si>
    <t>คลินิกศึกษาทางสัตวแพทย์</t>
  </si>
  <si>
    <t>จุลชีววิทยาทางการสัตวแพทย์</t>
  </si>
  <si>
    <t>เภสัชวิทยาและพิษวิทยาทางการสัตวแพทย์</t>
  </si>
  <si>
    <t>ระบาดวิทยาทางสัตวแพทย์</t>
  </si>
  <si>
    <t>วิทยาศาสตร์ชีวภาพทางสัตวแพทย์ (หลักสูตรนานาชาติ)</t>
  </si>
  <si>
    <t>วิทยาศาสตร์สุขภาพสัตว์และชีวเวชศาสตร์</t>
  </si>
  <si>
    <t>หลักสูตรบัณฑิตศึกษา (ปริญญาเอก)</t>
  </si>
  <si>
    <t>จำนวนนิสิตหลักสูตรบัณฑิตศึกษา (ปริญญาโท /ปริญญาเอก/หลักสูตรประกาศนียบัตรชั้นสูง)</t>
  </si>
  <si>
    <t>4.	ความพึงพอใจของผู้เรียนหลักสูตรมหาบัณฑิต, สัตวแพทย์ฝึกหัด, และผู้เรียนหลักสูตรสัตวแพทย์ประจำบ้าน</t>
  </si>
  <si>
    <t>KPI 7.2-5 จำนวนผู้สมัครเรียนหลักสูตรต่างๆ เพิ่มขึ้น</t>
  </si>
  <si>
    <t>จำนวนผู้สมัครเรียนหลักสูตรต่างๆ เพื่มขึ้น</t>
  </si>
  <si>
    <t>ชื่อหลักสูตร</t>
  </si>
  <si>
    <t>ระดับปริญญา</t>
  </si>
  <si>
    <t>ปริญญาโท</t>
  </si>
  <si>
    <t>ปริญญาเอก</t>
  </si>
  <si>
    <t>ประกาศนียบัตรบัณฑิตชั้นสูง</t>
  </si>
  <si>
    <t>หลังปริญญา</t>
  </si>
  <si>
    <t>ลำดับ</t>
  </si>
  <si>
    <t>วท.ม.สาขาวิชาคลินิกศึกษาทางสัตวแพทย์</t>
  </si>
  <si>
    <t xml:space="preserve">วท.ม. สาขาเภสัชวิทยาและพิษวิทยาทางการสัตวแพทย์      </t>
  </si>
  <si>
    <t xml:space="preserve">ปร.ด. สาขาวิทยาศาสตร์สุขภาพสัตว์และชีวเวชศาสตร์ </t>
  </si>
  <si>
    <t xml:space="preserve">ปร.ด. สาขาวิชาคลินิกศึกษาทางสัตวแพทย์ </t>
  </si>
  <si>
    <t xml:space="preserve">ปร.ด.เภสัชวิทยาและพิษวิทยาทางการสัตวแพทย์      </t>
  </si>
  <si>
    <t>ป.บัณฑิตชั้นสูง สาขา วิทยาศาสตร์การสัตวแพทย์คลินิก</t>
  </si>
  <si>
    <t>สัตวแพทย์เพิ่มพูนทักษะ</t>
  </si>
  <si>
    <t>สัตวแพทย์ประจำบ้าน</t>
  </si>
  <si>
    <t>วท.ม. สาขาวิชาระบาดวิทยาทางสัตวแพทย์ฯ</t>
  </si>
  <si>
    <t>วท.ม.สาขาวิชาวิทยาศาสตร์สุขภาพสัตว์ฯ</t>
  </si>
  <si>
    <t>วท.ม. สาขาวิทยาศาสตร์และนวัตกรรมฯ</t>
  </si>
  <si>
    <t>ปร.ด.สาขาวิชาวิทยาศาสตร์และนวัตกรรมฯ</t>
  </si>
  <si>
    <t>KPI 7.2-6 ความพึงพอใจผู้เรียนหลักสูตรบัณฑิตศึกษา</t>
  </si>
  <si>
    <t xml:space="preserve">5.	ความพึงพอใจของผู้เรียนหลักสูตรการศึกษาต่อเนื่อง/สัตวแพทย์ผู้เชี่ยวชาญ </t>
  </si>
  <si>
    <t>ความพึงพอใจของผู้เรียน</t>
  </si>
  <si>
    <t>ระดับคะแนนภาพรวม</t>
  </si>
  <si>
    <t xml:space="preserve">วท.ม. สาขาเภสัชวิทยาและพิษวิทยาทางการสัตวแพทย์    </t>
  </si>
  <si>
    <t>วท.ม.สาขาวิชาวิทยาศาสตร์สุขภาพสัตว์ฯสตร์</t>
  </si>
  <si>
    <t>6.	ความพึงพอใจของผู้รับบริการโรงพยาบาลสัตว์ - สัตวเลี้ยง</t>
  </si>
  <si>
    <t>KPI 7.2-7 จำนวนเจ้าของสัตว์ที่มารับบริการโรงพยาบาล (รวมทุกแห่ง) เพิ่มขึ้น</t>
  </si>
  <si>
    <t>หน่วยงาน</t>
  </si>
  <si>
    <t>จำนวนเจ้าของสัตว์ที่เข้ารับบริการ (ราย)</t>
  </si>
  <si>
    <t>โรงพยาบาลสัตว์ มก.บางเขน</t>
  </si>
  <si>
    <t>โรงพยาบาลสัตว์ มก.กำแพงแสน</t>
  </si>
  <si>
    <t>โรงพยาบาลสัตว์ มก.หนองโพ</t>
  </si>
  <si>
    <t>โรงพยาบาลสัตว์ มก.หัวหิน</t>
  </si>
  <si>
    <t>โรงพยาบาลสัตว์ มก.ณ ทิพย์พิมาน</t>
  </si>
  <si>
    <t>-</t>
  </si>
  <si>
    <t>ศูนย์ชันสูตรโรคสัตว์ บางเขน</t>
  </si>
  <si>
    <t>ปีงบประมาณ 2568 อยู่ระหว่างขอข้อมูลค่ะ</t>
  </si>
  <si>
    <t>ศูนย์ชันสูตรโรคสัตว์ กำแพงแสน</t>
  </si>
  <si>
    <t>ปีงบประมาณ 2565 ไม่มีข้อมูล เนื่องจากข้อมูลไม่สมบูรณ์ มีการย้ายฐานข้อมูลใหม่</t>
  </si>
  <si>
    <t xml:space="preserve">หมายเหตุ : </t>
  </si>
  <si>
    <t>จำนวนเจ้าของสัตว์ที่มารับบริการ หมายถึง บุคคลที่เป็นเจ้าของสุนัข/แมว/สัตว์ชนิดอื่น ที่พาสัตว์เลี้ยงมารับบริการต่างๆ ของโรงพยาบาลสัตว์ มก., บุคคลที่เป็นเจ้าของฟาร์ม หรือ นำตัวอย่างมาตรวจ มารับบริการต่างๆของศูนย์ชันสูตรโรคสัตว์</t>
  </si>
  <si>
    <t>โดยจะทำการนับจากการลงทะเบียนในการเข้ารับบริการ (มีการนับจำนวนเจ้าของสัตว์ที่มารับบริการซ้ำ)</t>
  </si>
  <si>
    <t>KPI 7.2-8 จำนวนเงินบริจาคเพื่อช่วยเหลือสัตว์ป่วยอื่น</t>
  </si>
  <si>
    <t>กองทุนรักษาพยาบาลสัตว์ป่วยอนาถา</t>
  </si>
  <si>
    <t>กองทุนย่อยเพื่อรักษาช้างและสัตว์ป่า</t>
  </si>
  <si>
    <t>7.	ความพึงพอใจของผู้รับบริการโรงพยาบาลสัตว์ – สัตว์เศรษฐกิจ/ใหญ่</t>
  </si>
  <si>
    <t>KPI 7-2.9 ความพึงพอใจของผู้รับบริการโรงพยาบาลสัตว์ – สัตว์เศรษฐกิจ/ใหญ่</t>
  </si>
  <si>
    <t>ปี 2565</t>
  </si>
  <si>
    <t>ปี 2566</t>
  </si>
  <si>
    <t>ปี 2567</t>
  </si>
  <si>
    <t>ปี 2568</t>
  </si>
  <si>
    <t>ชื่อโครงการ</t>
  </si>
  <si>
    <t xml:space="preserve">สัมมนาวิชาการด้านการเลี้ยงสัตว์น้ำ </t>
  </si>
  <si>
    <t>สัมมนาวิชาการด้านการเลี้ยงสัตว์ปีก</t>
  </si>
  <si>
    <t>สัมมนาวิชาการด้านการเลี้ยงสุกร</t>
  </si>
  <si>
    <t>8.	ความพึงพอใจของผู้รับบริการศูนย์ชันสูตรโรคสัตว์-บางเขน</t>
  </si>
  <si>
    <t>KPI 7-2.10 ผลการสำรวจการพึงพอใจการบริการ มากกว่า 4.0 (80%)</t>
  </si>
  <si>
    <t>รพส. มก.หัวหิน</t>
  </si>
  <si>
    <t>ชส.กพส.</t>
  </si>
  <si>
    <t>รพส.  มก.กพส.</t>
  </si>
  <si>
    <t>รพส. มก.นพ.</t>
  </si>
  <si>
    <t>รพส. มก.บข</t>
  </si>
  <si>
    <t>KPI 7-2.11 จำนวนตัวอย่างที่มารับบริการ แยกตามประเภท มากขึ้น</t>
  </si>
  <si>
    <t>ชันสูตรฯ บางเขน</t>
  </si>
  <si>
    <t>ชันสูตรฯ กำแพงแสน</t>
  </si>
  <si>
    <t xml:space="preserve">9.	 ความพึงพอใจของผู้รับบริการศูนย์ชันสูตรโรคสัตว์ </t>
  </si>
  <si>
    <t>10.	ความผูกพันของผู้เรียนนิสิต สพ.บ.</t>
  </si>
  <si>
    <t xml:space="preserve">KPI 7.2-12 จำนวนนิสิตร่วมกิจกรรมอาสาทำหมัน ฉีดวัคซีน หรือกิจกรรมอื่น </t>
  </si>
  <si>
    <t>โครงการควบคุมและป้องกันโรคพิษสุนัขบ้าฯ</t>
  </si>
  <si>
    <t xml:space="preserve">โครงการสัตวแพทย์อาสาพัฒนาชนบท </t>
  </si>
  <si>
    <t>โครงการค่ายอาสาควบคุมและป้องกันโรคพิษสุนัขบ้า</t>
  </si>
  <si>
    <t>11.	ความผูกพันของผู้เรียนนิสิตหลักสูตรอื่น</t>
  </si>
  <si>
    <t>KPI 7.2-13 จำนวนนิสิตหลักสูตรอื่นร่วมกิจกรรมของคณะ</t>
  </si>
  <si>
    <t>ระดับ</t>
  </si>
  <si>
    <t>ป.บัณฑิตชั้นสูง</t>
  </si>
  <si>
    <t xml:space="preserve">รวม </t>
  </si>
  <si>
    <t>จำนวนนิสิต (บัณฑิตศึกษา) ร่วมกิจกรรมของคณะ</t>
  </si>
  <si>
    <t xml:space="preserve">12.	ความผูกพันของลูกค้าผู้รับบริการโรงพยาบาลสัตว์  </t>
  </si>
  <si>
    <t xml:space="preserve">KPI 7.2-14 จำนวนพันมิตร (คลินิก / รพ.ส) ผู้ใช้บริการประจำ </t>
  </si>
  <si>
    <t>ภาพรวม</t>
  </si>
  <si>
    <t>ไม่มีข้อมูล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</si>
</sst>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-* #,##0_-;\-* #,##0_-;_-* &quot;-&quot;??_-;_-@"/>
  </numFmts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rgb="FFFF0000"/>
      <name val="Angsana New"/>
      <family val="1"/>
    </font>
    <font>
      <sz val="16"/>
      <color rgb="FFC00000"/>
      <name val="Angsana New"/>
      <family val="1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1"/>
      <name val="Calibri"/>
      <family val="2"/>
    </font>
    <font>
      <sz val="16"/>
      <color rgb="FFC00000"/>
      <name val="TH SarabunPSK"/>
      <family val="2"/>
      <charset val="222"/>
    </font>
    <font>
      <sz val="11"/>
      <color rgb="FFC00000"/>
      <name val="Arial"/>
      <family val="2"/>
      <charset val="222"/>
    </font>
    <font>
      <sz val="16"/>
      <color rgb="FFC00000"/>
      <name val="Angsana New"/>
      <family val="1"/>
      <charset val="222"/>
    </font>
    <font>
      <sz val="16"/>
      <name val="Angsana New"/>
      <family val="1"/>
    </font>
    <font>
      <sz val="11"/>
      <color theme="1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FD965"/>
        <bgColor rgb="FFFFD965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BE5D5"/>
        <bgColor rgb="FFFBE5D5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EF2CB"/>
      </patternFill>
    </fill>
    <fill>
      <patternFill patternType="solid">
        <fgColor theme="7"/>
        <bgColor rgb="FFFFD9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 wrapText="1"/>
    </xf>
    <xf numFmtId="165" fontId="3" fillId="0" borderId="1" xfId="1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3" fontId="3" fillId="0" borderId="1" xfId="0" applyNumberFormat="1" applyFont="1" applyBorder="1"/>
    <xf numFmtId="0" fontId="4" fillId="0" borderId="0" xfId="0" applyFont="1" applyAlignment="1">
      <alignment vertical="top"/>
    </xf>
    <xf numFmtId="165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 wrapText="1"/>
    </xf>
    <xf numFmtId="0" fontId="2" fillId="6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2" fillId="7" borderId="3" xfId="0" applyFont="1" applyFill="1" applyBorder="1" applyAlignment="1">
      <alignment horizontal="center" wrapText="1"/>
    </xf>
    <xf numFmtId="2" fontId="3" fillId="7" borderId="3" xfId="0" applyNumberFormat="1" applyFont="1" applyFill="1" applyBorder="1" applyAlignment="1">
      <alignment horizontal="center" wrapText="1"/>
    </xf>
    <xf numFmtId="2" fontId="3" fillId="8" borderId="3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center" vertical="top"/>
    </xf>
    <xf numFmtId="0" fontId="7" fillId="0" borderId="0" xfId="0" applyFont="1"/>
    <xf numFmtId="0" fontId="7" fillId="0" borderId="2" xfId="0" applyFont="1" applyBorder="1"/>
    <xf numFmtId="0" fontId="8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14" borderId="2" xfId="0" applyFont="1" applyFill="1" applyBorder="1"/>
    <xf numFmtId="0" fontId="3" fillId="14" borderId="2" xfId="0" applyFont="1" applyFill="1" applyBorder="1" applyAlignment="1">
      <alignment horizontal="right"/>
    </xf>
    <xf numFmtId="0" fontId="3" fillId="14" borderId="2" xfId="0" applyFont="1" applyFill="1" applyBorder="1" applyAlignment="1">
      <alignment vertical="top" wrapText="1"/>
    </xf>
    <xf numFmtId="0" fontId="3" fillId="14" borderId="2" xfId="0" applyFont="1" applyFill="1" applyBorder="1" applyAlignment="1">
      <alignment vertical="top"/>
    </xf>
    <xf numFmtId="0" fontId="3" fillId="15" borderId="2" xfId="0" applyFont="1" applyFill="1" applyBorder="1" applyAlignment="1">
      <alignment horizontal="center"/>
    </xf>
    <xf numFmtId="0" fontId="3" fillId="15" borderId="2" xfId="0" applyFont="1" applyFill="1" applyBorder="1"/>
    <xf numFmtId="0" fontId="3" fillId="15" borderId="2" xfId="0" applyFont="1" applyFill="1" applyBorder="1" applyAlignment="1">
      <alignment horizontal="right"/>
    </xf>
    <xf numFmtId="0" fontId="3" fillId="15" borderId="2" xfId="0" applyFont="1" applyFill="1" applyBorder="1" applyAlignment="1">
      <alignment vertical="top"/>
    </xf>
    <xf numFmtId="0" fontId="3" fillId="16" borderId="2" xfId="0" applyFont="1" applyFill="1" applyBorder="1" applyAlignment="1">
      <alignment horizontal="center"/>
    </xf>
    <xf numFmtId="0" fontId="3" fillId="16" borderId="4" xfId="0" applyFont="1" applyFill="1" applyBorder="1" applyAlignment="1">
      <alignment vertical="top"/>
    </xf>
    <xf numFmtId="0" fontId="3" fillId="16" borderId="2" xfId="0" applyFont="1" applyFill="1" applyBorder="1" applyAlignment="1">
      <alignment horizontal="right"/>
    </xf>
    <xf numFmtId="0" fontId="3" fillId="16" borderId="2" xfId="0" applyFont="1" applyFill="1" applyBorder="1"/>
    <xf numFmtId="0" fontId="3" fillId="17" borderId="2" xfId="0" applyFont="1" applyFill="1" applyBorder="1" applyAlignment="1">
      <alignment horizontal="center"/>
    </xf>
    <xf numFmtId="0" fontId="3" fillId="17" borderId="2" xfId="0" applyFont="1" applyFill="1" applyBorder="1" applyAlignment="1">
      <alignment vertical="top" wrapText="1"/>
    </xf>
    <xf numFmtId="3" fontId="3" fillId="17" borderId="2" xfId="0" applyNumberFormat="1" applyFont="1" applyFill="1" applyBorder="1" applyAlignment="1">
      <alignment horizontal="right"/>
    </xf>
    <xf numFmtId="0" fontId="3" fillId="12" borderId="0" xfId="0" applyFont="1" applyFill="1" applyAlignment="1">
      <alignment horizontal="center" wrapText="1"/>
    </xf>
    <xf numFmtId="0" fontId="3" fillId="17" borderId="3" xfId="0" applyFont="1" applyFill="1" applyBorder="1" applyAlignment="1">
      <alignment vertical="top" wrapText="1"/>
    </xf>
    <xf numFmtId="3" fontId="3" fillId="17" borderId="3" xfId="0" applyNumberFormat="1" applyFont="1" applyFill="1" applyBorder="1" applyAlignment="1">
      <alignment horizontal="right"/>
    </xf>
    <xf numFmtId="0" fontId="8" fillId="0" borderId="3" xfId="0" applyFont="1" applyBorder="1" applyAlignment="1">
      <alignment horizontal="center"/>
    </xf>
    <xf numFmtId="0" fontId="7" fillId="0" borderId="7" xfId="0" applyFont="1" applyBorder="1"/>
    <xf numFmtId="0" fontId="7" fillId="0" borderId="0" xfId="0" applyFont="1" applyAlignment="1">
      <alignment horizontal="right"/>
    </xf>
    <xf numFmtId="2" fontId="9" fillId="0" borderId="2" xfId="0" applyNumberFormat="1" applyFont="1" applyBorder="1" applyAlignment="1">
      <alignment horizontal="right"/>
    </xf>
    <xf numFmtId="0" fontId="11" fillId="0" borderId="2" xfId="0" applyFont="1" applyBorder="1"/>
    <xf numFmtId="0" fontId="11" fillId="0" borderId="2" xfId="0" applyFont="1" applyBorder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 applyAlignment="1">
      <alignment vertical="top"/>
    </xf>
    <xf numFmtId="0" fontId="13" fillId="0" borderId="0" xfId="0" applyFont="1"/>
    <xf numFmtId="2" fontId="11" fillId="0" borderId="2" xfId="0" applyNumberFormat="1" applyFont="1" applyBorder="1" applyAlignment="1">
      <alignment horizontal="right"/>
    </xf>
    <xf numFmtId="0" fontId="2" fillId="19" borderId="2" xfId="0" applyFont="1" applyFill="1" applyBorder="1" applyAlignment="1">
      <alignment horizontal="center"/>
    </xf>
    <xf numFmtId="166" fontId="3" fillId="0" borderId="2" xfId="0" applyNumberFormat="1" applyFont="1" applyBorder="1" applyAlignment="1">
      <alignment horizontal="right"/>
    </xf>
    <xf numFmtId="166" fontId="3" fillId="0" borderId="2" xfId="0" applyNumberFormat="1" applyFont="1" applyBorder="1" applyAlignment="1">
      <alignment horizontal="center"/>
    </xf>
    <xf numFmtId="166" fontId="3" fillId="20" borderId="2" xfId="0" applyNumberFormat="1" applyFont="1" applyFill="1" applyBorder="1" applyAlignment="1">
      <alignment horizontal="center"/>
    </xf>
    <xf numFmtId="0" fontId="4" fillId="0" borderId="0" xfId="0" applyFont="1"/>
    <xf numFmtId="166" fontId="3" fillId="0" borderId="2" xfId="0" applyNumberFormat="1" applyFont="1" applyBorder="1"/>
    <xf numFmtId="49" fontId="3" fillId="0" borderId="0" xfId="0" applyNumberFormat="1" applyFont="1"/>
    <xf numFmtId="0" fontId="2" fillId="18" borderId="3" xfId="0" applyFont="1" applyFill="1" applyBorder="1"/>
    <xf numFmtId="0" fontId="3" fillId="0" borderId="2" xfId="0" applyFont="1" applyBorder="1" applyAlignment="1">
      <alignment horizontal="left"/>
    </xf>
    <xf numFmtId="2" fontId="3" fillId="0" borderId="1" xfId="0" applyNumberFormat="1" applyFont="1" applyBorder="1" applyAlignment="1">
      <alignment horizontal="center" vertical="top"/>
    </xf>
    <xf numFmtId="0" fontId="2" fillId="21" borderId="2" xfId="0" applyFont="1" applyFill="1" applyBorder="1" applyAlignment="1">
      <alignment horizontal="center"/>
    </xf>
    <xf numFmtId="0" fontId="2" fillId="22" borderId="2" xfId="0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15" fillId="0" borderId="2" xfId="0" applyFont="1" applyBorder="1"/>
    <xf numFmtId="2" fontId="2" fillId="0" borderId="2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15" fillId="0" borderId="0" xfId="0" applyFont="1"/>
    <xf numFmtId="0" fontId="2" fillId="23" borderId="3" xfId="0" applyFont="1" applyFill="1" applyBorder="1"/>
    <xf numFmtId="0" fontId="3" fillId="24" borderId="2" xfId="0" applyFont="1" applyFill="1" applyBorder="1" applyAlignment="1">
      <alignment horizontal="center"/>
    </xf>
    <xf numFmtId="0" fontId="2" fillId="24" borderId="2" xfId="0" applyFont="1" applyFill="1" applyBorder="1" applyAlignment="1">
      <alignment horizontal="center"/>
    </xf>
    <xf numFmtId="3" fontId="3" fillId="24" borderId="2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5" fillId="24" borderId="2" xfId="0" applyFont="1" applyFill="1" applyBorder="1"/>
    <xf numFmtId="2" fontId="7" fillId="0" borderId="0" xfId="0" applyNumberFormat="1" applyFont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14" fillId="0" borderId="2" xfId="0" applyFont="1" applyBorder="1" applyAlignment="1">
      <alignment horizontal="left" wrapText="1"/>
    </xf>
    <xf numFmtId="0" fontId="14" fillId="0" borderId="2" xfId="0" applyFont="1" applyBorder="1" applyAlignment="1">
      <alignment horizontal="center" wrapText="1"/>
    </xf>
    <xf numFmtId="0" fontId="14" fillId="0" borderId="2" xfId="0" applyFont="1" applyBorder="1" applyAlignment="1">
      <alignment horizontal="center"/>
    </xf>
    <xf numFmtId="0" fontId="3" fillId="25" borderId="0" xfId="0" applyFont="1" applyFill="1" applyAlignment="1">
      <alignment horizontal="left" wrapText="1"/>
    </xf>
    <xf numFmtId="0" fontId="3" fillId="25" borderId="0" xfId="0" applyFont="1" applyFill="1" applyAlignment="1">
      <alignment horizontal="center" wrapText="1"/>
    </xf>
    <xf numFmtId="0" fontId="3" fillId="26" borderId="2" xfId="0" applyFont="1" applyFill="1" applyBorder="1" applyAlignment="1">
      <alignment horizontal="left" wrapText="1"/>
    </xf>
    <xf numFmtId="0" fontId="3" fillId="26" borderId="2" xfId="0" applyFont="1" applyFill="1" applyBorder="1" applyAlignment="1">
      <alignment horizontal="center" wrapText="1"/>
    </xf>
    <xf numFmtId="0" fontId="2" fillId="27" borderId="2" xfId="0" applyFont="1" applyFill="1" applyBorder="1" applyAlignment="1">
      <alignment horizontal="center" wrapText="1"/>
    </xf>
    <xf numFmtId="0" fontId="2" fillId="28" borderId="2" xfId="0" applyFont="1" applyFill="1" applyBorder="1" applyAlignment="1">
      <alignment horizontal="center"/>
    </xf>
    <xf numFmtId="166" fontId="3" fillId="20" borderId="2" xfId="0" applyNumberFormat="1" applyFont="1" applyFill="1" applyBorder="1" applyAlignment="1">
      <alignment horizontal="right"/>
    </xf>
    <xf numFmtId="0" fontId="2" fillId="0" borderId="0" xfId="0" applyFont="1" applyAlignment="1">
      <alignment horizontal="left" vertical="top" wrapText="1"/>
    </xf>
    <xf numFmtId="0" fontId="6" fillId="9" borderId="0" xfId="0" applyFont="1" applyFill="1" applyAlignment="1">
      <alignment horizontal="center" wrapText="1"/>
    </xf>
    <xf numFmtId="0" fontId="0" fillId="0" borderId="0" xfId="0"/>
    <xf numFmtId="0" fontId="8" fillId="0" borderId="5" xfId="0" applyFont="1" applyBorder="1" applyAlignment="1">
      <alignment horizontal="center"/>
    </xf>
    <xf numFmtId="0" fontId="10" fillId="0" borderId="6" xfId="0" applyFont="1" applyBorder="1"/>
    <xf numFmtId="0" fontId="10" fillId="0" borderId="4" xfId="0" applyFont="1" applyBorder="1"/>
    <xf numFmtId="0" fontId="3" fillId="0" borderId="0" xfId="0" applyFont="1" applyAlignment="1">
      <alignment wrapText="1"/>
    </xf>
    <xf numFmtId="0" fontId="3" fillId="0" borderId="0" xfId="0" applyFont="1"/>
    <xf numFmtId="0" fontId="2" fillId="18" borderId="5" xfId="0" applyFont="1" applyFill="1" applyBorder="1" applyAlignment="1">
      <alignment horizontal="center"/>
    </xf>
    <xf numFmtId="0" fontId="14" fillId="0" borderId="6" xfId="0" applyFont="1" applyBorder="1"/>
    <xf numFmtId="0" fontId="14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en-US"/>
              <a:t>KPI 7.2</a:t>
            </a:r>
            <a:r>
              <a:rPr lang="th-TH"/>
              <a:t>.</a:t>
            </a:r>
            <a:r>
              <a:rPr lang="en-US"/>
              <a:t>1-2 </a:t>
            </a:r>
            <a:r>
              <a:rPr lang="th-TH"/>
              <a:t>จำนวนเงินงบประมาณแผ่นดินที่ได้รับการสนับสนุน</a:t>
            </a:r>
          </a:p>
        </c:rich>
      </c:tx>
      <c:layout>
        <c:manualLayout>
          <c:xMode val="edge"/>
          <c:yMode val="edge"/>
          <c:x val="0.14484515271542117"/>
          <c:y val="1.35856375207495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20582653192672784"/>
          <c:y val="0.20669237221635958"/>
          <c:w val="0.6839062485879932"/>
          <c:h val="0.560183456449387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 7.2-1'!$A$4</c:f>
              <c:strCache>
                <c:ptCount val="1"/>
                <c:pt idx="0">
                  <c:v>ปีงบประมาณ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'KPI 7.2-1'!$A$5:$A$8</c15:sqref>
                  </c15:fullRef>
                </c:ext>
              </c:extLst>
              <c:f>'KPI 7.2-1'!$A$5:$A$7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7.2-1'!$A$5:$A$8</c15:sqref>
                  </c15:fullRef>
                </c:ext>
              </c:extLst>
              <c:f>'KPI 7.2-1'!$A$5:$A$7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8-455D-9DC5-B911FE2991B0}"/>
            </c:ext>
          </c:extLst>
        </c:ser>
        <c:ser>
          <c:idx val="2"/>
          <c:order val="2"/>
          <c:tx>
            <c:strRef>
              <c:f>'KPI 7.2-1'!$C$4</c:f>
              <c:strCache>
                <c:ptCount val="1"/>
                <c:pt idx="0">
                  <c:v>เงินงบประมาณแผ่นดิน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ED8-455D-9DC5-B911FE2991B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ED8-455D-9DC5-B911FE2991B0}"/>
              </c:ext>
            </c:extLst>
          </c:dPt>
          <c:dLbls>
            <c:dLbl>
              <c:idx val="0"/>
              <c:layout>
                <c:manualLayout>
                  <c:x val="0"/>
                  <c:y val="-7.2164948453608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ED8-455D-9DC5-B911FE2991B0}"/>
                </c:ext>
              </c:extLst>
            </c:dLbl>
            <c:dLbl>
              <c:idx val="1"/>
              <c:layout>
                <c:manualLayout>
                  <c:x val="2.2503514180668371E-3"/>
                  <c:y val="-3.09278350515463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ED8-455D-9DC5-B911FE2991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'KPI 7.2-1'!$A$5:$A$8</c15:sqref>
                  </c15:fullRef>
                </c:ext>
              </c:extLst>
              <c:f>'KPI 7.2-1'!$A$5:$A$7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7.2-1'!$C$5:$C$8</c15:sqref>
                  </c15:fullRef>
                </c:ext>
              </c:extLst>
              <c:f>'KPI 7.2-1'!$C$5:$C$7</c:f>
              <c:numCache>
                <c:formatCode>#,##0</c:formatCode>
                <c:ptCount val="3"/>
                <c:pt idx="0">
                  <c:v>30000000</c:v>
                </c:pt>
                <c:pt idx="1">
                  <c:v>62856600</c:v>
                </c:pt>
                <c:pt idx="2">
                  <c:v>152895000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'KPI 7.2-1'!$C$8</c15:sqref>
                  <c15:spPr xmlns:c15="http://schemas.microsoft.com/office/drawing/2012/chart">
                    <a:solidFill>
                      <a:schemeClr val="accent1">
                        <a:lumMod val="75000"/>
                      </a:schemeClr>
                    </a:soli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6ED8-455D-9DC5-B911FE299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1593470175"/>
        <c:axId val="1593470655"/>
      </c:barChart>
      <c:lineChart>
        <c:grouping val="standard"/>
        <c:varyColors val="0"/>
        <c:ser>
          <c:idx val="3"/>
          <c:order val="3"/>
          <c:tx>
            <c:strRef>
              <c:f>'KPI 7.2-1'!$D$4</c:f>
              <c:strCache>
                <c:ptCount val="1"/>
                <c:pt idx="0">
                  <c:v>เป้าหมาย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4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4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4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4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ED8-455D-9DC5-B911FE2991B0}"/>
              </c:ext>
            </c:extLst>
          </c:dPt>
          <c:cat>
            <c:numRef>
              <c:f>'KPI 7.2-1'!$A$5:$A$8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7.2-1'!$D$5:$D$6</c:f>
              <c:numCache>
                <c:formatCode>_-* #,##0_-;\-* #,##0_-;_-* "-"??_-;_-@_-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D8-455D-9DC5-B911FE299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3424575"/>
        <c:axId val="159342265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'KPI 7.2-1'!$B$4</c15:sqref>
                        </c15:formulaRef>
                      </c:ext>
                    </c:extLst>
                    <c:strCache>
                      <c:ptCount val="1"/>
                      <c:pt idx="0">
                        <c:v>จำนวนโครงการ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'KPI 7.2-1'!$A$5:$A$8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7.2-1'!$B$5:$B$8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1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ED8-455D-9DC5-B911FE2991B0}"/>
                  </c:ext>
                </c:extLst>
              </c15:ser>
            </c15:filteredLineSeries>
          </c:ext>
        </c:extLst>
      </c:lineChart>
      <c:catAx>
        <c:axId val="1593470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5002045693474138"/>
              <c:y val="0.786952404145358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1593470655"/>
        <c:crosses val="autoZero"/>
        <c:auto val="1"/>
        <c:lblAlgn val="ctr"/>
        <c:lblOffset val="100"/>
        <c:noMultiLvlLbl val="0"/>
      </c:catAx>
      <c:valAx>
        <c:axId val="159347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 (เงิน)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1593470175"/>
        <c:crosses val="autoZero"/>
        <c:crossBetween val="between"/>
      </c:valAx>
      <c:valAx>
        <c:axId val="1593422655"/>
        <c:scaling>
          <c:orientation val="minMax"/>
        </c:scaling>
        <c:delete val="1"/>
        <c:axPos val="r"/>
        <c:numFmt formatCode="_-* #,##0_-;\-* #,##0_-;_-* &quot;-&quot;??_-;_-@_-" sourceLinked="1"/>
        <c:majorTickMark val="none"/>
        <c:minorTickMark val="none"/>
        <c:tickLblPos val="nextTo"/>
        <c:crossAx val="1593424575"/>
        <c:crosses val="max"/>
        <c:crossBetween val="midCat"/>
      </c:valAx>
      <c:catAx>
        <c:axId val="1593424575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1593422655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en-US"/>
              <a:t>KPI 7.2</a:t>
            </a:r>
            <a:r>
              <a:rPr lang="th-TH"/>
              <a:t>.</a:t>
            </a:r>
            <a:r>
              <a:rPr lang="en-US"/>
              <a:t>1-3 </a:t>
            </a:r>
            <a:r>
              <a:rPr lang="th-TH"/>
              <a:t>จำนวนเงินที่ได้รับการสนับสนุนจากงบประมาณแผ่นดินแยกตามโครงการ</a:t>
            </a:r>
          </a:p>
        </c:rich>
      </c:tx>
      <c:layout>
        <c:manualLayout>
          <c:xMode val="edge"/>
          <c:yMode val="edge"/>
          <c:x val="0.16455784872031029"/>
          <c:y val="1.6563141597580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7005228452652624"/>
          <c:y val="0.30837993890548282"/>
          <c:w val="0.75085547327022095"/>
          <c:h val="0.4033258080502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 7.2-1'!$A$14</c:f>
              <c:strCache>
                <c:ptCount val="1"/>
                <c:pt idx="0">
                  <c:v>2565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'KPI 7.2-1'!$A$13:$D$13</c15:sqref>
                  </c15:fullRef>
                </c:ext>
              </c:extLst>
              <c:f>'KPI 7.2-1'!$B$13:$D$13</c:f>
              <c:strCache>
                <c:ptCount val="3"/>
                <c:pt idx="0">
                  <c:v>โครงการสัตว์ปลอดโรคฯ</c:v>
                </c:pt>
                <c:pt idx="1">
                  <c:v>โครงการผลิตวัคซีน</c:v>
                </c:pt>
                <c:pt idx="2">
                  <c:v>โครงการBCG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7.2-1'!$A$14:$D$14</c15:sqref>
                  </c15:fullRef>
                </c:ext>
              </c:extLst>
              <c:f>'KPI 7.2-1'!$B$14:$D$14</c:f>
              <c:numCache>
                <c:formatCode>#,##0</c:formatCode>
                <c:ptCount val="3"/>
                <c:pt idx="0">
                  <c:v>30000000</c:v>
                </c:pt>
                <c:pt idx="1" formatCode="_-* #,##0_-;\-* #,##0_-;_-* &quot;-&quot;??_-;_-@_-">
                  <c:v>0</c:v>
                </c:pt>
                <c:pt idx="2" formatCode="_-* #,##0_-;\-* #,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9-40EE-831A-CC46C5AF8E5D}"/>
            </c:ext>
          </c:extLst>
        </c:ser>
        <c:ser>
          <c:idx val="1"/>
          <c:order val="1"/>
          <c:tx>
            <c:strRef>
              <c:f>'KPI 7.2-1'!$A$15</c:f>
              <c:strCache>
                <c:ptCount val="1"/>
                <c:pt idx="0">
                  <c:v>2566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'KPI 7.2-1'!$A$13:$D$13</c15:sqref>
                  </c15:fullRef>
                </c:ext>
              </c:extLst>
              <c:f>'KPI 7.2-1'!$B$13:$D$13</c:f>
              <c:strCache>
                <c:ptCount val="3"/>
                <c:pt idx="0">
                  <c:v>โครงการสัตว์ปลอดโรคฯ</c:v>
                </c:pt>
                <c:pt idx="1">
                  <c:v>โครงการผลิตวัคซีน</c:v>
                </c:pt>
                <c:pt idx="2">
                  <c:v>โครงการBCG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7.2-1'!$A$15:$D$15</c15:sqref>
                  </c15:fullRef>
                </c:ext>
              </c:extLst>
              <c:f>'KPI 7.2-1'!$B$15:$D$15</c:f>
              <c:numCache>
                <c:formatCode>#,##0</c:formatCode>
                <c:ptCount val="3"/>
                <c:pt idx="0">
                  <c:v>30000000</c:v>
                </c:pt>
                <c:pt idx="1">
                  <c:v>26681600</c:v>
                </c:pt>
                <c:pt idx="2">
                  <c:v>6175000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C9-40EE-831A-CC46C5AF8E5D}"/>
            </c:ext>
          </c:extLst>
        </c:ser>
        <c:ser>
          <c:idx val="2"/>
          <c:order val="2"/>
          <c:tx>
            <c:strRef>
              <c:f>'KPI 7.2-1'!$A$16</c:f>
              <c:strCache>
                <c:ptCount val="1"/>
                <c:pt idx="0">
                  <c:v>2567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'KPI 7.2-1'!$A$13:$D$13</c15:sqref>
                  </c15:fullRef>
                </c:ext>
              </c:extLst>
              <c:f>'KPI 7.2-1'!$B$13:$D$13</c:f>
              <c:strCache>
                <c:ptCount val="3"/>
                <c:pt idx="0">
                  <c:v>โครงการสัตว์ปลอดโรคฯ</c:v>
                </c:pt>
                <c:pt idx="1">
                  <c:v>โครงการผลิตวัคซีน</c:v>
                </c:pt>
                <c:pt idx="2">
                  <c:v>โครงการBCG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7.2-1'!$A$16:$D$16</c15:sqref>
                  </c15:fullRef>
                </c:ext>
              </c:extLst>
              <c:f>'KPI 7.2-1'!$B$16:$D$16</c:f>
              <c:numCache>
                <c:formatCode>#,##0</c:formatCode>
                <c:ptCount val="3"/>
                <c:pt idx="0">
                  <c:v>68365600</c:v>
                </c:pt>
                <c:pt idx="1">
                  <c:v>80704400</c:v>
                </c:pt>
                <c:pt idx="2">
                  <c:v>3825000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C9-40EE-831A-CC46C5AF8E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56364719"/>
        <c:axId val="1556354639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'KPI 7.2-1'!$A$17</c15:sqref>
                        </c15:formulaRef>
                      </c:ext>
                    </c:extLst>
                    <c:strCache>
                      <c:ptCount val="1"/>
                      <c:pt idx="0">
                        <c:v>2568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anchor="ctr" anchorCtr="1"/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H Sarabun New" panose="020B0500040200020003" pitchFamily="34" charset="-34"/>
                          <a:ea typeface="+mn-ea"/>
                          <a:cs typeface="TH Sarabun New" panose="020B0500040200020003" pitchFamily="34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'KPI 7.2-1'!$A$13:$D$13</c15:sqref>
                        </c15:fullRef>
                        <c15:formulaRef>
                          <c15:sqref>'KPI 7.2-1'!$B$13:$D$13</c15:sqref>
                        </c15:formulaRef>
                      </c:ext>
                    </c:extLst>
                    <c:strCache>
                      <c:ptCount val="3"/>
                      <c:pt idx="0">
                        <c:v>โครงการสัตว์ปลอดโรคฯ</c:v>
                      </c:pt>
                      <c:pt idx="1">
                        <c:v>โครงการผลิตวัคซีน</c:v>
                      </c:pt>
                      <c:pt idx="2">
                        <c:v>โครงการBCG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'KPI 7.2-1'!$A$17:$D$17</c15:sqref>
                        </c15:fullRef>
                        <c15:formulaRef>
                          <c15:sqref>'KPI 7.2-1'!$B$17:$D$17</c15:sqref>
                        </c15:formulaRef>
                      </c:ext>
                    </c:extLst>
                    <c:numCache>
                      <c:formatCode>#,##0</c:formatCode>
                      <c:ptCount val="3"/>
                      <c:pt idx="0">
                        <c:v>68365600</c:v>
                      </c:pt>
                      <c:pt idx="1">
                        <c:v>7762600</c:v>
                      </c:pt>
                      <c:pt idx="2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6C9-40EE-831A-CC46C5AF8E5D}"/>
                  </c:ext>
                </c:extLst>
              </c15:ser>
            </c15:filteredBarSeries>
          </c:ext>
        </c:extLst>
      </c:barChart>
      <c:catAx>
        <c:axId val="1556364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ชื่อโครงการ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1476288397913639"/>
              <c:y val="0.805704570823139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1556354639"/>
        <c:crosses val="autoZero"/>
        <c:auto val="1"/>
        <c:lblAlgn val="ctr"/>
        <c:lblOffset val="100"/>
        <c:noMultiLvlLbl val="0"/>
      </c:catAx>
      <c:valAx>
        <c:axId val="155635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 (เงิน)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155636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en-US"/>
              <a:t>KPI 7.2</a:t>
            </a:r>
            <a:r>
              <a:rPr lang="th-TH"/>
              <a:t>.</a:t>
            </a:r>
            <a:r>
              <a:rPr lang="en-US"/>
              <a:t>1-1 </a:t>
            </a:r>
            <a:r>
              <a:rPr lang="th-TH"/>
              <a:t>จำนวนโครงการที่ได้รับการสนับสนุนจากเงินงบประมาณแผ่นดิน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9.8268409518117161E-2"/>
          <c:y val="0.15027184509345373"/>
          <c:w val="0.83153807129730628"/>
          <c:h val="0.7116316974460268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7.2-1'!$B$4</c:f>
              <c:strCache>
                <c:ptCount val="1"/>
                <c:pt idx="0">
                  <c:v>จำนวนโครงการ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554-4810-957D-DA115C6094B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554-4810-957D-DA115C6094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'KPI 7.2-1'!$A$5:$A$8</c15:sqref>
                  </c15:fullRef>
                </c:ext>
              </c:extLst>
              <c:f>'KPI 7.2-1'!$A$5:$A$7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7.2-1'!$B$5:$B$8</c15:sqref>
                  </c15:fullRef>
                </c:ext>
              </c:extLst>
              <c:f>'KPI 7.2-1'!$B$5:$B$7</c:f>
              <c:numCache>
                <c:formatCode>#,##0</c:formatCode>
                <c:ptCount val="3"/>
                <c:pt idx="0">
                  <c:v>1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'KPI 7.2-1'!$B$8</c15:sqref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0554-4810-957D-DA115C6094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9740367"/>
        <c:axId val="3997322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7.2-1'!$A$4</c15:sqref>
                        </c15:formulaRef>
                      </c:ext>
                    </c:extLst>
                    <c:strCache>
                      <c:ptCount val="1"/>
                      <c:pt idx="0">
                        <c:v>ปีงบประมาณ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H Sarabun New" panose="020B0500040200020003" pitchFamily="34" charset="-34"/>
                          <a:ea typeface="+mn-ea"/>
                          <a:cs typeface="TH Sarabun New" panose="020B0500040200020003" pitchFamily="34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'KPI 7.2-1'!$A$5:$A$8</c15:sqref>
                        </c15:fullRef>
                        <c15:formulaRef>
                          <c15:sqref>'KPI 7.2-1'!$A$5:$A$7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'KPI 7.2-1'!$A$5:$A$8</c15:sqref>
                        </c15:fullRef>
                        <c15:formulaRef>
                          <c15:sqref>'KPI 7.2-1'!$A$5:$A$7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554-4810-957D-DA115C6094B6}"/>
                  </c:ext>
                </c:extLst>
              </c15:ser>
            </c15:filteredBarSeries>
          </c:ext>
        </c:extLst>
      </c:barChart>
      <c:catAx>
        <c:axId val="399740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6061452815022677"/>
              <c:y val="0.902223955306265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399732207"/>
        <c:crosses val="autoZero"/>
        <c:auto val="1"/>
        <c:lblAlgn val="ctr"/>
        <c:lblOffset val="100"/>
        <c:noMultiLvlLbl val="0"/>
      </c:catAx>
      <c:valAx>
        <c:axId val="39973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 (โครงการ)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399740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en-US"/>
              <a:t>KPI 7</a:t>
            </a:r>
            <a:r>
              <a:rPr lang="th-TH"/>
              <a:t>.</a:t>
            </a:r>
            <a:r>
              <a:rPr lang="en-US"/>
              <a:t>2.2 </a:t>
            </a:r>
            <a:r>
              <a:rPr lang="th-TH"/>
              <a:t>จำนวนเงินงบประมาณแผ่นดินที่ได้รับอุดหนุนในโครงการสำคัญ (หมวดครุภัณฑ์)</a:t>
            </a:r>
            <a:endParaRPr lang="en-US"/>
          </a:p>
        </c:rich>
      </c:tx>
      <c:layout>
        <c:manualLayout>
          <c:xMode val="edge"/>
          <c:yMode val="edge"/>
          <c:x val="0.11645900580834916"/>
          <c:y val="4.0378354345051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03388455295741"/>
          <c:y val="0.26792921852510371"/>
          <c:w val="0.69554096394690701"/>
          <c:h val="0.4983286766573533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7.2-2'!$B$4</c:f>
              <c:strCache>
                <c:ptCount val="1"/>
                <c:pt idx="0">
                  <c:v>ราคาต่ำกว่า 1 ล้านบาท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7.2-2'!$A$5:$A$8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7.2-2'!$B$5:$B$8</c:f>
              <c:numCache>
                <c:formatCode>#,##0</c:formatCode>
                <c:ptCount val="4"/>
                <c:pt idx="0">
                  <c:v>21002400</c:v>
                </c:pt>
                <c:pt idx="1">
                  <c:v>19815400</c:v>
                </c:pt>
                <c:pt idx="2">
                  <c:v>25706100</c:v>
                </c:pt>
                <c:pt idx="3">
                  <c:v>5409400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0-45F8-A352-2F0EA23BE89A}"/>
            </c:ext>
          </c:extLst>
        </c:ser>
        <c:ser>
          <c:idx val="2"/>
          <c:order val="2"/>
          <c:tx>
            <c:strRef>
              <c:f>'KPI 7.2-2'!$C$4</c:f>
              <c:strCache>
                <c:ptCount val="1"/>
                <c:pt idx="0">
                  <c:v>ราคาตั้งแต่ 1 ล้านบาท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7.2-2'!$A$5:$A$8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7.2-2'!$C$5:$C$8</c:f>
              <c:numCache>
                <c:formatCode>#,##0</c:formatCode>
                <c:ptCount val="4"/>
                <c:pt idx="0">
                  <c:v>45621200</c:v>
                </c:pt>
                <c:pt idx="1">
                  <c:v>48872100</c:v>
                </c:pt>
                <c:pt idx="2">
                  <c:v>21667900</c:v>
                </c:pt>
                <c:pt idx="3">
                  <c:v>21667900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C0-45F8-A352-2F0EA23BE8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9"/>
        <c:overlap val="-27"/>
        <c:axId val="1011926080"/>
        <c:axId val="10119265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7.2-2'!$E$4</c15:sqref>
                        </c15:formulaRef>
                      </c:ext>
                    </c:extLst>
                    <c:strCache>
                      <c:ptCount val="1"/>
                      <c:pt idx="0">
                        <c:v>Base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H Sarabun New" panose="020B0500040200020003" pitchFamily="34" charset="-34"/>
                          <a:ea typeface="+mn-ea"/>
                          <a:cs typeface="TH Sarabun New" panose="020B0500040200020003" pitchFamily="34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7.2-2'!$A$5:$A$8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7.2-2'!$A$5:$A$8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BCC0-45F8-A352-2F0EA23BE89A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BCC0-45F8-A352-2F0EA23BE89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H Sarabun New" panose="020B0500040200020003" pitchFamily="34" charset="-34"/>
                          <a:ea typeface="+mn-ea"/>
                          <a:cs typeface="TH Sarabun New" panose="020B0500040200020003" pitchFamily="34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7.2-2'!$A$5:$A$8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7.2-2'!$E$5:$E$6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CC0-45F8-A352-2F0EA23BE89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'KPI 7.2-2'!$E$4</c:f>
              <c:strCache>
                <c:ptCount val="1"/>
                <c:pt idx="0">
                  <c:v>Base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'KPI 7.2-2'!$A$5:$A$8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7.2-2'!$E$5:$E$6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C0-45F8-A352-2F0EA23BE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4694096"/>
        <c:axId val="1014653296"/>
      </c:lineChart>
      <c:catAx>
        <c:axId val="1011926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7793729348559391"/>
              <c:y val="0.79801383917919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1011926560"/>
        <c:crosses val="autoZero"/>
        <c:auto val="1"/>
        <c:lblAlgn val="ctr"/>
        <c:lblOffset val="100"/>
        <c:noMultiLvlLbl val="0"/>
      </c:catAx>
      <c:valAx>
        <c:axId val="101192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จำนวนเงิน</a:t>
                </a:r>
              </a:p>
            </c:rich>
          </c:tx>
          <c:layout>
            <c:manualLayout>
              <c:xMode val="edge"/>
              <c:yMode val="edge"/>
              <c:x val="6.0923904211785942E-3"/>
              <c:y val="0.103725443410482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1011926080"/>
        <c:crosses val="autoZero"/>
        <c:crossBetween val="between"/>
      </c:valAx>
      <c:valAx>
        <c:axId val="1014653296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014694096"/>
        <c:crosses val="max"/>
        <c:crossBetween val="midCat"/>
      </c:valAx>
      <c:catAx>
        <c:axId val="101469409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101465329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KPI 7.2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.</a:t>
            </a:r>
            <a:r>
              <a:rPr lang="en-US" sz="140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2 </a:t>
            </a: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มีการมอบหมายและให้ทุนอุดหนุนโครงการสำคัญระดับประเทศ </a:t>
            </a:r>
          </a:p>
          <a:p>
            <a:pPr>
              <a:defRPr/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(เงิบงบประมาณแผ่นดิน หมวดครุภัณฑ์)</a:t>
            </a:r>
            <a:endParaRPr lang="en-US" sz="1400" b="1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cs typeface="Angsana New" panose="02020603050405020304" pitchFamily="18" charset="-34"/>
            </a:endParaRPr>
          </a:p>
        </c:rich>
      </c:tx>
      <c:layout>
        <c:manualLayout>
          <c:xMode val="edge"/>
          <c:yMode val="edge"/>
          <c:x val="0.28125640571342403"/>
          <c:y val="4.3010752688172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03388455295741"/>
          <c:y val="0.26792921852510371"/>
          <c:w val="0.69554096394690701"/>
          <c:h val="0.4983286766573533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7.2-2'!$B$12</c:f>
              <c:strCache>
                <c:ptCount val="1"/>
                <c:pt idx="0">
                  <c:v>ได้รับจัดสรรงบลงทุน (ครุภัณฑ์)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99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0A-4F86-AE1D-73BF81620525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0A-4F86-AE1D-73BF8162052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0A-4F86-AE1D-73BF816205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'KPI 7.2-2'!$A$13:$A$16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7.2-2'!$B$13:$B$16</c:f>
              <c:numCache>
                <c:formatCode>#,##0</c:formatCode>
                <c:ptCount val="4"/>
                <c:pt idx="0">
                  <c:v>66623600</c:v>
                </c:pt>
                <c:pt idx="1">
                  <c:v>68687500</c:v>
                </c:pt>
                <c:pt idx="2">
                  <c:v>47374000</c:v>
                </c:pt>
                <c:pt idx="3">
                  <c:v>27077300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0A-4F86-AE1D-73BF816205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9"/>
        <c:overlap val="-27"/>
        <c:axId val="1011926080"/>
        <c:axId val="101192656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7.2-2'!$A$12</c15:sqref>
                        </c15:formulaRef>
                      </c:ext>
                    </c:extLst>
                    <c:strCache>
                      <c:ptCount val="1"/>
                      <c:pt idx="0">
                        <c:v>ปีงบประมาณ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7.2-2'!$A$13:$A$16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7.2-2'!$A$13:$A$16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220A-4F86-AE1D-73BF8162052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'KPI 7.2-2'!$A$13:$A$16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7.2-2'!$C$13:$C$14</c:f>
              <c:numCache>
                <c:formatCode>_-* #,##0_-;\-* #,##0_-;_-* "-"??_-;_-@_-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20A-4F86-AE1D-73BF81620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122496"/>
        <c:axId val="1118119136"/>
      </c:lineChart>
      <c:catAx>
        <c:axId val="101192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7793729348559391"/>
              <c:y val="0.798013839179193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011926560"/>
        <c:crosses val="autoZero"/>
        <c:auto val="1"/>
        <c:lblAlgn val="ctr"/>
        <c:lblOffset val="100"/>
        <c:noMultiLvlLbl val="0"/>
      </c:catAx>
      <c:valAx>
        <c:axId val="101192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จำนวนเงิน</a:t>
                </a:r>
              </a:p>
            </c:rich>
          </c:tx>
          <c:layout>
            <c:manualLayout>
              <c:xMode val="edge"/>
              <c:yMode val="edge"/>
              <c:x val="6.0923904211785942E-3"/>
              <c:y val="0.103725443410482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011926080"/>
        <c:crosses val="autoZero"/>
        <c:crossBetween val="between"/>
      </c:valAx>
      <c:valAx>
        <c:axId val="1118119136"/>
        <c:scaling>
          <c:orientation val="minMax"/>
        </c:scaling>
        <c:delete val="1"/>
        <c:axPos val="r"/>
        <c:numFmt formatCode="_-* #,##0_-;\-* #,##0_-;_-* &quot;-&quot;??_-;_-@_-" sourceLinked="1"/>
        <c:majorTickMark val="out"/>
        <c:minorTickMark val="none"/>
        <c:tickLblPos val="nextTo"/>
        <c:crossAx val="1118122496"/>
        <c:crosses val="max"/>
        <c:crossBetween val="midCat"/>
      </c:valAx>
      <c:catAx>
        <c:axId val="111812249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118119136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r>
              <a:rPr lang="en-US"/>
              <a:t>KPI 7.2</a:t>
            </a:r>
            <a:r>
              <a:rPr lang="th-TH"/>
              <a:t>.</a:t>
            </a:r>
            <a:r>
              <a:rPr lang="en-US"/>
              <a:t>2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TH Sarabun New" panose="020B0500040200020003" pitchFamily="34" charset="-34"/>
                <a:cs typeface="TH Sarabun New" panose="020B0500040200020003" pitchFamily="34" charset="-34"/>
              </a:rPr>
              <a:t>จำนวนเงินงบประมาณแผ่นดินที่ได้รับอุดหนุนในโครงการสำคัญระดับประเทศ (หมวดครุภัณฑ์)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8960962947251983"/>
          <c:y val="0.25192645883293363"/>
          <c:w val="0.69497971611411946"/>
          <c:h val="0.601140253151809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7.2-2'!$B$4</c:f>
              <c:strCache>
                <c:ptCount val="1"/>
                <c:pt idx="0">
                  <c:v>ราคาต่ำกว่า 1 ล้านบาท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7.2-2'!$A$5:$A$8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7.2-2'!$B$5:$B$8</c:f>
              <c:numCache>
                <c:formatCode>#,##0</c:formatCode>
                <c:ptCount val="4"/>
                <c:pt idx="0">
                  <c:v>21002400</c:v>
                </c:pt>
                <c:pt idx="1">
                  <c:v>19815400</c:v>
                </c:pt>
                <c:pt idx="2">
                  <c:v>25706100</c:v>
                </c:pt>
                <c:pt idx="3">
                  <c:v>5409400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1-409D-BA47-7CD24E675405}"/>
            </c:ext>
          </c:extLst>
        </c:ser>
        <c:ser>
          <c:idx val="2"/>
          <c:order val="2"/>
          <c:tx>
            <c:strRef>
              <c:f>'KPI 7.2-2'!$C$4</c:f>
              <c:strCache>
                <c:ptCount val="1"/>
                <c:pt idx="0">
                  <c:v>ราคาตั้งแต่ 1 ล้านบาท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 7.2-2'!$C$5:$C$8</c:f>
              <c:numCache>
                <c:formatCode>#,##0</c:formatCode>
                <c:ptCount val="4"/>
                <c:pt idx="0">
                  <c:v>45621200</c:v>
                </c:pt>
                <c:pt idx="1">
                  <c:v>48872100</c:v>
                </c:pt>
                <c:pt idx="2">
                  <c:v>21667900</c:v>
                </c:pt>
                <c:pt idx="3">
                  <c:v>21667900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1-409D-BA47-7CD24E6754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383949743"/>
        <c:axId val="3839315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7.2-2'!$A$4</c15:sqref>
                        </c15:formulaRef>
                      </c:ext>
                    </c:extLst>
                    <c:strCache>
                      <c:ptCount val="1"/>
                      <c:pt idx="0">
                        <c:v>ปีงบประมาณ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TH Sarabun New" panose="020B0500040200020003" pitchFamily="34" charset="-34"/>
                          <a:ea typeface="+mn-ea"/>
                          <a:cs typeface="TH Sarabun New" panose="020B0500040200020003" pitchFamily="34" charset="-34"/>
                        </a:defRPr>
                      </a:pPr>
                      <a:endParaRPr lang="th-TH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7.2-2'!$A$5:$A$8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7.2-2'!$A$5:$A$8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DF1-409D-BA47-7CD24E67540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'KPI 7.2-2'!$D$4</c:f>
              <c:strCache>
                <c:ptCount val="1"/>
                <c:pt idx="0">
                  <c:v>รวม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 7.2-2'!$D$5:$D$8</c:f>
              <c:numCache>
                <c:formatCode>#,##0</c:formatCode>
                <c:ptCount val="4"/>
                <c:pt idx="0">
                  <c:v>66623600</c:v>
                </c:pt>
                <c:pt idx="1">
                  <c:v>68687500</c:v>
                </c:pt>
                <c:pt idx="2">
                  <c:v>47374000</c:v>
                </c:pt>
                <c:pt idx="3">
                  <c:v>27077300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F1-409D-BA47-7CD24E675405}"/>
            </c:ext>
          </c:extLst>
        </c:ser>
        <c:ser>
          <c:idx val="4"/>
          <c:order val="4"/>
          <c:tx>
            <c:strRef>
              <c:f>'KPI 7.2-2'!$E$4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'KPI 7.2-2'!$E$5:$E$8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31-4477-A095-CE54EDC8E6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gradFill>
                <a:gsLst>
                  <a:gs pos="38000">
                    <a:schemeClr val="bg1">
                      <a:alpha val="0"/>
                    </a:schemeClr>
                  </a:gs>
                  <a:gs pos="0">
                    <a:schemeClr val="bg2">
                      <a:lumMod val="90000"/>
                    </a:schemeClr>
                  </a:gs>
                </a:gsLst>
                <a:lin ang="5400000" scaled="1"/>
              </a:gradFill>
              <a:ln w="9525">
                <a:gradFill>
                  <a:gsLst>
                    <a:gs pos="0">
                      <a:schemeClr val="bg1"/>
                    </a:gs>
                    <a:gs pos="100000">
                      <a:schemeClr val="bg1"/>
                    </a:gs>
                  </a:gsLst>
                  <a:lin ang="5400000" scaled="1"/>
                </a:gradFill>
              </a:ln>
              <a:effectLst/>
            </c:spPr>
          </c:downBars>
        </c:upDownBars>
        <c:marker val="1"/>
        <c:smooth val="0"/>
        <c:axId val="1639957375"/>
        <c:axId val="1639941535"/>
      </c:lineChart>
      <c:catAx>
        <c:axId val="38394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5392911103218883"/>
              <c:y val="0.873584139384261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383931503"/>
        <c:crosses val="autoZero"/>
        <c:auto val="1"/>
        <c:lblAlgn val="ctr"/>
        <c:lblOffset val="100"/>
        <c:noMultiLvlLbl val="0"/>
      </c:catAx>
      <c:valAx>
        <c:axId val="3839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 New" panose="020B0500040200020003" pitchFamily="34" charset="-34"/>
                    <a:ea typeface="+mn-ea"/>
                    <a:cs typeface="TH Sarabun New" panose="020B0500040200020003" pitchFamily="34" charset="-34"/>
                  </a:defRPr>
                </a:pPr>
                <a:r>
                  <a:rPr lang="th-TH"/>
                  <a:t>จำนวน (เงิน)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 New" panose="020B0500040200020003" pitchFamily="34" charset="-34"/>
                  <a:ea typeface="+mn-ea"/>
                  <a:cs typeface="TH Sarabun New" panose="020B0500040200020003" pitchFamily="34" charset="-34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H Sarabun New" panose="020B0500040200020003" pitchFamily="34" charset="-34"/>
                <a:ea typeface="+mn-ea"/>
                <a:cs typeface="TH Sarabun New" panose="020B0500040200020003" pitchFamily="34" charset="-34"/>
              </a:defRPr>
            </a:pPr>
            <a:endParaRPr lang="th-TH"/>
          </a:p>
        </c:txPr>
        <c:crossAx val="383949743"/>
        <c:crosses val="autoZero"/>
        <c:crossBetween val="between"/>
      </c:valAx>
      <c:valAx>
        <c:axId val="1639941535"/>
        <c:scaling>
          <c:orientation val="minMax"/>
          <c:max val="70000000"/>
        </c:scaling>
        <c:delete val="1"/>
        <c:axPos val="r"/>
        <c:numFmt formatCode="#,##0" sourceLinked="1"/>
        <c:majorTickMark val="out"/>
        <c:minorTickMark val="none"/>
        <c:tickLblPos val="nextTo"/>
        <c:crossAx val="1639957375"/>
        <c:crosses val="max"/>
        <c:crossBetween val="between"/>
      </c:valAx>
      <c:catAx>
        <c:axId val="1639957375"/>
        <c:scaling>
          <c:orientation val="minMax"/>
        </c:scaling>
        <c:delete val="1"/>
        <c:axPos val="b"/>
        <c:majorTickMark val="out"/>
        <c:minorTickMark val="none"/>
        <c:tickLblPos val="nextTo"/>
        <c:crossAx val="1639941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6.4553108301468431E-2"/>
          <c:y val="0.92953548502329375"/>
          <c:w val="0.87089378339706314"/>
          <c:h val="5.69624088607837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TH Sarabun New" panose="020B0500040200020003" pitchFamily="34" charset="-34"/>
              <a:ea typeface="+mn-ea"/>
              <a:cs typeface="TH Sarabun New" panose="020B0500040200020003" pitchFamily="34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1400"/>
              <a:t>KPI 7.2</a:t>
            </a:r>
            <a:r>
              <a:rPr lang="th-TH" sz="1400"/>
              <a:t>.</a:t>
            </a:r>
            <a:r>
              <a:rPr lang="en-US" sz="1400"/>
              <a:t>3 </a:t>
            </a:r>
            <a:r>
              <a:rPr lang="th-TH" sz="1400"/>
              <a:t>ร้อยละการตอบกลับข้อเสนอแนะและข้อร้องเรียนของนิสิต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5473260851635687"/>
          <c:y val="0.24180073208936836"/>
          <c:w val="0.73415634505945537"/>
          <c:h val="0.5058903487463966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'KPI 7.2-3'!$A$7</c:f>
              <c:strCache>
                <c:ptCount val="1"/>
                <c:pt idx="0">
                  <c:v>คิดเป็นร้อยละ (%)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99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B70-4FEE-8966-1F6F7CBC3E1B}"/>
              </c:ext>
            </c:extLst>
          </c:dPt>
          <c:dPt>
            <c:idx val="1"/>
            <c:invertIfNegative val="0"/>
            <c:bubble3D val="0"/>
            <c:spPr>
              <a:solidFill>
                <a:srgbClr val="0099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B70-4FEE-8966-1F6F7CBC3E1B}"/>
              </c:ext>
            </c:extLst>
          </c:dPt>
          <c:dLbls>
            <c:dLbl>
              <c:idx val="0"/>
              <c:layout>
                <c:manualLayout>
                  <c:x val="-4.5183294017372251E-17"/>
                  <c:y val="-1.20663630968178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70-4FEE-8966-1F6F7CBC3E1B}"/>
                </c:ext>
              </c:extLst>
            </c:dLbl>
            <c:dLbl>
              <c:idx val="1"/>
              <c:layout>
                <c:manualLayout>
                  <c:x val="0"/>
                  <c:y val="-1.20663630968178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70-4FEE-8966-1F6F7CBC3E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7.2-3'!$B$4:$D$4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7.2-3'!$B$7:$D$7</c:f>
              <c:numCache>
                <c:formatCode>0.00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98.333333333333329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70-4FEE-8966-1F6F7CBC3E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37595295"/>
        <c:axId val="18376053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7.2-3'!$A$5</c15:sqref>
                        </c15:formulaRef>
                      </c:ext>
                    </c:extLst>
                    <c:strCache>
                      <c:ptCount val="1"/>
                      <c:pt idx="0">
                        <c:v>จำนวนเรื่องทั้งหมด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7.2-3'!$B$4:$D$4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7.2-3'!$B$5:$D$5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29</c:v>
                      </c:pt>
                      <c:pt idx="1">
                        <c:v>47</c:v>
                      </c:pt>
                      <c:pt idx="2">
                        <c:v>60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B70-4FEE-8966-1F6F7CBC3E1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7.2-3'!$A$6</c15:sqref>
                        </c15:formulaRef>
                      </c:ext>
                    </c:extLst>
                    <c:strCache>
                      <c:ptCount val="1"/>
                      <c:pt idx="0">
                        <c:v>จำนวนเรื่องที่ตอบกลับ/แก้ไขแล้ว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7.2-3'!$B$4:$D$4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7.2-3'!$B$6:$D$6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29</c:v>
                      </c:pt>
                      <c:pt idx="1">
                        <c:v>47</c:v>
                      </c:pt>
                      <c:pt idx="2">
                        <c:v>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B70-4FEE-8966-1F6F7CBC3E1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'KPI 7.2-3'!$A$8</c:f>
              <c:strCache>
                <c:ptCount val="1"/>
                <c:pt idx="0">
                  <c:v>เป้าหมาย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'KPI 7.2-3'!$B$4:$D$4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7.2-3'!$B$8:$D$8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70-4FEE-8966-1F6F7CBC3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582111"/>
        <c:axId val="1584592191"/>
      </c:lineChart>
      <c:catAx>
        <c:axId val="183759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ปีการศึกษา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6262438082485526"/>
              <c:y val="0.776197784476386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837605375"/>
        <c:crosses val="autoZero"/>
        <c:auto val="1"/>
        <c:lblAlgn val="ctr"/>
        <c:lblOffset val="100"/>
        <c:noMultiLvlLbl val="0"/>
      </c:catAx>
      <c:valAx>
        <c:axId val="183760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ร้อยละ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837595295"/>
        <c:crosses val="autoZero"/>
        <c:crossBetween val="between"/>
      </c:valAx>
      <c:valAx>
        <c:axId val="1584592191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584582111"/>
        <c:crosses val="max"/>
        <c:crossBetween val="midCat"/>
      </c:valAx>
      <c:catAx>
        <c:axId val="1584582111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584592191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1400"/>
              <a:t>KPI 7.2</a:t>
            </a:r>
            <a:r>
              <a:rPr lang="th-TH" sz="1400"/>
              <a:t>.</a:t>
            </a:r>
            <a:r>
              <a:rPr lang="en-US" sz="1400"/>
              <a:t>3 </a:t>
            </a:r>
            <a:r>
              <a:rPr lang="th-TH" sz="1400"/>
              <a:t>ร้อยละการตอบกลับข้อเสนอแนะและข้อร้องเรียนของนิสิต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3008689070982579"/>
          <c:y val="0.32626527376709324"/>
          <c:w val="0.70458148369161799"/>
          <c:h val="0.550133680101395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 7.2-3'!$A$5</c:f>
              <c:strCache>
                <c:ptCount val="1"/>
                <c:pt idx="0">
                  <c:v>จำนวนเรื่องทั้งหมด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7.2-3'!$B$4:$D$4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  <c:extLst xmlns:c15="http://schemas.microsoft.com/office/drawing/2012/chart"/>
            </c:numRef>
          </c:cat>
          <c:val>
            <c:numRef>
              <c:f>'KPI 7.2-3'!$B$5:$D$5</c:f>
              <c:numCache>
                <c:formatCode>General</c:formatCode>
                <c:ptCount val="3"/>
                <c:pt idx="0">
                  <c:v>29</c:v>
                </c:pt>
                <c:pt idx="1">
                  <c:v>47</c:v>
                </c:pt>
                <c:pt idx="2">
                  <c:v>60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7-8828-4EFD-9D7D-88491AB674CA}"/>
            </c:ext>
          </c:extLst>
        </c:ser>
        <c:ser>
          <c:idx val="1"/>
          <c:order val="1"/>
          <c:tx>
            <c:strRef>
              <c:f>'KPI 7.2-3'!$A$6</c:f>
              <c:strCache>
                <c:ptCount val="1"/>
                <c:pt idx="0">
                  <c:v>จำนวนเรื่องที่ตอบกลับ/แก้ไขแล้ว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7.2-3'!$B$4:$D$4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  <c:extLst xmlns:c15="http://schemas.microsoft.com/office/drawing/2012/chart"/>
            </c:numRef>
          </c:cat>
          <c:val>
            <c:numRef>
              <c:f>'KPI 7.2-3'!$B$6:$D$6</c:f>
              <c:numCache>
                <c:formatCode>General</c:formatCode>
                <c:ptCount val="3"/>
                <c:pt idx="0">
                  <c:v>29</c:v>
                </c:pt>
                <c:pt idx="1">
                  <c:v>47</c:v>
                </c:pt>
                <c:pt idx="2">
                  <c:v>59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8-8828-4EFD-9D7D-88491AB674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37595295"/>
        <c:axId val="1837605375"/>
        <c:extLst/>
      </c:barChart>
      <c:lineChart>
        <c:grouping val="standard"/>
        <c:varyColors val="0"/>
        <c:ser>
          <c:idx val="2"/>
          <c:order val="2"/>
          <c:tx>
            <c:strRef>
              <c:f>'KPI 7.2-3'!$A$7</c:f>
              <c:strCache>
                <c:ptCount val="1"/>
                <c:pt idx="0">
                  <c:v>คิดเป็นร้อยละ (%)</c:v>
                </c:pt>
              </c:strCache>
            </c:strRef>
          </c:tx>
          <c:spPr>
            <a:ln w="28575" cap="rnd">
              <a:solidFill>
                <a:srgbClr val="009999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rgbClr val="009999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28-4EFD-9D7D-88491AB674CA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009999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28-4EFD-9D7D-88491AB674CA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Angsana New" panose="02020603050405020304" pitchFamily="18" charset="-34"/>
                      <a:ea typeface="+mn-ea"/>
                      <a:cs typeface="Angsana New" panose="02020603050405020304" pitchFamily="18" charset="-34"/>
                    </a:defRPr>
                  </a:pPr>
                  <a:endParaRPr lang="th-TH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828-4EFD-9D7D-88491AB674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7.2-3'!$B$4:$D$4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7.2-3'!$B$7:$D$7</c:f>
              <c:numCache>
                <c:formatCode>0.00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98.333333333333329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828-4EFD-9D7D-88491AB67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582111"/>
        <c:axId val="1584592191"/>
      </c:lineChart>
      <c:catAx>
        <c:axId val="1837595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837605375"/>
        <c:crosses val="autoZero"/>
        <c:auto val="1"/>
        <c:lblAlgn val="ctr"/>
        <c:lblOffset val="100"/>
        <c:noMultiLvlLbl val="0"/>
      </c:catAx>
      <c:valAx>
        <c:axId val="183760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จำนน (เรื่อง)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0967926606216738E-2"/>
              <c:y val="0.477772555706376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837595295"/>
        <c:crosses val="autoZero"/>
        <c:crossBetween val="between"/>
      </c:valAx>
      <c:valAx>
        <c:axId val="15845921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ร้อยละ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93598071035944908"/>
              <c:y val="0.515459829778770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584582111"/>
        <c:crosses val="max"/>
        <c:crossBetween val="between"/>
      </c:valAx>
      <c:catAx>
        <c:axId val="1584582111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584592191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447222747803475E-2"/>
          <c:y val="0.15172644003017538"/>
          <c:w val="0.96556993222427601"/>
          <c:h val="0.120269653128481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KPI 7.2</a:t>
            </a:r>
            <a:r>
              <a:rPr lang="th-TH" sz="1100"/>
              <a:t>.</a:t>
            </a:r>
            <a:r>
              <a:rPr lang="en-US" sz="1100"/>
              <a:t>4 </a:t>
            </a:r>
            <a:r>
              <a:rPr lang="th-TH" sz="1100"/>
              <a:t>จำนวนนิสิตบัณฑิตศึกษา และหลักสูตรหลังปริญญาที่สำเร็จการศึกษา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07670370018455"/>
          <c:y val="0.16361203196150534"/>
          <c:w val="0.57803688602188719"/>
          <c:h val="0.666314368049363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'KPI 7.2-4'!$A$6</c:f>
              <c:strCache>
                <c:ptCount val="1"/>
                <c:pt idx="0">
                  <c:v>คลินิกศึกษาทางสัตวแพทย์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7.2-4'!$B$5:$F$5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7.2-4'!$B$6:$F$6</c:f>
              <c:numCache>
                <c:formatCode>General</c:formatCode>
                <c:ptCount val="5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19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84-4A30-9B11-98F5C6C66591}"/>
            </c:ext>
          </c:extLst>
        </c:ser>
        <c:ser>
          <c:idx val="2"/>
          <c:order val="2"/>
          <c:tx>
            <c:strRef>
              <c:f>'KPI 7.2-4'!$A$7</c:f>
              <c:strCache>
                <c:ptCount val="1"/>
                <c:pt idx="0">
                  <c:v>จุลชีววิทยาทางการสัตวแพทย์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584-4A30-9B11-98F5C6C665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7.2-4'!$B$5:$F$5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7.2-4'!$B$7:$F$7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84-4A30-9B11-98F5C6C66591}"/>
            </c:ext>
          </c:extLst>
        </c:ser>
        <c:ser>
          <c:idx val="3"/>
          <c:order val="3"/>
          <c:tx>
            <c:strRef>
              <c:f>'KPI 7.2-4'!$A$8</c:f>
              <c:strCache>
                <c:ptCount val="1"/>
                <c:pt idx="0">
                  <c:v>เภสัชวิทยาและพิษวิทยาทางการสัตวแพทย์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7.2-4'!$B$5:$F$5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7.2-4'!$B$8:$F$8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84-4A30-9B11-98F5C6C66591}"/>
            </c:ext>
          </c:extLst>
        </c:ser>
        <c:ser>
          <c:idx val="4"/>
          <c:order val="4"/>
          <c:tx>
            <c:strRef>
              <c:f>'KPI 7.2-4'!$A$9</c:f>
              <c:strCache>
                <c:ptCount val="1"/>
                <c:pt idx="0">
                  <c:v>ระบาดวิทยาทางสัตวแพทย์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584-4A30-9B11-98F5C6C665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7.2-4'!$B$5:$F$5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7.2-4'!$B$9:$F$9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84-4A30-9B11-98F5C6C66591}"/>
            </c:ext>
          </c:extLst>
        </c:ser>
        <c:ser>
          <c:idx val="5"/>
          <c:order val="5"/>
          <c:tx>
            <c:strRef>
              <c:f>'KPI 7.2-4'!$A$10</c:f>
              <c:strCache>
                <c:ptCount val="1"/>
                <c:pt idx="0">
                  <c:v>วิทยาศาสตร์ชีวภาพทางสัตวแพทย์ (หลักสูตรนานาชาติ)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584-4A30-9B11-98F5C6C6659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584-4A30-9B11-98F5C6C665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7.2-4'!$B$5:$F$5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7.2-4'!$B$10:$F$10</c:f>
              <c:numCache>
                <c:formatCode>General</c:formatCode>
                <c:ptCount val="5"/>
                <c:pt idx="0">
                  <c:v>7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584-4A30-9B11-98F5C6C66591}"/>
            </c:ext>
          </c:extLst>
        </c:ser>
        <c:ser>
          <c:idx val="6"/>
          <c:order val="6"/>
          <c:tx>
            <c:strRef>
              <c:f>'KPI 7.2-4'!$A$11</c:f>
              <c:strCache>
                <c:ptCount val="1"/>
                <c:pt idx="0">
                  <c:v>วิทยาศาสตร์สุขภาพสัตว์และชีวเวชศาสตร์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7.2-4'!$B$5:$F$5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7.2-4'!$B$11:$F$11</c:f>
              <c:numCache>
                <c:formatCode>General</c:formatCode>
                <c:ptCount val="5"/>
                <c:pt idx="0">
                  <c:v>5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584-4A30-9B11-98F5C6C66591}"/>
            </c:ext>
          </c:extLst>
        </c:ser>
        <c:ser>
          <c:idx val="7"/>
          <c:order val="7"/>
          <c:tx>
            <c:strRef>
              <c:f>'KPI 7.2-4'!$A$12</c:f>
              <c:strCache>
                <c:ptCount val="1"/>
                <c:pt idx="0">
                  <c:v>วิทยาศาสตร์การสัตวแพทย์คลินิก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584-4A30-9B11-98F5C6C665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7.2-4'!$B$5:$F$5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7.2-4'!$B$12:$F$12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584-4A30-9B11-98F5C6C665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100"/>
        <c:axId val="1597020799"/>
        <c:axId val="15970318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7.2-4'!$A$5</c15:sqref>
                        </c15:formulaRef>
                      </c:ext>
                    </c:extLst>
                    <c:strCache>
                      <c:ptCount val="1"/>
                      <c:pt idx="0">
                        <c:v>ปีการศึกษา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th-TH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7.2-4'!$B$5:$F$5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7.2-4'!$B$5:$F$5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584-4A30-9B11-98F5C6C6659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8"/>
          <c:order val="8"/>
          <c:tx>
            <c:strRef>
              <c:f>'KPI 7.2-4'!$A$13</c:f>
              <c:strCache>
                <c:ptCount val="1"/>
                <c:pt idx="0">
                  <c:v>รวม</c:v>
                </c:pt>
              </c:strCache>
            </c:strRef>
          </c:tx>
          <c:spPr>
            <a:ln w="28575" cap="rnd">
              <a:solidFill>
                <a:srgbClr val="009999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009999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7.2-4'!$B$5:$F$5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7.2-4'!$B$13:$F$13</c:f>
              <c:numCache>
                <c:formatCode>General</c:formatCode>
                <c:ptCount val="5"/>
                <c:pt idx="0">
                  <c:v>22</c:v>
                </c:pt>
                <c:pt idx="1">
                  <c:v>23</c:v>
                </c:pt>
                <c:pt idx="2">
                  <c:v>26</c:v>
                </c:pt>
                <c:pt idx="3">
                  <c:v>38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84-4A30-9B11-98F5C6C665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96981439"/>
        <c:axId val="1597006399"/>
      </c:lineChart>
      <c:catAx>
        <c:axId val="159702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ปีการศึษา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384161546492556"/>
              <c:y val="0.9158817715823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97031839"/>
        <c:crosses val="autoZero"/>
        <c:auto val="1"/>
        <c:lblAlgn val="ctr"/>
        <c:lblOffset val="100"/>
        <c:noMultiLvlLbl val="0"/>
      </c:catAx>
      <c:valAx>
        <c:axId val="159703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จำนวน</a:t>
                </a:r>
                <a:r>
                  <a:rPr lang="th-TH" baseline="0"/>
                  <a:t> (คน)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18238967102612E-2"/>
              <c:y val="0.400679238646926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97020799"/>
        <c:crosses val="autoZero"/>
        <c:crossBetween val="between"/>
      </c:valAx>
      <c:valAx>
        <c:axId val="1597006399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596981439"/>
        <c:crosses val="max"/>
        <c:crossBetween val="between"/>
      </c:valAx>
      <c:catAx>
        <c:axId val="15969814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70063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453511640264922"/>
          <c:y val="0.13256913222132305"/>
          <c:w val="0.26604064406650785"/>
          <c:h val="0.830545063312858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KPI 7.2-4 </a:t>
            </a:r>
            <a:r>
              <a:rPr lang="th-TH" sz="1100"/>
              <a:t>จำนวนนิสิตปริญญาโท ที่สำเร็จการศึกษา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238080088083121E-2"/>
          <c:y val="0.16361203196150534"/>
          <c:w val="0.61987559564948524"/>
          <c:h val="0.6520350304757043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'KPI 7.2-4'!$A$36</c:f>
              <c:strCache>
                <c:ptCount val="1"/>
                <c:pt idx="0">
                  <c:v>คลินิกศึกษาทางสัตวแพทย์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7.2-4'!$B$35:$F$35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7.2-4'!$B$36:$F$36</c:f>
              <c:numCache>
                <c:formatCode>General</c:formatCode>
                <c:ptCount val="5"/>
                <c:pt idx="0">
                  <c:v>8</c:v>
                </c:pt>
                <c:pt idx="1">
                  <c:v>10</c:v>
                </c:pt>
                <c:pt idx="2">
                  <c:v>8</c:v>
                </c:pt>
                <c:pt idx="3">
                  <c:v>19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A-4CDC-AF62-114DAEAE4316}"/>
            </c:ext>
          </c:extLst>
        </c:ser>
        <c:ser>
          <c:idx val="2"/>
          <c:order val="2"/>
          <c:tx>
            <c:strRef>
              <c:f>'KPI 7.2-4'!$A$37</c:f>
              <c:strCache>
                <c:ptCount val="1"/>
                <c:pt idx="0">
                  <c:v>จุลชีววิทยาทางการสัตวแพทย์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C5A-4CDC-AF62-114DAEAE43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7.2-4'!$B$35:$F$35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7.2-4'!$B$37:$F$37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5A-4CDC-AF62-114DAEAE4316}"/>
            </c:ext>
          </c:extLst>
        </c:ser>
        <c:ser>
          <c:idx val="3"/>
          <c:order val="3"/>
          <c:tx>
            <c:strRef>
              <c:f>'KPI 7.2-4'!$A$38</c:f>
              <c:strCache>
                <c:ptCount val="1"/>
                <c:pt idx="0">
                  <c:v>เภสัชวิทยาและพิษวิทยาทางการสัตวแพทย์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7.2-4'!$B$35:$F$35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7.2-4'!$B$38:$F$38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5A-4CDC-AF62-114DAEAE4316}"/>
            </c:ext>
          </c:extLst>
        </c:ser>
        <c:ser>
          <c:idx val="4"/>
          <c:order val="4"/>
          <c:tx>
            <c:strRef>
              <c:f>'KPI 7.2-4'!$A$39</c:f>
              <c:strCache>
                <c:ptCount val="1"/>
                <c:pt idx="0">
                  <c:v>ระบาดวิทยาทางสัตวแพทย์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C5A-4CDC-AF62-114DAEAE4316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C5A-4CDC-AF62-114DAEAE43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7.2-4'!$B$35:$F$35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7.2-4'!$B$39:$F$39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5A-4CDC-AF62-114DAEAE4316}"/>
            </c:ext>
          </c:extLst>
        </c:ser>
        <c:ser>
          <c:idx val="5"/>
          <c:order val="5"/>
          <c:tx>
            <c:strRef>
              <c:f>'KPI 7.2-4'!$A$40</c:f>
              <c:strCache>
                <c:ptCount val="1"/>
                <c:pt idx="0">
                  <c:v>วิทยาศาสตร์ชีวภาพทางสัตวแพทย์ (หลักสูตรนานาชาติ)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C5A-4CDC-AF62-114DAEAE431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5A-4CDC-AF62-114DAEAE431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C5A-4CDC-AF62-114DAEAE43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7.2-4'!$B$35:$F$35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7.2-4'!$B$40:$F$40</c:f>
              <c:numCache>
                <c:formatCode>General</c:formatCode>
                <c:ptCount val="5"/>
                <c:pt idx="0">
                  <c:v>6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5A-4CDC-AF62-114DAEAE4316}"/>
            </c:ext>
          </c:extLst>
        </c:ser>
        <c:ser>
          <c:idx val="6"/>
          <c:order val="6"/>
          <c:tx>
            <c:strRef>
              <c:f>'KPI 7.2-4'!$A$41</c:f>
              <c:strCache>
                <c:ptCount val="1"/>
                <c:pt idx="0">
                  <c:v>วิทยาศาสตร์สุขภาพสัตว์และชีวเวชศาสตร์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7.2-4'!$B$35:$F$35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7.2-4'!$B$41:$F$41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5A-4CDC-AF62-114DAEAE43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100"/>
        <c:axId val="1597020799"/>
        <c:axId val="15970318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7.2-4'!$A$35</c15:sqref>
                        </c15:formulaRef>
                      </c:ext>
                    </c:extLst>
                    <c:strCache>
                      <c:ptCount val="1"/>
                      <c:pt idx="0">
                        <c:v>ปีการศึกษา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th-TH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7.2-4'!$B$35:$F$35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7.2-4'!$B$35:$F$35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3C5A-4CDC-AF62-114DAEAE431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7"/>
          <c:order val="7"/>
          <c:tx>
            <c:strRef>
              <c:f>'KPI 7.2-4'!$A$42</c:f>
              <c:strCache>
                <c:ptCount val="1"/>
                <c:pt idx="0">
                  <c:v>รวม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0070C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7.2-4'!$B$35:$F$35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7.2-4'!$B$42:$F$42</c:f>
              <c:numCache>
                <c:formatCode>General</c:formatCode>
                <c:ptCount val="5"/>
                <c:pt idx="0">
                  <c:v>19</c:v>
                </c:pt>
                <c:pt idx="1">
                  <c:v>18</c:v>
                </c:pt>
                <c:pt idx="2">
                  <c:v>22</c:v>
                </c:pt>
                <c:pt idx="3">
                  <c:v>33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C5A-4CDC-AF62-114DAEAE43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9681231"/>
        <c:axId val="1469693231"/>
      </c:lineChart>
      <c:catAx>
        <c:axId val="159702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ปีการศึกษา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165243224784017"/>
              <c:y val="0.92302144036914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97031839"/>
        <c:crosses val="autoZero"/>
        <c:auto val="1"/>
        <c:lblAlgn val="ctr"/>
        <c:lblOffset val="100"/>
        <c:noMultiLvlLbl val="0"/>
      </c:catAx>
      <c:valAx>
        <c:axId val="159703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จำนวน (คน)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97020799"/>
        <c:crosses val="autoZero"/>
        <c:crossBetween val="between"/>
      </c:valAx>
      <c:valAx>
        <c:axId val="1469693231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469681231"/>
        <c:crosses val="max"/>
        <c:crossBetween val="between"/>
      </c:valAx>
      <c:catAx>
        <c:axId val="14696812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96932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1453511640264922"/>
          <c:y val="0.13256913222132305"/>
          <c:w val="0.26477973524035275"/>
          <c:h val="0.781795418693788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KPI 7.2-4 </a:t>
            </a:r>
            <a:r>
              <a:rPr lang="th-TH" sz="1100"/>
              <a:t>จำนวนนิสิตปริญญาเอก ที่สำเร็จการศึกษา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238080088083121E-2"/>
          <c:y val="0.16361203196150534"/>
          <c:w val="0.65435092190279909"/>
          <c:h val="0.6520350304757043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'KPI 7.2-4'!$A$46</c:f>
              <c:strCache>
                <c:ptCount val="1"/>
                <c:pt idx="0">
                  <c:v>คลินิกศึกษาทางสัตวแพทย์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31E-4AFD-8CAF-D2EF0EBC177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31E-4AFD-8CAF-D2EF0EBC177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31E-4AFD-8CAF-D2EF0EBC17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7.2-4'!$B$45:$F$45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7.2-4'!$B$46:$F$46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E-4AFD-8CAF-D2EF0EBC1775}"/>
            </c:ext>
          </c:extLst>
        </c:ser>
        <c:ser>
          <c:idx val="2"/>
          <c:order val="2"/>
          <c:tx>
            <c:strRef>
              <c:f>'KPI 7.2-4'!$A$47</c:f>
              <c:strCache>
                <c:ptCount val="1"/>
                <c:pt idx="0">
                  <c:v>วิทยาศาสตร์ชีวภาพทางสัตวแพทย์ (หลักสูตรนานาชาติ)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1E-4AFD-8CAF-D2EF0EBC177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31E-4AFD-8CAF-D2EF0EBC17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7.2-4'!$B$45:$F$45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7.2-4'!$B$47:$F$47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1E-4AFD-8CAF-D2EF0EBC1775}"/>
            </c:ext>
          </c:extLst>
        </c:ser>
        <c:ser>
          <c:idx val="3"/>
          <c:order val="3"/>
          <c:tx>
            <c:strRef>
              <c:f>'KPI 7.2-4'!$A$48</c:f>
              <c:strCache>
                <c:ptCount val="1"/>
                <c:pt idx="0">
                  <c:v>วิทยาศาสตร์สุขภาพสัตว์และชีวเวชศาสตร์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7.2-4'!$B$45:$F$45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7.2-4'!$B$48:$F$48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1E-4AFD-8CAF-D2EF0EBC1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1597020799"/>
        <c:axId val="15970318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7.2-4'!$A$45</c15:sqref>
                        </c15:formulaRef>
                      </c:ext>
                    </c:extLst>
                    <c:strCache>
                      <c:ptCount val="1"/>
                      <c:pt idx="0">
                        <c:v>ปีการศึกษา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th-TH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7.2-4'!$B$45:$F$45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7.2-4'!$B$45:$F$45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431E-4AFD-8CAF-D2EF0EBC177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'KPI 7.2-4'!$A$49</c:f>
              <c:strCache>
                <c:ptCount val="1"/>
                <c:pt idx="0">
                  <c:v>รวม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70AD47">
                  <a:lumMod val="75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7.2-4'!$B$45:$F$45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7.2-4'!$B$49:$F$49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1E-4AFD-8CAF-D2EF0EBC1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9950655"/>
        <c:axId val="1639948255"/>
      </c:lineChart>
      <c:catAx>
        <c:axId val="159702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ปีการศึกษา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165243224784017"/>
              <c:y val="0.923021440369149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97031839"/>
        <c:crosses val="autoZero"/>
        <c:auto val="1"/>
        <c:lblAlgn val="ctr"/>
        <c:lblOffset val="100"/>
        <c:noMultiLvlLbl val="0"/>
      </c:catAx>
      <c:valAx>
        <c:axId val="159703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จำนวน (คน)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97020799"/>
        <c:crosses val="autoZero"/>
        <c:crossBetween val="between"/>
      </c:valAx>
      <c:valAx>
        <c:axId val="163994825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639950655"/>
        <c:crosses val="max"/>
        <c:crossBetween val="between"/>
      </c:valAx>
      <c:catAx>
        <c:axId val="16399506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9948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073416157363848"/>
          <c:y val="0.13256913222132305"/>
          <c:w val="0.22408962064653995"/>
          <c:h val="0.686301505401974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7.2</a:t>
            </a:r>
            <a:r>
              <a:rPr lang="th-TH"/>
              <a:t>.</a:t>
            </a:r>
            <a:r>
              <a:rPr lang="en-US"/>
              <a:t>4 </a:t>
            </a:r>
            <a:r>
              <a:rPr lang="th-TH"/>
              <a:t>จำนวนนิสิตบัณฑิตศึกษา และหลักสูตรหลังปริญญาที่สำเร็จการศึกษา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4546981627296587"/>
          <c:y val="0.25305555555555553"/>
          <c:w val="0.74341907261592299"/>
          <c:h val="0.43602580927384077"/>
        </c:manualLayout>
      </c:layout>
      <c:barChart>
        <c:barDir val="col"/>
        <c:grouping val="clustered"/>
        <c:varyColors val="0"/>
        <c:ser>
          <c:idx val="8"/>
          <c:order val="8"/>
          <c:tx>
            <c:strRef>
              <c:f>'KPI 7.2-4'!$A$13</c:f>
              <c:strCache>
                <c:ptCount val="1"/>
                <c:pt idx="0">
                  <c:v>รวม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C80-491E-B3B2-85CFE0CF477D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C80-491E-B3B2-85CFE0CF477D}"/>
              </c:ext>
            </c:extLst>
          </c:dPt>
          <c:dPt>
            <c:idx val="2"/>
            <c:invertIfNegative val="0"/>
            <c:bubble3D val="0"/>
            <c:spPr>
              <a:solidFill>
                <a:srgbClr val="0099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C80-491E-B3B2-85CFE0CF477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C80-491E-B3B2-85CFE0CF477D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C80-491E-B3B2-85CFE0CF47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'KPI 7.2-4'!$B$5:$F$5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7.2-4'!$B$13:$F$13</c:f>
              <c:numCache>
                <c:formatCode>General</c:formatCode>
                <c:ptCount val="5"/>
                <c:pt idx="0">
                  <c:v>22</c:v>
                </c:pt>
                <c:pt idx="1">
                  <c:v>23</c:v>
                </c:pt>
                <c:pt idx="2">
                  <c:v>26</c:v>
                </c:pt>
                <c:pt idx="3">
                  <c:v>38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80-491E-B3B2-85CFE0CF47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9"/>
        <c:overlap val="-27"/>
        <c:axId val="165850719"/>
        <c:axId val="1658367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7.2-4'!$A$5</c15:sqref>
                        </c15:formulaRef>
                      </c:ext>
                    </c:extLst>
                    <c:strCache>
                      <c:ptCount val="1"/>
                      <c:pt idx="0">
                        <c:v>ปีการศึกษา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7.2-4'!$B$5:$F$5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7.2-4'!$B$5:$F$5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C80-491E-B3B2-85CFE0CF477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7.2-4'!$A$6</c15:sqref>
                        </c15:formulaRef>
                      </c:ext>
                    </c:extLst>
                    <c:strCache>
                      <c:ptCount val="1"/>
                      <c:pt idx="0">
                        <c:v>คลินิกศึกษาทางสัตวแพทย์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7.2-4'!$B$6:$F$6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</c:v>
                      </c:pt>
                      <c:pt idx="1">
                        <c:v>11</c:v>
                      </c:pt>
                      <c:pt idx="2">
                        <c:v>10</c:v>
                      </c:pt>
                      <c:pt idx="3">
                        <c:v>19</c:v>
                      </c:pt>
                      <c:pt idx="4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C80-491E-B3B2-85CFE0CF477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7.2-4'!$A$7</c15:sqref>
                        </c15:formulaRef>
                      </c:ext>
                    </c:extLst>
                    <c:strCache>
                      <c:ptCount val="1"/>
                      <c:pt idx="0">
                        <c:v>จุลชีววิทยาทางการสัตวแพทย์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7.2-4'!$B$7:$F$7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C80-491E-B3B2-85CFE0CF477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7.2-4'!$A$8</c15:sqref>
                        </c15:formulaRef>
                      </c:ext>
                    </c:extLst>
                    <c:strCache>
                      <c:ptCount val="1"/>
                      <c:pt idx="0">
                        <c:v>เภสัชวิทยาและพิษวิทยาทางการสัตวแพทย์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7.2-4'!$B$8:$F$8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1</c:v>
                      </c:pt>
                      <c:pt idx="2">
                        <c:v>6</c:v>
                      </c:pt>
                      <c:pt idx="3">
                        <c:v>3</c:v>
                      </c:pt>
                      <c:pt idx="4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C80-491E-B3B2-85CFE0CF477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7.2-4'!$A$9</c15:sqref>
                        </c15:formulaRef>
                      </c:ext>
                    </c:extLst>
                    <c:strCache>
                      <c:ptCount val="1"/>
                      <c:pt idx="0">
                        <c:v>ระบาดวิทยาทางสัตวแพทย์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7.2-4'!$B$9:$F$9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0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C80-491E-B3B2-85CFE0CF477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7.2-4'!$A$10</c15:sqref>
                        </c15:formulaRef>
                      </c:ext>
                    </c:extLst>
                    <c:strCache>
                      <c:ptCount val="1"/>
                      <c:pt idx="0">
                        <c:v>วิทยาศาสตร์ชีวภาพทางสัตวแพทย์ (หลักสูตรนานาชาติ)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7.2-4'!$B$10:$F$10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7</c:v>
                      </c:pt>
                      <c:pt idx="1">
                        <c:v>4</c:v>
                      </c:pt>
                      <c:pt idx="2">
                        <c:v>1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C80-491E-B3B2-85CFE0CF477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7.2-4'!$A$11</c15:sqref>
                        </c15:formulaRef>
                      </c:ext>
                    </c:extLst>
                    <c:strCache>
                      <c:ptCount val="1"/>
                      <c:pt idx="0">
                        <c:v>วิทยาศาสตร์สุขภาพสัตว์และชีวเวชศาสตร์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7.2-4'!$B$11:$F$11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C80-491E-B3B2-85CFE0CF477D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7.2-4'!$A$12</c15:sqref>
                        </c15:formulaRef>
                      </c:ext>
                    </c:extLst>
                    <c:strCache>
                      <c:ptCount val="1"/>
                      <c:pt idx="0">
                        <c:v>วิทยาศาสตร์การสัตวแพทย์คลินิก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7.2-4'!$B$5:$F$5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7.2-4'!$B$12:$F$12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C80-491E-B3B2-85CFE0CF477D}"/>
                  </c:ext>
                </c:extLst>
              </c15:ser>
            </c15:filteredBarSeries>
          </c:ext>
        </c:extLst>
      </c:barChart>
      <c:catAx>
        <c:axId val="165850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8194313567066585"/>
              <c:y val="0.65903286702361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5836799"/>
        <c:crosses val="autoZero"/>
        <c:auto val="1"/>
        <c:lblAlgn val="ctr"/>
        <c:lblOffset val="100"/>
        <c:noMultiLvlLbl val="0"/>
      </c:catAx>
      <c:valAx>
        <c:axId val="16583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(คน)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585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7.2</a:t>
            </a:r>
            <a:r>
              <a:rPr lang="th-TH"/>
              <a:t>.</a:t>
            </a:r>
            <a:r>
              <a:rPr lang="en-US"/>
              <a:t>4 </a:t>
            </a:r>
            <a:r>
              <a:rPr lang="th-TH"/>
              <a:t>จำนวนนิสิตบัณฑิตศึกษา และหลักสูตรหลังปริญญาที่สำเร็จการศึกษา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1793748820613109"/>
          <c:y val="0.28733647501346243"/>
          <c:w val="0.76005815449539393"/>
          <c:h val="0.4648895143076828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7.2-4'!$A$17</c:f>
              <c:strCache>
                <c:ptCount val="1"/>
                <c:pt idx="0">
                  <c:v>ปริญญาโท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7.2-4'!$B$16:$F$16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7.2-4'!$B$17:$F$17</c:f>
              <c:numCache>
                <c:formatCode>General</c:formatCode>
                <c:ptCount val="5"/>
                <c:pt idx="0">
                  <c:v>19</c:v>
                </c:pt>
                <c:pt idx="1">
                  <c:v>18</c:v>
                </c:pt>
                <c:pt idx="2">
                  <c:v>22</c:v>
                </c:pt>
                <c:pt idx="3">
                  <c:v>33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3-4CB5-9F34-0225C73815FF}"/>
            </c:ext>
          </c:extLst>
        </c:ser>
        <c:ser>
          <c:idx val="2"/>
          <c:order val="2"/>
          <c:tx>
            <c:strRef>
              <c:f>'KPI 7.2-4'!$A$18</c:f>
              <c:strCache>
                <c:ptCount val="1"/>
                <c:pt idx="0">
                  <c:v>ปริญญาเอก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7.2-4'!$B$16:$F$16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7.2-4'!$B$18:$F$18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F3-4CB5-9F34-0225C73815FF}"/>
            </c:ext>
          </c:extLst>
        </c:ser>
        <c:ser>
          <c:idx val="3"/>
          <c:order val="3"/>
          <c:tx>
            <c:strRef>
              <c:f>'KPI 7.2-4'!$A$19</c:f>
              <c:strCache>
                <c:ptCount val="1"/>
                <c:pt idx="0">
                  <c:v>ป.บัณฑิตชั้นสูง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7.2-4'!$B$16:$F$16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7.2-4'!$B$19:$F$19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F3-4CB5-9F34-0225C73815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9"/>
        <c:axId val="796061631"/>
        <c:axId val="7960630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7.2-4'!$A$16</c15:sqref>
                        </c15:formulaRef>
                      </c:ext>
                    </c:extLst>
                    <c:strCache>
                      <c:ptCount val="1"/>
                      <c:pt idx="0">
                        <c:v>ปีการศึกษา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7.2-4'!$B$16:$F$16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7.2-4'!$B$16:$F$16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FF3-4CB5-9F34-0225C73815F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'KPI 7.2-4'!$A$20</c:f>
              <c:strCache>
                <c:ptCount val="1"/>
                <c:pt idx="0">
                  <c:v>รวม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solidFill>
                <a:srgbClr val="0070C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7.2-4'!$B$16:$F$16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7.2-4'!$B$20:$F$20</c:f>
              <c:numCache>
                <c:formatCode>General</c:formatCode>
                <c:ptCount val="5"/>
                <c:pt idx="0">
                  <c:v>22</c:v>
                </c:pt>
                <c:pt idx="1">
                  <c:v>23</c:v>
                </c:pt>
                <c:pt idx="2">
                  <c:v>26</c:v>
                </c:pt>
                <c:pt idx="3">
                  <c:v>38</c:v>
                </c:pt>
                <c:pt idx="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F3-4CB5-9F34-0225C73815FF}"/>
            </c:ext>
          </c:extLst>
        </c:ser>
        <c:ser>
          <c:idx val="5"/>
          <c:order val="5"/>
          <c:tx>
            <c:strRef>
              <c:f>'KPI 7.2-4'!$A$21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'KPI 7.2-4'!$B$16:$F$16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7.2-4'!$B$21:$F$21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F3-4CB5-9F34-0225C73815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23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gradFill>
                <a:gsLst>
                  <a:gs pos="0">
                    <a:srgbClr val="0070C0"/>
                  </a:gs>
                  <a:gs pos="53000">
                    <a:schemeClr val="bg1">
                      <a:alpha val="0"/>
                    </a:schemeClr>
                  </a:gs>
                </a:gsLst>
                <a:lin ang="5400000" scaled="1"/>
              </a:gradFill>
              <a:ln w="9525">
                <a:gradFill>
                  <a:gsLst>
                    <a:gs pos="0">
                      <a:schemeClr val="bg1"/>
                    </a:gs>
                    <a:gs pos="100000">
                      <a:schemeClr val="bg1"/>
                    </a:gs>
                  </a:gsLst>
                  <a:lin ang="5400000" scaled="1"/>
                </a:gradFill>
              </a:ln>
              <a:effectLst/>
            </c:spPr>
          </c:downBars>
        </c:upDownBars>
        <c:marker val="1"/>
        <c:smooth val="0"/>
        <c:axId val="796075071"/>
        <c:axId val="796092351"/>
      </c:lineChart>
      <c:catAx>
        <c:axId val="79606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ปีกการศึกษา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9386530115108165"/>
              <c:y val="0.70213536908490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796063071"/>
        <c:crosses val="autoZero"/>
        <c:auto val="1"/>
        <c:lblAlgn val="ctr"/>
        <c:lblOffset val="100"/>
        <c:noMultiLvlLbl val="0"/>
      </c:catAx>
      <c:valAx>
        <c:axId val="79606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(คน)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796061631"/>
        <c:crosses val="autoZero"/>
        <c:crossBetween val="between"/>
      </c:valAx>
      <c:valAx>
        <c:axId val="796092351"/>
        <c:scaling>
          <c:orientation val="minMax"/>
          <c:max val="38"/>
        </c:scaling>
        <c:delete val="1"/>
        <c:axPos val="r"/>
        <c:numFmt formatCode="General" sourceLinked="1"/>
        <c:majorTickMark val="out"/>
        <c:minorTickMark val="none"/>
        <c:tickLblPos val="nextTo"/>
        <c:crossAx val="796075071"/>
        <c:crosses val="max"/>
        <c:crossBetween val="between"/>
      </c:valAx>
      <c:catAx>
        <c:axId val="796075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6092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7653594771241832"/>
          <c:y val="0.87570761477893488"/>
          <c:w val="0.64917211328976054"/>
          <c:h val="0.120227535156365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KPI 7.2</a:t>
            </a:r>
            <a:r>
              <a:rPr lang="th-TH" sz="1100"/>
              <a:t>.</a:t>
            </a:r>
            <a:r>
              <a:rPr lang="en-US" sz="1100"/>
              <a:t>5 </a:t>
            </a:r>
            <a:r>
              <a:rPr lang="th-TH" sz="1100"/>
              <a:t>จำนวนผู้สมัครเรียนหลักสูตรต่างๆ เพิ่มขึ้น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4968263016488965E-2"/>
          <c:y val="0.16361203196150534"/>
          <c:w val="0.60814535112035029"/>
          <c:h val="0.666314368049363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'KPI 7.2-5'!$B$6</c:f>
              <c:strCache>
                <c:ptCount val="1"/>
                <c:pt idx="0">
                  <c:v>วท.ม. สาขาวิชาระบาดวิทยาทางสัตวแพทย์ฯ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7.2-5'!$C$5:$G$5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7.2-5'!$C$6:$G$6</c:f>
              <c:numCache>
                <c:formatCode>General</c:formatCode>
                <c:ptCount val="5"/>
                <c:pt idx="0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6-48E2-AFB9-818E4C305473}"/>
            </c:ext>
          </c:extLst>
        </c:ser>
        <c:ser>
          <c:idx val="2"/>
          <c:order val="2"/>
          <c:tx>
            <c:strRef>
              <c:f>'KPI 7.2-5'!$B$7</c:f>
              <c:strCache>
                <c:ptCount val="1"/>
                <c:pt idx="0">
                  <c:v>วท.ม.สาขาวิชาวิทยาศาสตร์สุขภาพสัตว์ฯ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7.2-5'!$C$5:$G$5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7.2-5'!$C$7:$G$7</c:f>
              <c:numCache>
                <c:formatCode>General</c:formatCode>
                <c:ptCount val="5"/>
                <c:pt idx="0">
                  <c:v>13</c:v>
                </c:pt>
                <c:pt idx="1">
                  <c:v>10</c:v>
                </c:pt>
                <c:pt idx="2">
                  <c:v>25</c:v>
                </c:pt>
                <c:pt idx="3">
                  <c:v>19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86-48E2-AFB9-818E4C305473}"/>
            </c:ext>
          </c:extLst>
        </c:ser>
        <c:ser>
          <c:idx val="3"/>
          <c:order val="3"/>
          <c:tx>
            <c:strRef>
              <c:f>'KPI 7.2-5'!$B$8</c:f>
              <c:strCache>
                <c:ptCount val="1"/>
                <c:pt idx="0">
                  <c:v>วท.ม.สาขาวิชาคลินิกศึกษาทางสัตวแพทย์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7.2-5'!$C$5:$G$5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7.2-5'!$C$8:$G$8</c:f>
              <c:numCache>
                <c:formatCode>General</c:formatCode>
                <c:ptCount val="5"/>
                <c:pt idx="0">
                  <c:v>14</c:v>
                </c:pt>
                <c:pt idx="1">
                  <c:v>14</c:v>
                </c:pt>
                <c:pt idx="2">
                  <c:v>10</c:v>
                </c:pt>
                <c:pt idx="3">
                  <c:v>18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86-48E2-AFB9-818E4C305473}"/>
            </c:ext>
          </c:extLst>
        </c:ser>
        <c:ser>
          <c:idx val="4"/>
          <c:order val="4"/>
          <c:tx>
            <c:strRef>
              <c:f>'KPI 7.2-5'!$B$9</c:f>
              <c:strCache>
                <c:ptCount val="1"/>
                <c:pt idx="0">
                  <c:v>วท.ม. สาขาวิทยาศาสตร์และนวัตกรรมฯ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7.2-5'!$C$5:$G$5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7.2-5'!$C$9:$G$9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2C86-48E2-AFB9-818E4C305473}"/>
            </c:ext>
          </c:extLst>
        </c:ser>
        <c:ser>
          <c:idx val="5"/>
          <c:order val="5"/>
          <c:tx>
            <c:strRef>
              <c:f>'KPI 7.2-5'!$B$10</c:f>
              <c:strCache>
                <c:ptCount val="1"/>
                <c:pt idx="0">
                  <c:v>วท.ม. สาขาเภสัชวิทยาและพิษวิทยาทางการสัตวแพทย์     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7.2-5'!$C$5:$G$5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7.2-5'!$C$10:$G$10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C86-48E2-AFB9-818E4C305473}"/>
            </c:ext>
          </c:extLst>
        </c:ser>
        <c:ser>
          <c:idx val="6"/>
          <c:order val="6"/>
          <c:tx>
            <c:strRef>
              <c:f>'KPI 7.2-5'!$B$11</c:f>
              <c:strCache>
                <c:ptCount val="1"/>
                <c:pt idx="0">
                  <c:v>ปร.ด.สาขาวิชาวิทยาศาสตร์และนวัตกรรมฯ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C86-48E2-AFB9-818E4C305473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C86-48E2-AFB9-818E4C3054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7.2-5'!$C$5:$G$5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7.2-5'!$C$11:$G$11</c:f>
              <c:numCache>
                <c:formatCode>General</c:formatCode>
                <c:ptCount val="5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C86-48E2-AFB9-818E4C305473}"/>
            </c:ext>
          </c:extLst>
        </c:ser>
        <c:ser>
          <c:idx val="7"/>
          <c:order val="7"/>
          <c:tx>
            <c:strRef>
              <c:f>'KPI 7.2-5'!$B$12</c:f>
              <c:strCache>
                <c:ptCount val="1"/>
                <c:pt idx="0">
                  <c:v>ปร.ด. สาขาวิทยาศาสตร์สุขภาพสัตว์และชีวเวชศาสตร์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C86-48E2-AFB9-818E4C305473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C86-48E2-AFB9-818E4C3054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7.2-5'!$C$5:$G$5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7.2-5'!$C$12:$G$12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8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C86-48E2-AFB9-818E4C305473}"/>
            </c:ext>
          </c:extLst>
        </c:ser>
        <c:ser>
          <c:idx val="8"/>
          <c:order val="8"/>
          <c:tx>
            <c:strRef>
              <c:f>'KPI 7.2-5'!$B$13</c:f>
              <c:strCache>
                <c:ptCount val="1"/>
                <c:pt idx="0">
                  <c:v>ปร.ด. สาขาวิชาคลินิกศึกษาทางสัตวแพทย์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solidFill>
                <a:srgbClr val="009999"/>
              </a:solidFill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C86-48E2-AFB9-818E4C3054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 7.2-5'!$C$13:$G$13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86-48E2-AFB9-818E4C305473}"/>
            </c:ext>
          </c:extLst>
        </c:ser>
        <c:ser>
          <c:idx val="9"/>
          <c:order val="9"/>
          <c:tx>
            <c:strRef>
              <c:f>'KPI 7.2-5'!$B$14</c:f>
              <c:strCache>
                <c:ptCount val="1"/>
                <c:pt idx="0">
                  <c:v>ปร.ด.เภสัชวิทยาและพิษวิทยาทางการสัตวแพทย์     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 7.2-5'!$C$14:$G$14</c:f>
              <c:numCache>
                <c:formatCode>General</c:formatCode>
                <c:ptCount val="5"/>
                <c:pt idx="2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C86-48E2-AFB9-818E4C305473}"/>
            </c:ext>
          </c:extLst>
        </c:ser>
        <c:ser>
          <c:idx val="10"/>
          <c:order val="10"/>
          <c:tx>
            <c:strRef>
              <c:f>'KPI 7.2-5'!$B$15</c:f>
              <c:strCache>
                <c:ptCount val="1"/>
                <c:pt idx="0">
                  <c:v>ป.บัณฑิตชั้นสูง สาขา วิทยาศาสตร์การสัตวแพทย์คลินิก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C86-48E2-AFB9-818E4C3054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 7.2-5'!$C$15:$G$15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C86-48E2-AFB9-818E4C305473}"/>
            </c:ext>
          </c:extLst>
        </c:ser>
        <c:ser>
          <c:idx val="11"/>
          <c:order val="11"/>
          <c:tx>
            <c:strRef>
              <c:f>'KPI 7.2-5'!$B$16</c:f>
              <c:strCache>
                <c:ptCount val="1"/>
                <c:pt idx="0">
                  <c:v>สัตวแพทย์เพิ่มพูนทักษะ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 7.2-5'!$C$16:$G$16</c:f>
              <c:numCache>
                <c:formatCode>#,##0</c:formatCode>
                <c:ptCount val="5"/>
                <c:pt idx="0">
                  <c:v>25</c:v>
                </c:pt>
                <c:pt idx="1">
                  <c:v>30</c:v>
                </c:pt>
                <c:pt idx="2">
                  <c:v>30</c:v>
                </c:pt>
                <c:pt idx="3">
                  <c:v>32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C86-48E2-AFB9-818E4C305473}"/>
            </c:ext>
          </c:extLst>
        </c:ser>
        <c:ser>
          <c:idx val="12"/>
          <c:order val="12"/>
          <c:tx>
            <c:strRef>
              <c:f>'KPI 7.2-5'!$B$17</c:f>
              <c:strCache>
                <c:ptCount val="1"/>
                <c:pt idx="0">
                  <c:v>สัตวแพทย์ประจำบ้าน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 7.2-5'!$C$17:$G$17</c:f>
              <c:numCache>
                <c:formatCode>#,##0</c:formatCode>
                <c:ptCount val="5"/>
                <c:pt idx="0">
                  <c:v>6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C86-48E2-AFB9-818E4C3054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97020799"/>
        <c:axId val="15970318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7.2-5'!$B$5</c15:sqref>
                        </c15:formulaRef>
                      </c:ext>
                    </c:extLst>
                    <c:strCache>
                      <c:ptCount val="1"/>
                      <c:pt idx="0">
                        <c:v>ชื่อหลักสูตร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th-TH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7.2-5'!$C$5:$G$5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7.2-5'!$C$5:$G$5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2C86-48E2-AFB9-818E4C30547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3"/>
          <c:order val="13"/>
          <c:tx>
            <c:strRef>
              <c:f>'KPI 7.2-5'!$B$18</c:f>
              <c:strCache>
                <c:ptCount val="1"/>
                <c:pt idx="0">
                  <c:v>รวม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rgbClr val="009999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 7.2-5'!$C$18:$G$18</c:f>
              <c:numCache>
                <c:formatCode>General</c:formatCode>
                <c:ptCount val="5"/>
                <c:pt idx="0">
                  <c:v>69</c:v>
                </c:pt>
                <c:pt idx="1">
                  <c:v>78</c:v>
                </c:pt>
                <c:pt idx="2">
                  <c:v>85</c:v>
                </c:pt>
                <c:pt idx="3">
                  <c:v>102</c:v>
                </c:pt>
                <c:pt idx="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C86-48E2-AFB9-818E4C3054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96981439"/>
        <c:axId val="1597006399"/>
      </c:lineChart>
      <c:catAx>
        <c:axId val="159702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ปีการศึษา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7384161546492556"/>
              <c:y val="0.9158817715823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97031839"/>
        <c:crosses val="autoZero"/>
        <c:auto val="1"/>
        <c:lblAlgn val="ctr"/>
        <c:lblOffset val="100"/>
        <c:noMultiLvlLbl val="0"/>
      </c:catAx>
      <c:valAx>
        <c:axId val="159703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/>
                  <a:t>จำนวน</a:t>
                </a:r>
                <a:r>
                  <a:rPr lang="th-TH" baseline="0"/>
                  <a:t> (คน)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97020799"/>
        <c:crosses val="autoZero"/>
        <c:crossBetween val="between"/>
      </c:valAx>
      <c:valAx>
        <c:axId val="1597006399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596981439"/>
        <c:crosses val="max"/>
        <c:crossBetween val="between"/>
      </c:valAx>
      <c:catAx>
        <c:axId val="15969814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70063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609632656677424"/>
          <c:y val="0.1559988821856558"/>
          <c:w val="0.27983897582422451"/>
          <c:h val="0.757710234028679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7.2</a:t>
            </a:r>
            <a:r>
              <a:rPr lang="th-TH"/>
              <a:t>.</a:t>
            </a:r>
            <a:r>
              <a:rPr lang="en-US"/>
              <a:t>5 </a:t>
            </a:r>
            <a:r>
              <a:rPr lang="th-TH"/>
              <a:t>จำนวนผู้สมัครเรียนหลักสูตรต่างๆ เพิ่มขึ้น</a:t>
            </a:r>
          </a:p>
        </c:rich>
      </c:tx>
      <c:layout>
        <c:manualLayout>
          <c:xMode val="edge"/>
          <c:yMode val="edge"/>
          <c:x val="0.25185576127308412"/>
          <c:y val="4.4667759795780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4546981627296587"/>
          <c:y val="0.25305555555555553"/>
          <c:w val="0.74341907261592299"/>
          <c:h val="0.43602580927384077"/>
        </c:manualLayout>
      </c:layout>
      <c:barChart>
        <c:barDir val="col"/>
        <c:grouping val="clustered"/>
        <c:varyColors val="0"/>
        <c:ser>
          <c:idx val="5"/>
          <c:order val="5"/>
          <c:tx>
            <c:strRef>
              <c:f>'KPI 7.2-5'!$K$10</c:f>
              <c:strCache>
                <c:ptCount val="1"/>
                <c:pt idx="0">
                  <c:v>รวม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CA23-4867-A8DB-D5FE29605F3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A23-4867-A8DB-D5FE29605F30}"/>
              </c:ext>
            </c:extLst>
          </c:dPt>
          <c:dPt>
            <c:idx val="3"/>
            <c:invertIfNegative val="0"/>
            <c:bubble3D val="0"/>
            <c:spPr>
              <a:solidFill>
                <a:srgbClr val="0099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CA23-4867-A8DB-D5FE29605F30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A23-4867-A8DB-D5FE29605F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cat>
            <c:numRef>
              <c:f>'KPI 7.2-5'!$L$5:$P$5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7.2-5'!$L$10:$P$10</c:f>
              <c:numCache>
                <c:formatCode>General</c:formatCode>
                <c:ptCount val="5"/>
                <c:pt idx="0">
                  <c:v>69</c:v>
                </c:pt>
                <c:pt idx="1">
                  <c:v>78</c:v>
                </c:pt>
                <c:pt idx="2">
                  <c:v>85</c:v>
                </c:pt>
                <c:pt idx="3">
                  <c:v>102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A23-4867-A8DB-D5FE29605F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9"/>
        <c:overlap val="-27"/>
        <c:axId val="165850719"/>
        <c:axId val="1658367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7.2-5'!$K$5</c15:sqref>
                        </c15:formulaRef>
                      </c:ext>
                    </c:extLst>
                    <c:strCache>
                      <c:ptCount val="1"/>
                      <c:pt idx="0">
                        <c:v>ระดับ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7.2-5'!$L$5:$P$5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7.2-5'!$L$5:$P$5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CA23-4867-A8DB-D5FE29605F3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7.2-5'!$K$6</c15:sqref>
                        </c15:formulaRef>
                      </c:ext>
                    </c:extLst>
                    <c:strCache>
                      <c:ptCount val="1"/>
                      <c:pt idx="0">
                        <c:v>ปริญญาโท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7.2-5'!$L$5:$P$5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7.2-5'!$L$6:$P$6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33</c:v>
                      </c:pt>
                      <c:pt idx="1">
                        <c:v>32</c:v>
                      </c:pt>
                      <c:pt idx="2">
                        <c:v>35</c:v>
                      </c:pt>
                      <c:pt idx="3">
                        <c:v>45</c:v>
                      </c:pt>
                      <c:pt idx="4">
                        <c:v>37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CA23-4867-A8DB-D5FE29605F3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7.2-5'!$K$7</c15:sqref>
                        </c15:formulaRef>
                      </c:ext>
                    </c:extLst>
                    <c:strCache>
                      <c:ptCount val="1"/>
                      <c:pt idx="0">
                        <c:v>ปริญญาเอก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7.2-5'!$L$5:$P$5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7.2-5'!$L$7:$P$7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9</c:v>
                      </c:pt>
                      <c:pt idx="2">
                        <c:v>8</c:v>
                      </c:pt>
                      <c:pt idx="3">
                        <c:v>14</c:v>
                      </c:pt>
                      <c:pt idx="4">
                        <c:v>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CA23-4867-A8DB-D5FE29605F3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7.2-5'!$K$8</c15:sqref>
                        </c15:formulaRef>
                      </c:ext>
                    </c:extLst>
                    <c:strCache>
                      <c:ptCount val="1"/>
                      <c:pt idx="0">
                        <c:v>ป.บัณฑิตชั้นสูง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7.2-5'!$L$5:$P$5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7.2-5'!$L$8:$P$8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CA23-4867-A8DB-D5FE29605F3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7.2-5'!$K$9</c15:sqref>
                        </c15:formulaRef>
                      </c:ext>
                    </c:extLst>
                    <c:strCache>
                      <c:ptCount val="1"/>
                      <c:pt idx="0">
                        <c:v>หลังปริญญา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7.2-5'!$L$5:$P$5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7.2-5'!$L$9:$P$9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31</c:v>
                      </c:pt>
                      <c:pt idx="1">
                        <c:v>35</c:v>
                      </c:pt>
                      <c:pt idx="2">
                        <c:v>38</c:v>
                      </c:pt>
                      <c:pt idx="3">
                        <c:v>41</c:v>
                      </c:pt>
                      <c:pt idx="4">
                        <c:v>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CA23-4867-A8DB-D5FE29605F30}"/>
                  </c:ext>
                </c:extLst>
              </c15:ser>
            </c15:filteredBarSeries>
          </c:ext>
        </c:extLst>
      </c:barChart>
      <c:catAx>
        <c:axId val="165850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8194313567066585"/>
              <c:y val="0.65903286702361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5836799"/>
        <c:crosses val="autoZero"/>
        <c:auto val="1"/>
        <c:lblAlgn val="ctr"/>
        <c:lblOffset val="100"/>
        <c:noMultiLvlLbl val="0"/>
      </c:catAx>
      <c:valAx>
        <c:axId val="16583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(คน)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6585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7.2</a:t>
            </a:r>
            <a:r>
              <a:rPr lang="th-TH"/>
              <a:t>.</a:t>
            </a:r>
            <a:r>
              <a:rPr lang="en-US"/>
              <a:t>5 </a:t>
            </a:r>
            <a:r>
              <a:rPr lang="th-TH"/>
              <a:t>จำนวนผู้สมัครเรียนหลักสูตรต่างๆ เพิ่มขึ้น</a:t>
            </a:r>
          </a:p>
        </c:rich>
      </c:tx>
      <c:layout>
        <c:manualLayout>
          <c:xMode val="edge"/>
          <c:yMode val="edge"/>
          <c:x val="0.19896268184693233"/>
          <c:y val="4.7377326565143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1345232481148565"/>
          <c:y val="0.15442475940507436"/>
          <c:w val="0.74288574459501866"/>
          <c:h val="0.639987209720612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7.2-5'!$K$6</c:f>
              <c:strCache>
                <c:ptCount val="1"/>
                <c:pt idx="0">
                  <c:v>ปริญญาโท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7.2-5'!$L$5:$P$5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7.2-5'!$L$6:$P$6</c:f>
              <c:numCache>
                <c:formatCode>General</c:formatCode>
                <c:ptCount val="5"/>
                <c:pt idx="0">
                  <c:v>33</c:v>
                </c:pt>
                <c:pt idx="1">
                  <c:v>32</c:v>
                </c:pt>
                <c:pt idx="2">
                  <c:v>35</c:v>
                </c:pt>
                <c:pt idx="3">
                  <c:v>45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8-4462-AE3D-80A7A177506C}"/>
            </c:ext>
          </c:extLst>
        </c:ser>
        <c:ser>
          <c:idx val="2"/>
          <c:order val="2"/>
          <c:tx>
            <c:strRef>
              <c:f>'KPI 7.2-5'!$K$7</c:f>
              <c:strCache>
                <c:ptCount val="1"/>
                <c:pt idx="0">
                  <c:v>ปริญญาเอก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7.2-5'!$L$5:$P$5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7.2-5'!$L$7:$P$7</c:f>
              <c:numCache>
                <c:formatCode>General</c:formatCode>
                <c:ptCount val="5"/>
                <c:pt idx="0">
                  <c:v>2</c:v>
                </c:pt>
                <c:pt idx="1">
                  <c:v>9</c:v>
                </c:pt>
                <c:pt idx="2">
                  <c:v>8</c:v>
                </c:pt>
                <c:pt idx="3">
                  <c:v>14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58-4462-AE3D-80A7A177506C}"/>
            </c:ext>
          </c:extLst>
        </c:ser>
        <c:ser>
          <c:idx val="3"/>
          <c:order val="3"/>
          <c:tx>
            <c:strRef>
              <c:f>'KPI 7.2-5'!$K$8</c:f>
              <c:strCache>
                <c:ptCount val="1"/>
                <c:pt idx="0">
                  <c:v>ป.บัณฑิตชั้นสูง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7.2-5'!$L$5:$P$5</c:f>
              <c:numCache>
                <c:formatCode>General</c:formatCode>
                <c:ptCount val="5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  <c:pt idx="4">
                  <c:v>2568</c:v>
                </c:pt>
              </c:numCache>
            </c:numRef>
          </c:cat>
          <c:val>
            <c:numRef>
              <c:f>'KPI 7.2-5'!$L$8:$P$8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58-4462-AE3D-80A7A177506C}"/>
            </c:ext>
          </c:extLst>
        </c:ser>
        <c:ser>
          <c:idx val="4"/>
          <c:order val="4"/>
          <c:tx>
            <c:strRef>
              <c:f>'KPI 7.2-5'!$K$9</c:f>
              <c:strCache>
                <c:ptCount val="1"/>
                <c:pt idx="0">
                  <c:v>หลังปริญญา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 7.2-5'!$L$9:$P$9</c:f>
              <c:numCache>
                <c:formatCode>General</c:formatCode>
                <c:ptCount val="5"/>
                <c:pt idx="0">
                  <c:v>31</c:v>
                </c:pt>
                <c:pt idx="1">
                  <c:v>35</c:v>
                </c:pt>
                <c:pt idx="2">
                  <c:v>38</c:v>
                </c:pt>
                <c:pt idx="3">
                  <c:v>41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58-4462-AE3D-80A7A17750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3"/>
        <c:axId val="796061631"/>
        <c:axId val="7960630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7.2-5'!$K$5</c15:sqref>
                        </c15:formulaRef>
                      </c:ext>
                    </c:extLst>
                    <c:strCache>
                      <c:ptCount val="1"/>
                      <c:pt idx="0">
                        <c:v>ระดับ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7.2-5'!$L$5:$P$5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7.2-5'!$L$5:$P$5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  <c:pt idx="4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C558-4462-AE3D-80A7A177506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5"/>
          <c:tx>
            <c:strRef>
              <c:f>'KPI 7.2-5'!$K$10</c:f>
              <c:strCache>
                <c:ptCount val="1"/>
                <c:pt idx="0">
                  <c:v>รวม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solidFill>
                <a:srgbClr val="009999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 7.2-5'!$L$10:$P$10</c:f>
              <c:numCache>
                <c:formatCode>General</c:formatCode>
                <c:ptCount val="5"/>
                <c:pt idx="0">
                  <c:v>69</c:v>
                </c:pt>
                <c:pt idx="1">
                  <c:v>78</c:v>
                </c:pt>
                <c:pt idx="2">
                  <c:v>85</c:v>
                </c:pt>
                <c:pt idx="3">
                  <c:v>102</c:v>
                </c:pt>
                <c:pt idx="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58-4462-AE3D-80A7A177506C}"/>
            </c:ext>
          </c:extLst>
        </c:ser>
        <c:ser>
          <c:idx val="6"/>
          <c:order val="6"/>
          <c:tx>
            <c:strRef>
              <c:f>'KPI 7.2-5'!$K$11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'KPI 7.2-5'!$L$11:$P$11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58-4462-AE3D-80A7A177506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6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gradFill>
                <a:gsLst>
                  <a:gs pos="0">
                    <a:srgbClr val="009999"/>
                  </a:gs>
                  <a:gs pos="50000">
                    <a:schemeClr val="bg1">
                      <a:alpha val="1000"/>
                    </a:schemeClr>
                  </a:gs>
                </a:gsLst>
                <a:lin ang="5400000" scaled="1"/>
              </a:gradFill>
              <a:ln w="9525">
                <a:gradFill>
                  <a:gsLst>
                    <a:gs pos="0">
                      <a:schemeClr val="bg1"/>
                    </a:gs>
                    <a:gs pos="100000">
                      <a:schemeClr val="bg1"/>
                    </a:gs>
                  </a:gsLst>
                  <a:lin ang="5400000" scaled="1"/>
                </a:gradFill>
              </a:ln>
              <a:effectLst>
                <a:softEdge rad="12700"/>
              </a:effectLst>
            </c:spPr>
          </c:downBars>
        </c:upDownBars>
        <c:marker val="1"/>
        <c:smooth val="0"/>
        <c:axId val="796075071"/>
        <c:axId val="796092351"/>
      </c:lineChart>
      <c:catAx>
        <c:axId val="79606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7981860706613124"/>
              <c:y val="0.749681914760654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796063071"/>
        <c:crosses val="autoZero"/>
        <c:auto val="1"/>
        <c:lblAlgn val="ctr"/>
        <c:lblOffset val="100"/>
        <c:noMultiLvlLbl val="0"/>
      </c:catAx>
      <c:valAx>
        <c:axId val="79606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(คน)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796061631"/>
        <c:crosses val="autoZero"/>
        <c:crossBetween val="between"/>
      </c:valAx>
      <c:valAx>
        <c:axId val="796092351"/>
        <c:scaling>
          <c:orientation val="minMax"/>
          <c:max val="110"/>
        </c:scaling>
        <c:delete val="1"/>
        <c:axPos val="r"/>
        <c:numFmt formatCode="General" sourceLinked="1"/>
        <c:majorTickMark val="out"/>
        <c:minorTickMark val="none"/>
        <c:tickLblPos val="nextTo"/>
        <c:crossAx val="796075071"/>
        <c:crosses val="max"/>
        <c:crossBetween val="between"/>
        <c:majorUnit val="10"/>
      </c:valAx>
      <c:catAx>
        <c:axId val="796075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60923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9.5925732243621359E-2"/>
          <c:y val="0.89007163444670934"/>
          <c:w val="0.77778780498737465"/>
          <c:h val="5.5782849478840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 b="0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7.2-6 </a:t>
            </a:r>
            <a:r>
              <a:rPr lang="th-TH"/>
              <a:t>ความพึงพอใจผู้เรียนหลักสูตรบัณฑิตศึกษา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8086833436487"/>
          <c:y val="0.11026382953223143"/>
          <c:w val="0.70034690213936734"/>
          <c:h val="0.752765883037844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 7.2-6'!$B$4</c:f>
              <c:strCache>
                <c:ptCount val="1"/>
                <c:pt idx="0">
                  <c:v>2564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7.2-6'!$A$5:$A$11</c:f>
              <c:strCache>
                <c:ptCount val="7"/>
                <c:pt idx="0">
                  <c:v>วท.ม. สาขาวิทยาศาสตร์และนวัตกรรมฯ</c:v>
                </c:pt>
                <c:pt idx="1">
                  <c:v>ปร.ด.สาขาวิชาวิทยาศาสตร์และนวัตกรรมฯ</c:v>
                </c:pt>
                <c:pt idx="2">
                  <c:v>วท.ม.สาขาวิชาวิทยาศาสตร์สุขภาพสัตว์ฯสตร์</c:v>
                </c:pt>
                <c:pt idx="3">
                  <c:v>วท.ม.สาขาวิชาคลินิกศึกษาทางสัตวแพทย์</c:v>
                </c:pt>
                <c:pt idx="4">
                  <c:v>ปร.ด. สาขาวิทยาศาสตร์สุขภาพสัตว์และชีวเวชศาสตร์ </c:v>
                </c:pt>
                <c:pt idx="5">
                  <c:v>วท.ม. สาขาวิชาระบาดวิทยาทางสัตวแพทย์ฯ</c:v>
                </c:pt>
                <c:pt idx="6">
                  <c:v>ปร.ด. สาขาวิชาคลินิกศึกษาทางสัตวแพทย์ </c:v>
                </c:pt>
              </c:strCache>
            </c:strRef>
          </c:cat>
          <c:val>
            <c:numRef>
              <c:f>'KPI 7.2-6'!$B$5:$B$11</c:f>
              <c:numCache>
                <c:formatCode>General</c:formatCode>
                <c:ptCount val="7"/>
                <c:pt idx="0">
                  <c:v>4.1900000000000004</c:v>
                </c:pt>
                <c:pt idx="1">
                  <c:v>3.66</c:v>
                </c:pt>
                <c:pt idx="2">
                  <c:v>4.2300000000000004</c:v>
                </c:pt>
                <c:pt idx="3">
                  <c:v>4.5</c:v>
                </c:pt>
                <c:pt idx="4">
                  <c:v>4.82</c:v>
                </c:pt>
                <c:pt idx="5">
                  <c:v>4.3600000000000003</c:v>
                </c:pt>
                <c:pt idx="6">
                  <c:v>4.7699999999999996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C-4BAB-A91F-C058ED122188}"/>
            </c:ext>
          </c:extLst>
        </c:ser>
        <c:ser>
          <c:idx val="1"/>
          <c:order val="1"/>
          <c:tx>
            <c:strRef>
              <c:f>'KPI 7.2-6'!$C$4</c:f>
              <c:strCache>
                <c:ptCount val="1"/>
                <c:pt idx="0">
                  <c:v>2565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7.2-6'!$A$5:$A$11</c:f>
              <c:strCache>
                <c:ptCount val="7"/>
                <c:pt idx="0">
                  <c:v>วท.ม. สาขาวิทยาศาสตร์และนวัตกรรมฯ</c:v>
                </c:pt>
                <c:pt idx="1">
                  <c:v>ปร.ด.สาขาวิชาวิทยาศาสตร์และนวัตกรรมฯ</c:v>
                </c:pt>
                <c:pt idx="2">
                  <c:v>วท.ม.สาขาวิชาวิทยาศาสตร์สุขภาพสัตว์ฯสตร์</c:v>
                </c:pt>
                <c:pt idx="3">
                  <c:v>วท.ม.สาขาวิชาคลินิกศึกษาทางสัตวแพทย์</c:v>
                </c:pt>
                <c:pt idx="4">
                  <c:v>ปร.ด. สาขาวิทยาศาสตร์สุขภาพสัตว์และชีวเวชศาสตร์ </c:v>
                </c:pt>
                <c:pt idx="5">
                  <c:v>วท.ม. สาขาวิชาระบาดวิทยาทางสัตวแพทย์ฯ</c:v>
                </c:pt>
                <c:pt idx="6">
                  <c:v>ปร.ด. สาขาวิชาคลินิกศึกษาทางสัตวแพทย์ </c:v>
                </c:pt>
              </c:strCache>
            </c:strRef>
          </c:cat>
          <c:val>
            <c:numRef>
              <c:f>'KPI 7.2-6'!$C$5:$C$11</c:f>
              <c:numCache>
                <c:formatCode>General</c:formatCode>
                <c:ptCount val="7"/>
                <c:pt idx="0">
                  <c:v>3.78</c:v>
                </c:pt>
                <c:pt idx="1">
                  <c:v>4.07</c:v>
                </c:pt>
                <c:pt idx="2">
                  <c:v>4.1900000000000004</c:v>
                </c:pt>
                <c:pt idx="3">
                  <c:v>4.2300000000000004</c:v>
                </c:pt>
                <c:pt idx="4" formatCode="0.00">
                  <c:v>4.0999999999999996</c:v>
                </c:pt>
                <c:pt idx="5">
                  <c:v>4.29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EC-4BAB-A91F-C058ED122188}"/>
            </c:ext>
          </c:extLst>
        </c:ser>
        <c:ser>
          <c:idx val="2"/>
          <c:order val="2"/>
          <c:tx>
            <c:strRef>
              <c:f>'KPI 7.2-6'!$D$4</c:f>
              <c:strCache>
                <c:ptCount val="1"/>
                <c:pt idx="0">
                  <c:v>2566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7.2-6'!$A$5:$A$11</c:f>
              <c:strCache>
                <c:ptCount val="7"/>
                <c:pt idx="0">
                  <c:v>วท.ม. สาขาวิทยาศาสตร์และนวัตกรรมฯ</c:v>
                </c:pt>
                <c:pt idx="1">
                  <c:v>ปร.ด.สาขาวิชาวิทยาศาสตร์และนวัตกรรมฯ</c:v>
                </c:pt>
                <c:pt idx="2">
                  <c:v>วท.ม.สาขาวิชาวิทยาศาสตร์สุขภาพสัตว์ฯสตร์</c:v>
                </c:pt>
                <c:pt idx="3">
                  <c:v>วท.ม.สาขาวิชาคลินิกศึกษาทางสัตวแพทย์</c:v>
                </c:pt>
                <c:pt idx="4">
                  <c:v>ปร.ด. สาขาวิทยาศาสตร์สุขภาพสัตว์และชีวเวชศาสตร์ </c:v>
                </c:pt>
                <c:pt idx="5">
                  <c:v>วท.ม. สาขาวิชาระบาดวิทยาทางสัตวแพทย์ฯ</c:v>
                </c:pt>
                <c:pt idx="6">
                  <c:v>ปร.ด. สาขาวิชาคลินิกศึกษาทางสัตวแพทย์ </c:v>
                </c:pt>
              </c:strCache>
            </c:strRef>
          </c:cat>
          <c:val>
            <c:numRef>
              <c:f>'KPI 7.2-6'!$D$5:$D$11</c:f>
              <c:numCache>
                <c:formatCode>General</c:formatCode>
                <c:ptCount val="7"/>
                <c:pt idx="1">
                  <c:v>3.79</c:v>
                </c:pt>
                <c:pt idx="2">
                  <c:v>4.07</c:v>
                </c:pt>
                <c:pt idx="3">
                  <c:v>4.1900000000000004</c:v>
                </c:pt>
                <c:pt idx="4">
                  <c:v>4.22</c:v>
                </c:pt>
                <c:pt idx="5">
                  <c:v>4.67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EC-4BAB-A91F-C058ED122188}"/>
            </c:ext>
          </c:extLst>
        </c:ser>
        <c:ser>
          <c:idx val="3"/>
          <c:order val="3"/>
          <c:tx>
            <c:strRef>
              <c:f>'KPI 7.2-6'!$E$4</c:f>
              <c:strCache>
                <c:ptCount val="1"/>
                <c:pt idx="0">
                  <c:v>2567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7.2-6'!$A$5:$A$11</c:f>
              <c:strCache>
                <c:ptCount val="7"/>
                <c:pt idx="0">
                  <c:v>วท.ม. สาขาวิทยาศาสตร์และนวัตกรรมฯ</c:v>
                </c:pt>
                <c:pt idx="1">
                  <c:v>ปร.ด.สาขาวิชาวิทยาศาสตร์และนวัตกรรมฯ</c:v>
                </c:pt>
                <c:pt idx="2">
                  <c:v>วท.ม.สาขาวิชาวิทยาศาสตร์สุขภาพสัตว์ฯสตร์</c:v>
                </c:pt>
                <c:pt idx="3">
                  <c:v>วท.ม.สาขาวิชาคลินิกศึกษาทางสัตวแพทย์</c:v>
                </c:pt>
                <c:pt idx="4">
                  <c:v>ปร.ด. สาขาวิทยาศาสตร์สุขภาพสัตว์และชีวเวชศาสตร์ </c:v>
                </c:pt>
                <c:pt idx="5">
                  <c:v>วท.ม. สาขาวิชาระบาดวิทยาทางสัตวแพทย์ฯ</c:v>
                </c:pt>
                <c:pt idx="6">
                  <c:v>ปร.ด. สาขาวิชาคลินิกศึกษาทางสัตวแพทย์ </c:v>
                </c:pt>
              </c:strCache>
            </c:strRef>
          </c:cat>
          <c:val>
            <c:numRef>
              <c:f>'KPI 7.2-6'!$E$5:$E$11</c:f>
              <c:numCache>
                <c:formatCode>0.00</c:formatCode>
                <c:ptCount val="7"/>
                <c:pt idx="1">
                  <c:v>5</c:v>
                </c:pt>
                <c:pt idx="2" formatCode="General">
                  <c:v>4.43</c:v>
                </c:pt>
                <c:pt idx="3" formatCode="General">
                  <c:v>4.4400000000000004</c:v>
                </c:pt>
                <c:pt idx="4">
                  <c:v>4.4000000000000004</c:v>
                </c:pt>
                <c:pt idx="5">
                  <c:v>4.5</c:v>
                </c:pt>
                <c:pt idx="6" formatCode="General">
                  <c:v>4.4400000000000004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EC-4BAB-A91F-C058ED1221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9"/>
        <c:axId val="112288927"/>
        <c:axId val="112294207"/>
      </c:barChart>
      <c:catAx>
        <c:axId val="11228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ชื่อ (หลักสูตร)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968918386649322E-2"/>
              <c:y val="0.441033361111857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12294207"/>
        <c:crosses val="autoZero"/>
        <c:auto val="1"/>
        <c:lblAlgn val="ctr"/>
        <c:lblOffset val="100"/>
        <c:noMultiLvlLbl val="0"/>
      </c:catAx>
      <c:valAx>
        <c:axId val="112294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ร้อยละ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99098443807496"/>
              <c:y val="0.884290699473903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1228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255795423760337"/>
          <c:y val="0.92273998567844118"/>
          <c:w val="0.20650274049280365"/>
          <c:h val="6.9061722815855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7.2</a:t>
            </a:r>
            <a:r>
              <a:rPr lang="th-TH"/>
              <a:t>.</a:t>
            </a:r>
            <a:r>
              <a:rPr lang="en-US"/>
              <a:t>6 </a:t>
            </a:r>
            <a:r>
              <a:rPr lang="th-TH"/>
              <a:t>ความพึงพอใจผู้เรียนหลักสูตรบัณฑิตศึกษา</a:t>
            </a:r>
            <a:endParaRPr lang="en-US"/>
          </a:p>
        </c:rich>
      </c:tx>
      <c:layout>
        <c:manualLayout>
          <c:xMode val="edge"/>
          <c:yMode val="edge"/>
          <c:x val="0.29337231968810917"/>
          <c:y val="3.086420503164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42918757962272"/>
          <c:y val="0.16726497477778102"/>
          <c:w val="0.85758530183727033"/>
          <c:h val="0.401109012957090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 7.2-6'!$B$4</c:f>
              <c:strCache>
                <c:ptCount val="1"/>
                <c:pt idx="0">
                  <c:v>2564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7.2-6'!$A$5:$A$11</c:f>
              <c:strCache>
                <c:ptCount val="7"/>
                <c:pt idx="0">
                  <c:v>วท.ม. สาขาวิทยาศาสตร์และนวัตกรรมฯ</c:v>
                </c:pt>
                <c:pt idx="1">
                  <c:v>ปร.ด.สาขาวิชาวิทยาศาสตร์และนวัตกรรมฯ</c:v>
                </c:pt>
                <c:pt idx="2">
                  <c:v>วท.ม.สาขาวิชาวิทยาศาสตร์สุขภาพสัตว์ฯสตร์</c:v>
                </c:pt>
                <c:pt idx="3">
                  <c:v>วท.ม.สาขาวิชาคลินิกศึกษาทางสัตวแพทย์</c:v>
                </c:pt>
                <c:pt idx="4">
                  <c:v>ปร.ด. สาขาวิทยาศาสตร์สุขภาพสัตว์และชีวเวชศาสตร์ </c:v>
                </c:pt>
                <c:pt idx="5">
                  <c:v>วท.ม. สาขาวิชาระบาดวิทยาทางสัตวแพทย์ฯ</c:v>
                </c:pt>
                <c:pt idx="6">
                  <c:v>ปร.ด. สาขาวิชาคลินิกศึกษาทางสัตวแพทย์ </c:v>
                </c:pt>
              </c:strCache>
            </c:strRef>
          </c:cat>
          <c:val>
            <c:numRef>
              <c:f>'KPI 7.2-6'!$B$5:$B$11</c:f>
              <c:numCache>
                <c:formatCode>General</c:formatCode>
                <c:ptCount val="7"/>
                <c:pt idx="0">
                  <c:v>4.1900000000000004</c:v>
                </c:pt>
                <c:pt idx="1">
                  <c:v>3.66</c:v>
                </c:pt>
                <c:pt idx="2">
                  <c:v>4.2300000000000004</c:v>
                </c:pt>
                <c:pt idx="3">
                  <c:v>4.5</c:v>
                </c:pt>
                <c:pt idx="4">
                  <c:v>4.82</c:v>
                </c:pt>
                <c:pt idx="5">
                  <c:v>4.3600000000000003</c:v>
                </c:pt>
                <c:pt idx="6">
                  <c:v>4.7699999999999996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2-4CA1-A115-5A07BE13CE77}"/>
            </c:ext>
          </c:extLst>
        </c:ser>
        <c:ser>
          <c:idx val="1"/>
          <c:order val="1"/>
          <c:tx>
            <c:strRef>
              <c:f>'KPI 7.2-6'!$C$4</c:f>
              <c:strCache>
                <c:ptCount val="1"/>
                <c:pt idx="0">
                  <c:v>2565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7.2-6'!$A$5:$A$11</c:f>
              <c:strCache>
                <c:ptCount val="7"/>
                <c:pt idx="0">
                  <c:v>วท.ม. สาขาวิทยาศาสตร์และนวัตกรรมฯ</c:v>
                </c:pt>
                <c:pt idx="1">
                  <c:v>ปร.ด.สาขาวิชาวิทยาศาสตร์และนวัตกรรมฯ</c:v>
                </c:pt>
                <c:pt idx="2">
                  <c:v>วท.ม.สาขาวิชาวิทยาศาสตร์สุขภาพสัตว์ฯสตร์</c:v>
                </c:pt>
                <c:pt idx="3">
                  <c:v>วท.ม.สาขาวิชาคลินิกศึกษาทางสัตวแพทย์</c:v>
                </c:pt>
                <c:pt idx="4">
                  <c:v>ปร.ด. สาขาวิทยาศาสตร์สุขภาพสัตว์และชีวเวชศาสตร์ </c:v>
                </c:pt>
                <c:pt idx="5">
                  <c:v>วท.ม. สาขาวิชาระบาดวิทยาทางสัตวแพทย์ฯ</c:v>
                </c:pt>
                <c:pt idx="6">
                  <c:v>ปร.ด. สาขาวิชาคลินิกศึกษาทางสัตวแพทย์ </c:v>
                </c:pt>
              </c:strCache>
            </c:strRef>
          </c:cat>
          <c:val>
            <c:numRef>
              <c:f>'KPI 7.2-6'!$C$5:$C$11</c:f>
              <c:numCache>
                <c:formatCode>General</c:formatCode>
                <c:ptCount val="7"/>
                <c:pt idx="0">
                  <c:v>3.78</c:v>
                </c:pt>
                <c:pt idx="1">
                  <c:v>4.07</c:v>
                </c:pt>
                <c:pt idx="2">
                  <c:v>4.1900000000000004</c:v>
                </c:pt>
                <c:pt idx="3">
                  <c:v>4.2300000000000004</c:v>
                </c:pt>
                <c:pt idx="4" formatCode="0.00">
                  <c:v>4.0999999999999996</c:v>
                </c:pt>
                <c:pt idx="5">
                  <c:v>4.29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2-4CA1-A115-5A07BE13CE77}"/>
            </c:ext>
          </c:extLst>
        </c:ser>
        <c:ser>
          <c:idx val="2"/>
          <c:order val="2"/>
          <c:tx>
            <c:strRef>
              <c:f>'KPI 7.2-6'!$D$4</c:f>
              <c:strCache>
                <c:ptCount val="1"/>
                <c:pt idx="0">
                  <c:v>2566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7.2-6'!$A$5:$A$11</c:f>
              <c:strCache>
                <c:ptCount val="7"/>
                <c:pt idx="0">
                  <c:v>วท.ม. สาขาวิทยาศาสตร์และนวัตกรรมฯ</c:v>
                </c:pt>
                <c:pt idx="1">
                  <c:v>ปร.ด.สาขาวิชาวิทยาศาสตร์และนวัตกรรมฯ</c:v>
                </c:pt>
                <c:pt idx="2">
                  <c:v>วท.ม.สาขาวิชาวิทยาศาสตร์สุขภาพสัตว์ฯสตร์</c:v>
                </c:pt>
                <c:pt idx="3">
                  <c:v>วท.ม.สาขาวิชาคลินิกศึกษาทางสัตวแพทย์</c:v>
                </c:pt>
                <c:pt idx="4">
                  <c:v>ปร.ด. สาขาวิทยาศาสตร์สุขภาพสัตว์และชีวเวชศาสตร์ </c:v>
                </c:pt>
                <c:pt idx="5">
                  <c:v>วท.ม. สาขาวิชาระบาดวิทยาทางสัตวแพทย์ฯ</c:v>
                </c:pt>
                <c:pt idx="6">
                  <c:v>ปร.ด. สาขาวิชาคลินิกศึกษาทางสัตวแพทย์ </c:v>
                </c:pt>
              </c:strCache>
            </c:strRef>
          </c:cat>
          <c:val>
            <c:numRef>
              <c:f>'KPI 7.2-6'!$D$5:$D$11</c:f>
              <c:numCache>
                <c:formatCode>General</c:formatCode>
                <c:ptCount val="7"/>
                <c:pt idx="1">
                  <c:v>3.79</c:v>
                </c:pt>
                <c:pt idx="2">
                  <c:v>4.07</c:v>
                </c:pt>
                <c:pt idx="3">
                  <c:v>4.1900000000000004</c:v>
                </c:pt>
                <c:pt idx="4">
                  <c:v>4.22</c:v>
                </c:pt>
                <c:pt idx="5">
                  <c:v>4.67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92-4CA1-A115-5A07BE13CE77}"/>
            </c:ext>
          </c:extLst>
        </c:ser>
        <c:ser>
          <c:idx val="3"/>
          <c:order val="3"/>
          <c:tx>
            <c:strRef>
              <c:f>'KPI 7.2-6'!$E$4</c:f>
              <c:strCache>
                <c:ptCount val="1"/>
                <c:pt idx="0">
                  <c:v>2567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7.2-6'!$A$5:$A$11</c:f>
              <c:strCache>
                <c:ptCount val="7"/>
                <c:pt idx="0">
                  <c:v>วท.ม. สาขาวิทยาศาสตร์และนวัตกรรมฯ</c:v>
                </c:pt>
                <c:pt idx="1">
                  <c:v>ปร.ด.สาขาวิชาวิทยาศาสตร์และนวัตกรรมฯ</c:v>
                </c:pt>
                <c:pt idx="2">
                  <c:v>วท.ม.สาขาวิชาวิทยาศาสตร์สุขภาพสัตว์ฯสตร์</c:v>
                </c:pt>
                <c:pt idx="3">
                  <c:v>วท.ม.สาขาวิชาคลินิกศึกษาทางสัตวแพทย์</c:v>
                </c:pt>
                <c:pt idx="4">
                  <c:v>ปร.ด. สาขาวิทยาศาสตร์สุขภาพสัตว์และชีวเวชศาสตร์ </c:v>
                </c:pt>
                <c:pt idx="5">
                  <c:v>วท.ม. สาขาวิชาระบาดวิทยาทางสัตวแพทย์ฯ</c:v>
                </c:pt>
                <c:pt idx="6">
                  <c:v>ปร.ด. สาขาวิชาคลินิกศึกษาทางสัตวแพทย์ </c:v>
                </c:pt>
              </c:strCache>
            </c:strRef>
          </c:cat>
          <c:val>
            <c:numRef>
              <c:f>'KPI 7.2-6'!$E$5:$E$11</c:f>
              <c:numCache>
                <c:formatCode>0.00</c:formatCode>
                <c:ptCount val="7"/>
                <c:pt idx="1">
                  <c:v>5</c:v>
                </c:pt>
                <c:pt idx="2" formatCode="General">
                  <c:v>4.43</c:v>
                </c:pt>
                <c:pt idx="3" formatCode="General">
                  <c:v>4.4400000000000004</c:v>
                </c:pt>
                <c:pt idx="4">
                  <c:v>4.4000000000000004</c:v>
                </c:pt>
                <c:pt idx="5">
                  <c:v>4.5</c:v>
                </c:pt>
                <c:pt idx="6" formatCode="General">
                  <c:v>4.4400000000000004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92-4CA1-A115-5A07BE13C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axId val="112288927"/>
        <c:axId val="112294207"/>
      </c:barChart>
      <c:catAx>
        <c:axId val="11228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12294207"/>
        <c:crosses val="autoZero"/>
        <c:auto val="1"/>
        <c:lblAlgn val="ctr"/>
        <c:lblOffset val="100"/>
        <c:noMultiLvlLbl val="0"/>
      </c:catAx>
      <c:valAx>
        <c:axId val="1122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ร้อยละ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1228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869794784423879"/>
          <c:y val="9.6677140244274373E-2"/>
          <c:w val="0.22297157990997732"/>
          <c:h val="6.7733637367727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7.2</a:t>
            </a:r>
            <a:r>
              <a:rPr lang="th-TH"/>
              <a:t>.</a:t>
            </a:r>
            <a:r>
              <a:rPr lang="en-US"/>
              <a:t>6 </a:t>
            </a:r>
            <a:r>
              <a:rPr lang="th-TH"/>
              <a:t>ความพึงพอใจผู้เรียนหลักสูตรบัณฑิตศึกษา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66806172226769"/>
          <c:y val="0.16726493934020958"/>
          <c:w val="0.7940518763944967"/>
          <c:h val="0.61734672996383921"/>
        </c:manualLayout>
      </c:layout>
      <c:barChart>
        <c:barDir val="col"/>
        <c:grouping val="clustered"/>
        <c:varyColors val="0"/>
        <c:ser>
          <c:idx val="8"/>
          <c:order val="8"/>
          <c:tx>
            <c:strRef>
              <c:f>'KPI 7.2-6'!$A$12</c:f>
              <c:strCache>
                <c:ptCount val="1"/>
                <c:pt idx="0">
                  <c:v>รวม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7F4-4D7D-B900-EBE239967980}"/>
              </c:ext>
            </c:extLst>
          </c:dPt>
          <c:dPt>
            <c:idx val="2"/>
            <c:invertIfNegative val="0"/>
            <c:bubble3D val="0"/>
            <c:spPr>
              <a:solidFill>
                <a:srgbClr val="0099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7F4-4D7D-B900-EBE23996798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7F4-4D7D-B900-EBE2399679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'KPI 7.2-6'!$B$4:$E$4</c:f>
              <c:numCache>
                <c:formatCode>General</c:formatCode>
                <c:ptCount val="4"/>
                <c:pt idx="0">
                  <c:v>2564</c:v>
                </c:pt>
                <c:pt idx="1">
                  <c:v>2565</c:v>
                </c:pt>
                <c:pt idx="2">
                  <c:v>2566</c:v>
                </c:pt>
                <c:pt idx="3">
                  <c:v>2567</c:v>
                </c:pt>
              </c:numCache>
            </c:numRef>
          </c:cat>
          <c:val>
            <c:numRef>
              <c:f>'KPI 7.2-6'!$B$12:$E$12</c:f>
              <c:numCache>
                <c:formatCode>0.00</c:formatCode>
                <c:ptCount val="4"/>
                <c:pt idx="0">
                  <c:v>4.3614285714285712</c:v>
                </c:pt>
                <c:pt idx="1">
                  <c:v>4.2371428571428567</c:v>
                </c:pt>
                <c:pt idx="2">
                  <c:v>4.3233333333333333</c:v>
                </c:pt>
                <c:pt idx="3">
                  <c:v>4.535000000000001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F4-4D7D-B900-EBE2399679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9"/>
        <c:axId val="112288927"/>
        <c:axId val="1122942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7.2-6'!$A$4</c15:sqref>
                        </c15:formulaRef>
                      </c:ext>
                    </c:extLst>
                    <c:strCache>
                      <c:ptCount val="1"/>
                      <c:pt idx="0">
                        <c:v>หลักสูตร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7.2-6'!$B$4:$E$4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7.2-6'!$B$4:$E$4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7F4-4D7D-B900-EBE23996798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7.2-6'!$A$5</c15:sqref>
                        </c15:formulaRef>
                      </c:ext>
                    </c:extLst>
                    <c:strCache>
                      <c:ptCount val="1"/>
                      <c:pt idx="0">
                        <c:v>วท.ม. สาขาวิทยาศาสตร์และนวัตกรรมฯ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7.2-6'!$B$5:$E$5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4.1900000000000004</c:v>
                      </c:pt>
                      <c:pt idx="1">
                        <c:v>3.78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7F4-4D7D-B900-EBE23996798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7.2-6'!$A$6</c15:sqref>
                        </c15:formulaRef>
                      </c:ext>
                    </c:extLst>
                    <c:strCache>
                      <c:ptCount val="1"/>
                      <c:pt idx="0">
                        <c:v>ปร.ด.สาขาวิชาวิทยาศาสตร์และนวัตกรรมฯ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7.2-6'!$B$6:$E$6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3.66</c:v>
                      </c:pt>
                      <c:pt idx="1">
                        <c:v>4.07</c:v>
                      </c:pt>
                      <c:pt idx="2">
                        <c:v>3.79</c:v>
                      </c:pt>
                      <c:pt idx="3" formatCode="0.00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7F4-4D7D-B900-EBE23996798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7.2-6'!$A$7</c15:sqref>
                        </c15:formulaRef>
                      </c:ext>
                    </c:extLst>
                    <c:strCache>
                      <c:ptCount val="1"/>
                      <c:pt idx="0">
                        <c:v>วท.ม.สาขาวิชาวิทยาศาสตร์สุขภาพสัตว์ฯสตร์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7.2-6'!$B$7:$E$7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4.2300000000000004</c:v>
                      </c:pt>
                      <c:pt idx="1">
                        <c:v>4.1900000000000004</c:v>
                      </c:pt>
                      <c:pt idx="2">
                        <c:v>4.07</c:v>
                      </c:pt>
                      <c:pt idx="3">
                        <c:v>4.43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F4-4D7D-B900-EBE23996798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7.2-6'!$A$8</c15:sqref>
                        </c15:formulaRef>
                      </c:ext>
                    </c:extLst>
                    <c:strCache>
                      <c:ptCount val="1"/>
                      <c:pt idx="0">
                        <c:v>วท.ม.สาขาวิชาคลินิกศึกษาทางสัตวแพทย์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7.2-6'!$B$8:$E$8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4.5</c:v>
                      </c:pt>
                      <c:pt idx="1">
                        <c:v>4.2300000000000004</c:v>
                      </c:pt>
                      <c:pt idx="2">
                        <c:v>4.1900000000000004</c:v>
                      </c:pt>
                      <c:pt idx="3">
                        <c:v>4.4400000000000004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F4-4D7D-B900-EBE23996798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7.2-6'!$A$9</c15:sqref>
                        </c15:formulaRef>
                      </c:ext>
                    </c:extLst>
                    <c:strCache>
                      <c:ptCount val="1"/>
                      <c:pt idx="0">
                        <c:v>ปร.ด. สาขาวิทยาศาสตร์สุขภาพสัตว์และชีวเวชศาสตร์ 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7.2-6'!$B$9:$E$9</c15:sqref>
                        </c15:formulaRef>
                      </c:ext>
                    </c:extLst>
                    <c:numCache>
                      <c:formatCode>0.00</c:formatCode>
                      <c:ptCount val="4"/>
                      <c:pt idx="0" formatCode="General">
                        <c:v>4.82</c:v>
                      </c:pt>
                      <c:pt idx="1">
                        <c:v>4.0999999999999996</c:v>
                      </c:pt>
                      <c:pt idx="2" formatCode="General">
                        <c:v>4.22</c:v>
                      </c:pt>
                      <c:pt idx="3">
                        <c:v>4.4000000000000004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7F4-4D7D-B900-EBE23996798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7.2-6'!$A$10</c15:sqref>
                        </c15:formulaRef>
                      </c:ext>
                    </c:extLst>
                    <c:strCache>
                      <c:ptCount val="1"/>
                      <c:pt idx="0">
                        <c:v>วท.ม. สาขาวิชาระบาดวิทยาทางสัตวแพทย์ฯ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7.2-6'!$B$10:$E$10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4.3600000000000003</c:v>
                      </c:pt>
                      <c:pt idx="1">
                        <c:v>4.29</c:v>
                      </c:pt>
                      <c:pt idx="2">
                        <c:v>4.67</c:v>
                      </c:pt>
                      <c:pt idx="3" formatCode="0.00">
                        <c:v>4.5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7F4-4D7D-B900-EBE23996798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7.2-6'!$A$11</c15:sqref>
                        </c15:formulaRef>
                      </c:ext>
                    </c:extLst>
                    <c:strCache>
                      <c:ptCount val="1"/>
                      <c:pt idx="0">
                        <c:v>ปร.ด. สาขาวิชาคลินิกศึกษาทางสัตวแพทย์ 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2564</c:v>
                      </c:pt>
                      <c:pt idx="1">
                        <c:v>2565</c:v>
                      </c:pt>
                      <c:pt idx="2">
                        <c:v>2566</c:v>
                      </c:pt>
                      <c:pt idx="3">
                        <c:v>2567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7.2-6'!$B$11:$E$11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4.7699999999999996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4.4400000000000004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7F4-4D7D-B900-EBE239967980}"/>
                  </c:ext>
                </c:extLst>
              </c15:ser>
            </c15:filteredBarSeries>
          </c:ext>
        </c:extLst>
      </c:barChart>
      <c:catAx>
        <c:axId val="11228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ปีการศึกษา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6526356266795446"/>
              <c:y val="0.800215312069042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12294207"/>
        <c:crosses val="autoZero"/>
        <c:auto val="1"/>
        <c:lblAlgn val="ctr"/>
        <c:lblOffset val="100"/>
        <c:noMultiLvlLbl val="0"/>
      </c:catAx>
      <c:valAx>
        <c:axId val="11229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ร้อยละ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1228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7.2</a:t>
            </a:r>
            <a:r>
              <a:rPr lang="th-TH"/>
              <a:t>.</a:t>
            </a:r>
            <a:r>
              <a:rPr lang="en-US"/>
              <a:t>7 </a:t>
            </a:r>
            <a:r>
              <a:rPr lang="th-TH"/>
              <a:t>จำนวนเจ้าของสัตว์ที่มารับบริการโรงพยาบาล (รวมทุกแห่ง) เพิ่มขึ้น</a:t>
            </a:r>
            <a:endParaRPr lang="en-US"/>
          </a:p>
        </c:rich>
      </c:tx>
      <c:layout>
        <c:manualLayout>
          <c:xMode val="edge"/>
          <c:yMode val="edge"/>
          <c:x val="0.1438377247656204"/>
          <c:y val="8.5800074206930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99372146588901"/>
          <c:y val="0.26499710982112235"/>
          <c:w val="0.7385346186841657"/>
          <c:h val="0.52018031257169717"/>
        </c:manualLayout>
      </c:layout>
      <c:barChart>
        <c:barDir val="col"/>
        <c:grouping val="clustered"/>
        <c:varyColors val="0"/>
        <c:ser>
          <c:idx val="1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99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119-4D04-AE66-78F65F5D3AA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119-4D04-AE66-78F65F5D3AA5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119-4D04-AE66-78F65F5D3A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'KPI 7.2-7'!$B$18:$E$18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7.2-7'!$B$19:$E$19</c:f>
              <c:numCache>
                <c:formatCode>_-* #,##0_-;\-* #,##0_-;_-* "-"??_-;_-@</c:formatCode>
                <c:ptCount val="4"/>
                <c:pt idx="0">
                  <c:v>445849</c:v>
                </c:pt>
                <c:pt idx="1">
                  <c:v>480570</c:v>
                </c:pt>
                <c:pt idx="2">
                  <c:v>498210</c:v>
                </c:pt>
                <c:pt idx="3">
                  <c:v>328129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9-4D04-AE66-78F65F5D3A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6804719"/>
        <c:axId val="10867960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7.2-7'!$B$18:$E$18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7.2-7'!$B$18:$E$18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119-4D04-AE66-78F65F5D3AA5}"/>
                  </c:ext>
                </c:extLst>
              </c15:ser>
            </c15:filteredBarSeries>
          </c:ext>
        </c:extLst>
      </c:barChart>
      <c:catAx>
        <c:axId val="1086804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8343246705017819"/>
              <c:y val="0.809492217595473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086796079"/>
        <c:crosses val="autoZero"/>
        <c:auto val="1"/>
        <c:lblAlgn val="ctr"/>
        <c:lblOffset val="100"/>
        <c:noMultiLvlLbl val="0"/>
      </c:catAx>
      <c:valAx>
        <c:axId val="108679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</a:t>
                </a:r>
                <a:r>
                  <a:rPr lang="th-TH" baseline="0"/>
                  <a:t> (จำนวนเจ้าของสัตว์ป่วย)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08680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7.2</a:t>
            </a:r>
            <a:r>
              <a:rPr lang="th-TH"/>
              <a:t>.</a:t>
            </a:r>
            <a:r>
              <a:rPr lang="en-US"/>
              <a:t>8 </a:t>
            </a:r>
            <a:r>
              <a:rPr lang="th-TH"/>
              <a:t>จำนวนเงินบริจาคเพื่อช่วยเหลือสัตว์ป่วยอื่น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760870516185478"/>
          <c:y val="0.24115740740740746"/>
          <c:w val="0.72273267234034277"/>
          <c:h val="0.5947646026764966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7.2-8'!$A$5</c:f>
              <c:strCache>
                <c:ptCount val="1"/>
                <c:pt idx="0">
                  <c:v>กองทุนรักษาพยาบาลสัตว์ป่วยอนาถา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2.169785548305503E-3"/>
                  <c:y val="0.1330622636321050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EB4-45BB-A4E1-080C18A067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7.2-8'!$B$4:$E$4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7.2-8'!$B$5:$E$5</c:f>
              <c:numCache>
                <c:formatCode>_-* #,##0_-;\-* #,##0_-;_-* "-"??_-;_-@</c:formatCode>
                <c:ptCount val="4"/>
                <c:pt idx="0">
                  <c:v>1396250</c:v>
                </c:pt>
                <c:pt idx="1">
                  <c:v>1826602</c:v>
                </c:pt>
                <c:pt idx="2">
                  <c:v>3401956</c:v>
                </c:pt>
                <c:pt idx="3">
                  <c:v>2550332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4-45BB-A4E1-080C18A067EE}"/>
            </c:ext>
          </c:extLst>
        </c:ser>
        <c:ser>
          <c:idx val="2"/>
          <c:order val="2"/>
          <c:tx>
            <c:strRef>
              <c:f>'KPI 7.2-8'!$A$6</c:f>
              <c:strCache>
                <c:ptCount val="1"/>
                <c:pt idx="0">
                  <c:v>กองทุนย่อยเพื่อรักษาช้างและสัตว์ป่า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9.31669935982916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EB4-45BB-A4E1-080C18A067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7.2-8'!$B$4:$E$4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7.2-8'!$B$6:$E$6</c:f>
              <c:numCache>
                <c:formatCode>_-* #,##0_-;\-* #,##0_-;_-* "-"??_-;_-@</c:formatCode>
                <c:ptCount val="4"/>
                <c:pt idx="0">
                  <c:v>2352135</c:v>
                </c:pt>
                <c:pt idx="1">
                  <c:v>620203</c:v>
                </c:pt>
                <c:pt idx="2">
                  <c:v>3654596</c:v>
                </c:pt>
                <c:pt idx="3">
                  <c:v>7131696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4-45BB-A4E1-080C18A067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9"/>
        <c:axId val="1837582815"/>
        <c:axId val="18375837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7.2-8'!$A$4</c15:sqref>
                        </c15:formulaRef>
                      </c:ext>
                    </c:extLst>
                    <c:strCache>
                      <c:ptCount val="1"/>
                      <c:pt idx="0">
                        <c:v>ปีงบประมาณ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7.2-8'!$B$4:$E$4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7.2-8'!$B$4:$E$4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EB4-45BB-A4E1-080C18A067E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'KPI 7.2-8'!$A$7</c:f>
              <c:strCache>
                <c:ptCount val="1"/>
                <c:pt idx="0">
                  <c:v>รวม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5.3850489474575325E-2"/>
                  <c:y val="-0.1348322294202812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EB4-45BB-A4E1-080C18A067EE}"/>
                </c:ext>
              </c:extLst>
            </c:dLbl>
            <c:spPr>
              <a:solidFill>
                <a:srgbClr val="009999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'KPI 7.2-8'!$B$4:$E$4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7.2-8'!$B$7:$E$7</c:f>
              <c:numCache>
                <c:formatCode>_-* #,##0_-;\-* #,##0_-;_-* "-"??_-;_-@</c:formatCode>
                <c:ptCount val="4"/>
                <c:pt idx="0">
                  <c:v>3748385</c:v>
                </c:pt>
                <c:pt idx="1">
                  <c:v>2446805</c:v>
                </c:pt>
                <c:pt idx="2">
                  <c:v>7056552</c:v>
                </c:pt>
                <c:pt idx="3">
                  <c:v>9682028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B4-45BB-A4E1-080C18A067EE}"/>
            </c:ext>
          </c:extLst>
        </c:ser>
        <c:ser>
          <c:idx val="4"/>
          <c:order val="4"/>
          <c:tx>
            <c:strRef>
              <c:f>'KPI 7.2-8'!$A$8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'KPI 7.2-8'!$B$4:$E$4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7.2-8'!$B$8:$E$8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B4-45BB-A4E1-080C18A067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75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gradFill>
                <a:gsLst>
                  <a:gs pos="0">
                    <a:schemeClr val="bg1">
                      <a:lumMod val="85000"/>
                    </a:schemeClr>
                  </a:gs>
                  <a:gs pos="44000">
                    <a:schemeClr val="bg1">
                      <a:alpha val="0"/>
                    </a:schemeClr>
                  </a:gs>
                </a:gsLst>
                <a:lin ang="5400000" scaled="1"/>
              </a:gradFill>
              <a:ln w="9525">
                <a:gradFill>
                  <a:gsLst>
                    <a:gs pos="0">
                      <a:schemeClr val="bg1"/>
                    </a:gs>
                    <a:gs pos="100000">
                      <a:schemeClr val="bg1"/>
                    </a:gs>
                  </a:gsLst>
                  <a:lin ang="5400000" scaled="1"/>
                </a:gradFill>
              </a:ln>
              <a:effectLst/>
            </c:spPr>
          </c:downBars>
        </c:upDownBars>
        <c:marker val="1"/>
        <c:smooth val="0"/>
        <c:axId val="1597011679"/>
        <c:axId val="1597040479"/>
      </c:lineChart>
      <c:catAx>
        <c:axId val="183758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6814503666681297"/>
              <c:y val="0.846169997978904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837583775"/>
        <c:crosses val="autoZero"/>
        <c:auto val="1"/>
        <c:lblAlgn val="ctr"/>
        <c:lblOffset val="100"/>
        <c:noMultiLvlLbl val="0"/>
      </c:catAx>
      <c:valAx>
        <c:axId val="183758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(เงิน)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1837582815"/>
        <c:crosses val="autoZero"/>
        <c:crossBetween val="between"/>
      </c:valAx>
      <c:valAx>
        <c:axId val="1597040479"/>
        <c:scaling>
          <c:orientation val="minMax"/>
          <c:max val="10000000"/>
        </c:scaling>
        <c:delete val="1"/>
        <c:axPos val="r"/>
        <c:numFmt formatCode="_-* #,##0_-;\-* #,##0_-;_-* &quot;-&quot;??_-;_-@" sourceLinked="1"/>
        <c:majorTickMark val="out"/>
        <c:minorTickMark val="none"/>
        <c:tickLblPos val="nextTo"/>
        <c:crossAx val="1597011679"/>
        <c:crosses val="max"/>
        <c:crossBetween val="between"/>
      </c:valAx>
      <c:catAx>
        <c:axId val="15970116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7040479"/>
        <c:crosses val="autoZero"/>
        <c:auto val="1"/>
        <c:lblAlgn val="ctr"/>
        <c:lblOffset val="100"/>
        <c:noMultiLvlLbl val="0"/>
      </c:catAx>
      <c:spPr>
        <a:noFill/>
        <a:ln>
          <a:gradFill>
            <a:gsLst>
              <a:gs pos="0">
                <a:schemeClr val="tx2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1151535943351853"/>
          <c:y val="0.1148561522694856"/>
          <c:w val="0.80351771783664516"/>
          <c:h val="8.3898527903306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7.2</a:t>
            </a:r>
            <a:r>
              <a:rPr lang="th-TH"/>
              <a:t>.</a:t>
            </a:r>
            <a:r>
              <a:rPr lang="en-US"/>
              <a:t>8 </a:t>
            </a:r>
            <a:r>
              <a:rPr lang="th-TH"/>
              <a:t>จำนวนเงินบริจาคเพื่อช่วยเหลือสัตว์ป่วยอื่น</a:t>
            </a:r>
            <a:endParaRPr lang="en-US"/>
          </a:p>
        </c:rich>
      </c:tx>
      <c:layout>
        <c:manualLayout>
          <c:xMode val="edge"/>
          <c:yMode val="edge"/>
          <c:x val="0.21227077865266844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51159230096238"/>
          <c:y val="0.28958480760537875"/>
          <c:w val="0.65676022356870811"/>
          <c:h val="0.4782001626057399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7.2-8'!$A$5</c:f>
              <c:strCache>
                <c:ptCount val="1"/>
                <c:pt idx="0">
                  <c:v>กองทุนรักษาพยาบาลสัตว์ป่วยอนาถา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7.2-8'!$B$4:$E$4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7.2-8'!$B$5:$E$5</c:f>
              <c:numCache>
                <c:formatCode>_-* #,##0_-;\-* #,##0_-;_-* "-"??_-;_-@</c:formatCode>
                <c:ptCount val="4"/>
                <c:pt idx="0">
                  <c:v>1396250</c:v>
                </c:pt>
                <c:pt idx="1">
                  <c:v>1826602</c:v>
                </c:pt>
                <c:pt idx="2">
                  <c:v>3401956</c:v>
                </c:pt>
                <c:pt idx="3">
                  <c:v>2550332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1D-470F-BDEB-1E094D5BD42D}"/>
            </c:ext>
          </c:extLst>
        </c:ser>
        <c:ser>
          <c:idx val="2"/>
          <c:order val="2"/>
          <c:tx>
            <c:strRef>
              <c:f>'KPI 7.2-8'!$A$6</c:f>
              <c:strCache>
                <c:ptCount val="1"/>
                <c:pt idx="0">
                  <c:v>กองทุนย่อยเพื่อรักษาช้างและสัตว์ป่า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7.2-8'!$B$4:$E$4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7.2-8'!$B$6:$E$6</c:f>
              <c:numCache>
                <c:formatCode>_-* #,##0_-;\-* #,##0_-;_-* "-"??_-;_-@</c:formatCode>
                <c:ptCount val="4"/>
                <c:pt idx="0">
                  <c:v>2352135</c:v>
                </c:pt>
                <c:pt idx="1">
                  <c:v>620203</c:v>
                </c:pt>
                <c:pt idx="2">
                  <c:v>3654596</c:v>
                </c:pt>
                <c:pt idx="3">
                  <c:v>7131696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1D-470F-BDEB-1E094D5BD4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0917311"/>
        <c:axId val="4309105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7.2-8'!$A$4</c15:sqref>
                        </c15:formulaRef>
                      </c:ext>
                    </c:extLst>
                    <c:strCache>
                      <c:ptCount val="1"/>
                      <c:pt idx="0">
                        <c:v>ปีงบประมาณ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7.2-8'!$B$4:$E$4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7.2-8'!$B$4:$E$4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C1D-470F-BDEB-1E094D5BD42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7.2-8'!$A$7</c15:sqref>
                        </c15:formulaRef>
                      </c:ext>
                    </c:extLst>
                    <c:strCache>
                      <c:ptCount val="1"/>
                      <c:pt idx="0">
                        <c:v>รวม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7.2-8'!$B$4:$E$4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7.2-8'!$B$7:$E$7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4"/>
                      <c:pt idx="0">
                        <c:v>3748385</c:v>
                      </c:pt>
                      <c:pt idx="1">
                        <c:v>2446805</c:v>
                      </c:pt>
                      <c:pt idx="2">
                        <c:v>7056552</c:v>
                      </c:pt>
                      <c:pt idx="3">
                        <c:v>9682028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C1D-470F-BDEB-1E094D5BD42D}"/>
                  </c:ext>
                </c:extLst>
              </c15:ser>
            </c15:filteredBarSeries>
          </c:ext>
        </c:extLst>
      </c:barChart>
      <c:catAx>
        <c:axId val="43091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3144344048262553"/>
              <c:y val="0.803947923385934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430910591"/>
        <c:crosses val="autoZero"/>
        <c:auto val="1"/>
        <c:lblAlgn val="ctr"/>
        <c:lblOffset val="100"/>
        <c:noMultiLvlLbl val="0"/>
      </c:catAx>
      <c:valAx>
        <c:axId val="43091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</a:t>
                </a:r>
                <a:r>
                  <a:rPr lang="th-TH" baseline="0"/>
                  <a:t> (เงิน)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43091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7.2</a:t>
            </a:r>
            <a:r>
              <a:rPr lang="th-TH"/>
              <a:t>.</a:t>
            </a:r>
            <a:r>
              <a:rPr lang="en-US"/>
              <a:t>8 </a:t>
            </a:r>
            <a:r>
              <a:rPr lang="th-TH"/>
              <a:t>จำนวนเงินบริจาคเพื่อช่วยเหลือสัตว์ป่วยอื่น</a:t>
            </a:r>
            <a:endParaRPr lang="en-US"/>
          </a:p>
        </c:rich>
      </c:tx>
      <c:layout>
        <c:manualLayout>
          <c:xMode val="edge"/>
          <c:yMode val="edge"/>
          <c:x val="0.21227077865266844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23180878985871"/>
          <c:y val="0.28958480760537875"/>
          <c:w val="0.71786228849053435"/>
          <c:h val="0.47820016260573994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'KPI 7.2-8'!$A$7</c:f>
              <c:strCache>
                <c:ptCount val="1"/>
                <c:pt idx="0">
                  <c:v>รวม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'KPI 7.2-8'!$B$4:$E$4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  <c:extLst xmlns:c15="http://schemas.microsoft.com/office/drawing/2012/chart"/>
            </c:numRef>
          </c:cat>
          <c:val>
            <c:numRef>
              <c:f>'KPI 7.2-8'!$B$7:$E$7</c:f>
              <c:numCache>
                <c:formatCode>_-* #,##0_-;\-* #,##0_-;_-* "-"??_-;_-@</c:formatCode>
                <c:ptCount val="4"/>
                <c:pt idx="0">
                  <c:v>3748385</c:v>
                </c:pt>
                <c:pt idx="1">
                  <c:v>2446805</c:v>
                </c:pt>
                <c:pt idx="2">
                  <c:v>7056552</c:v>
                </c:pt>
                <c:pt idx="3">
                  <c:v>9682028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3-B1E0-4166-9226-B762AC1A77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0917311"/>
        <c:axId val="4309105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7.2-8'!$A$4</c15:sqref>
                        </c15:formulaRef>
                      </c:ext>
                    </c:extLst>
                    <c:strCache>
                      <c:ptCount val="1"/>
                      <c:pt idx="0">
                        <c:v>ปีงบประมาณ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7.2-8'!$B$4:$E$4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7.2-8'!$B$4:$E$4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1E0-4166-9226-B762AC1A778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7.2-8'!$A$5</c15:sqref>
                        </c15:formulaRef>
                      </c:ext>
                    </c:extLst>
                    <c:strCache>
                      <c:ptCount val="1"/>
                      <c:pt idx="0">
                        <c:v>กองทุนรักษาพยาบาลสัตว์ป่วยอนาถา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anchor="ctr" anchorCtr="1"/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7.2-8'!$B$4:$E$4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7.2-8'!$B$5:$E$5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4"/>
                      <c:pt idx="0">
                        <c:v>1396250</c:v>
                      </c:pt>
                      <c:pt idx="1">
                        <c:v>1826602</c:v>
                      </c:pt>
                      <c:pt idx="2">
                        <c:v>3401956</c:v>
                      </c:pt>
                      <c:pt idx="3">
                        <c:v>2550332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1E0-4166-9226-B762AC1A778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7.2-8'!$A$6</c15:sqref>
                        </c15:formulaRef>
                      </c:ext>
                    </c:extLst>
                    <c:strCache>
                      <c:ptCount val="1"/>
                      <c:pt idx="0">
                        <c:v>กองทุนย่อยเพื่อรักษาช้างและสัตว์ป่า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anchor="ctr" anchorCtr="1"/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7.2-8'!$B$4:$E$4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7.2-8'!$B$6:$E$6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4"/>
                      <c:pt idx="0">
                        <c:v>2352135</c:v>
                      </c:pt>
                      <c:pt idx="1">
                        <c:v>620203</c:v>
                      </c:pt>
                      <c:pt idx="2">
                        <c:v>3654596</c:v>
                      </c:pt>
                      <c:pt idx="3">
                        <c:v>7131696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1E0-4166-9226-B762AC1A778A}"/>
                  </c:ext>
                </c:extLst>
              </c15:ser>
            </c15:filteredBarSeries>
          </c:ext>
        </c:extLst>
      </c:barChart>
      <c:catAx>
        <c:axId val="43091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6854113775876218"/>
              <c:y val="0.789912971404890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430910591"/>
        <c:crosses val="autoZero"/>
        <c:auto val="1"/>
        <c:lblAlgn val="ctr"/>
        <c:lblOffset val="100"/>
        <c:noMultiLvlLbl val="0"/>
      </c:catAx>
      <c:valAx>
        <c:axId val="43091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</a:t>
                </a:r>
                <a:r>
                  <a:rPr lang="th-TH" baseline="0"/>
                  <a:t> (เงิน)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43091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</a:t>
            </a:r>
            <a:r>
              <a:rPr lang="th-TH"/>
              <a:t>.</a:t>
            </a:r>
            <a:r>
              <a:rPr lang="en-US"/>
              <a:t>2</a:t>
            </a:r>
            <a:r>
              <a:rPr lang="th-TH"/>
              <a:t>.</a:t>
            </a:r>
            <a:r>
              <a:rPr lang="en-US"/>
              <a:t>9 </a:t>
            </a:r>
            <a:r>
              <a:rPr lang="th-TH"/>
              <a:t>ความพึงพอใจของผู้รับบริการโรงพยาบาลสัตว์ ( สัตว์เศรษฐกิจ/สัตว์ใหญ่)</a:t>
            </a:r>
            <a:endParaRPr lang="en-US"/>
          </a:p>
        </c:rich>
      </c:tx>
      <c:layout>
        <c:manualLayout>
          <c:xMode val="edge"/>
          <c:yMode val="edge"/>
          <c:x val="0.1317168752744893"/>
          <c:y val="3.7652488516412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03518981259089"/>
          <c:y val="0.24905743332141594"/>
          <c:w val="0.81104707381589258"/>
          <c:h val="0.492938403644640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'KPI 7.2-9'!$A$5</c:f>
              <c:strCache>
                <c:ptCount val="1"/>
                <c:pt idx="0">
                  <c:v>สัมมนาวิชาการด้านการเลี้ยงสัตว์น้ำ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7.2-9'!$B$4:$E$4</c:f>
              <c:strCache>
                <c:ptCount val="4"/>
                <c:pt idx="0">
                  <c:v>ปี 2565</c:v>
                </c:pt>
                <c:pt idx="1">
                  <c:v>ปี 2566</c:v>
                </c:pt>
                <c:pt idx="2">
                  <c:v>ปี 2567</c:v>
                </c:pt>
                <c:pt idx="3">
                  <c:v>ปี 2568</c:v>
                </c:pt>
              </c:strCache>
            </c:strRef>
          </c:cat>
          <c:val>
            <c:numRef>
              <c:f>'KPI 7.2-9'!$B$5:$E$5</c:f>
              <c:numCache>
                <c:formatCode>General</c:formatCode>
                <c:ptCount val="4"/>
                <c:pt idx="0" formatCode="0.00">
                  <c:v>4.5199999999999996</c:v>
                </c:pt>
                <c:pt idx="1">
                  <c:v>4.68</c:v>
                </c:pt>
                <c:pt idx="2">
                  <c:v>4.78</c:v>
                </c:pt>
                <c:pt idx="3">
                  <c:v>4.71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C-4318-8D8D-FF06C9682D8B}"/>
            </c:ext>
          </c:extLst>
        </c:ser>
        <c:ser>
          <c:idx val="1"/>
          <c:order val="1"/>
          <c:tx>
            <c:strRef>
              <c:f>'KPI 7.2-9'!$A$6</c:f>
              <c:strCache>
                <c:ptCount val="1"/>
                <c:pt idx="0">
                  <c:v>สัมมนาวิชาการด้านการเลี้ยงสัตว์ปีก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7.2-9'!$B$4:$E$4</c:f>
              <c:strCache>
                <c:ptCount val="4"/>
                <c:pt idx="0">
                  <c:v>ปี 2565</c:v>
                </c:pt>
                <c:pt idx="1">
                  <c:v>ปี 2566</c:v>
                </c:pt>
                <c:pt idx="2">
                  <c:v>ปี 2567</c:v>
                </c:pt>
                <c:pt idx="3">
                  <c:v>ปี 2568</c:v>
                </c:pt>
              </c:strCache>
            </c:strRef>
          </c:cat>
          <c:val>
            <c:numRef>
              <c:f>'KPI 7.2-9'!$B$6:$E$6</c:f>
              <c:numCache>
                <c:formatCode>General</c:formatCode>
                <c:ptCount val="4"/>
                <c:pt idx="0">
                  <c:v>4.55</c:v>
                </c:pt>
                <c:pt idx="1">
                  <c:v>4.74</c:v>
                </c:pt>
                <c:pt idx="2">
                  <c:v>4.5999999999999996</c:v>
                </c:pt>
                <c:pt idx="3">
                  <c:v>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DC-4318-8D8D-FF06C9682D8B}"/>
            </c:ext>
          </c:extLst>
        </c:ser>
        <c:ser>
          <c:idx val="2"/>
          <c:order val="2"/>
          <c:tx>
            <c:strRef>
              <c:f>'KPI 7.2-9'!$A$7</c:f>
              <c:strCache>
                <c:ptCount val="1"/>
                <c:pt idx="0">
                  <c:v>สัมมนาวิชาการด้านการเลี้ยงสุกร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7.2-9'!$B$4:$E$4</c:f>
              <c:strCache>
                <c:ptCount val="4"/>
                <c:pt idx="0">
                  <c:v>ปี 2565</c:v>
                </c:pt>
                <c:pt idx="1">
                  <c:v>ปี 2566</c:v>
                </c:pt>
                <c:pt idx="2">
                  <c:v>ปี 2567</c:v>
                </c:pt>
                <c:pt idx="3">
                  <c:v>ปี 2568</c:v>
                </c:pt>
              </c:strCache>
            </c:strRef>
          </c:cat>
          <c:val>
            <c:numRef>
              <c:f>'KPI 7.2-9'!$B$7:$E$7</c:f>
              <c:numCache>
                <c:formatCode>General</c:formatCode>
                <c:ptCount val="4"/>
                <c:pt idx="0">
                  <c:v>4.5999999999999996</c:v>
                </c:pt>
                <c:pt idx="1">
                  <c:v>4.71</c:v>
                </c:pt>
                <c:pt idx="2">
                  <c:v>4.75</c:v>
                </c:pt>
                <c:pt idx="3">
                  <c:v>4.6900000000000004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DC-4318-8D8D-FF06C9682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4345887"/>
        <c:axId val="594356927"/>
      </c:barChart>
      <c:catAx>
        <c:axId val="594345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8078375311101342"/>
              <c:y val="0.755135170169762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94356927"/>
        <c:crosses val="autoZero"/>
        <c:auto val="1"/>
        <c:lblAlgn val="ctr"/>
        <c:lblOffset val="100"/>
        <c:noMultiLvlLbl val="0"/>
      </c:catAx>
      <c:valAx>
        <c:axId val="59435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ร้อยละ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6524928282888362E-3"/>
              <c:y val="0.42891389801897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9434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1752887623335299E-2"/>
          <c:y val="0.85360773873900508"/>
          <c:w val="0.92435596345520055"/>
          <c:h val="0.117407234503540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</a:t>
            </a:r>
            <a:r>
              <a:rPr lang="th-TH"/>
              <a:t>.</a:t>
            </a:r>
            <a:r>
              <a:rPr lang="en-US"/>
              <a:t>2.10 </a:t>
            </a:r>
            <a:r>
              <a:rPr lang="th-TH"/>
              <a:t>ผลการสำรวจการพึงพอใจการบริการ มากกว่า 4.0 (80%)</a:t>
            </a:r>
            <a:endParaRPr lang="en-US"/>
          </a:p>
        </c:rich>
      </c:tx>
      <c:layout>
        <c:manualLayout>
          <c:xMode val="edge"/>
          <c:yMode val="edge"/>
          <c:x val="0.2297702748384739"/>
          <c:y val="7.1642385875170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03518981259089"/>
          <c:y val="0.24905743332141594"/>
          <c:w val="0.67454151325491185"/>
          <c:h val="0.6350781586257453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7.2-10'!$B$5</c:f>
              <c:strCache>
                <c:ptCount val="1"/>
                <c:pt idx="0">
                  <c:v>รพส. มก.บข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2.162996506845798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F44-47CE-96E2-9C34CA0B9E07}"/>
                </c:ext>
              </c:extLst>
            </c:dLbl>
            <c:dLbl>
              <c:idx val="2"/>
              <c:layout>
                <c:manualLayout>
                  <c:x val="-7.0495044016171645E-17"/>
                  <c:y val="6.179990019559419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F44-47CE-96E2-9C34CA0B9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7.2-10'!$C$4:$E$4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7.2-10'!$C$5:$E$5</c:f>
              <c:numCache>
                <c:formatCode>0.00</c:formatCode>
                <c:ptCount val="3"/>
                <c:pt idx="0">
                  <c:v>4.51</c:v>
                </c:pt>
                <c:pt idx="1">
                  <c:v>4.7</c:v>
                </c:pt>
                <c:pt idx="2">
                  <c:v>4.7300000000000004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44-47CE-96E2-9C34CA0B9E07}"/>
            </c:ext>
          </c:extLst>
        </c:ser>
        <c:ser>
          <c:idx val="2"/>
          <c:order val="2"/>
          <c:tx>
            <c:strRef>
              <c:f>'KPI 7.2-10'!$B$6</c:f>
              <c:strCache>
                <c:ptCount val="1"/>
                <c:pt idx="0">
                  <c:v>รพส.  มก.กพส.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1.23599800391188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F44-47CE-96E2-9C34CA0B9E07}"/>
                </c:ext>
              </c:extLst>
            </c:dLbl>
            <c:dLbl>
              <c:idx val="2"/>
              <c:layout>
                <c:manualLayout>
                  <c:x val="3.8452286389600585E-3"/>
                  <c:y val="7.41598802347131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F44-47CE-96E2-9C34CA0B9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7.2-10'!$C$4:$E$4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7.2-10'!$C$6:$E$6</c:f>
              <c:numCache>
                <c:formatCode>0.00</c:formatCode>
                <c:ptCount val="3"/>
                <c:pt idx="0">
                  <c:v>4.8600000000000003</c:v>
                </c:pt>
                <c:pt idx="1">
                  <c:v>4.79</c:v>
                </c:pt>
                <c:pt idx="2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44-47CE-96E2-9C34CA0B9E07}"/>
            </c:ext>
          </c:extLst>
        </c:ser>
        <c:ser>
          <c:idx val="3"/>
          <c:order val="3"/>
          <c:tx>
            <c:strRef>
              <c:f>'KPI 7.2-10'!$B$7</c:f>
              <c:strCache>
                <c:ptCount val="1"/>
                <c:pt idx="0">
                  <c:v>รพส. มก.นพ.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7.2-10'!$C$4:$E$4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7.2-10'!$C$7:$E$7</c:f>
              <c:numCache>
                <c:formatCode>0.00</c:formatCode>
                <c:ptCount val="3"/>
                <c:pt idx="0">
                  <c:v>4.1399999999999997</c:v>
                </c:pt>
                <c:pt idx="1">
                  <c:v>4.21</c:v>
                </c:pt>
                <c:pt idx="2">
                  <c:v>4.33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44-47CE-96E2-9C34CA0B9E07}"/>
            </c:ext>
          </c:extLst>
        </c:ser>
        <c:ser>
          <c:idx val="4"/>
          <c:order val="4"/>
          <c:tx>
            <c:strRef>
              <c:f>'KPI 7.2-10'!$B$8</c:f>
              <c:strCache>
                <c:ptCount val="1"/>
                <c:pt idx="0">
                  <c:v>รพส. มก.หัวหิน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9226143194800646E-3"/>
                  <c:y val="3.398994510757683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F44-47CE-96E2-9C34CA0B9E07}"/>
                </c:ext>
              </c:extLst>
            </c:dLbl>
            <c:dLbl>
              <c:idx val="2"/>
              <c:layout>
                <c:manualLayout>
                  <c:x val="0"/>
                  <c:y val="5.87099051858144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F44-47CE-96E2-9C34CA0B9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7.2-10'!$C$4:$E$4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7.2-10'!$C$8:$E$8</c:f>
              <c:numCache>
                <c:formatCode>0.00</c:formatCode>
                <c:ptCount val="3"/>
                <c:pt idx="0">
                  <c:v>4.67</c:v>
                </c:pt>
                <c:pt idx="1">
                  <c:v>4.72</c:v>
                </c:pt>
                <c:pt idx="2">
                  <c:v>4.7300000000000004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44-47CE-96E2-9C34CA0B9E07}"/>
            </c:ext>
          </c:extLst>
        </c:ser>
        <c:ser>
          <c:idx val="5"/>
          <c:order val="5"/>
          <c:tx>
            <c:strRef>
              <c:f>'KPI 7.2-10'!$B$9</c:f>
              <c:strCache>
                <c:ptCount val="1"/>
                <c:pt idx="0">
                  <c:v>ชส.กพส.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9226143194800646E-3"/>
                  <c:y val="7.41598802347131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F44-47CE-96E2-9C34CA0B9E07}"/>
                </c:ext>
              </c:extLst>
            </c:dLbl>
            <c:dLbl>
              <c:idx val="2"/>
              <c:layout>
                <c:manualLayout>
                  <c:x val="5.767842958440194E-3"/>
                  <c:y val="2.162996506845798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F44-47CE-96E2-9C34CA0B9E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7.2-10'!$C$4:$E$4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7.2-10'!$C$9:$E$9</c:f>
              <c:numCache>
                <c:formatCode>0.00</c:formatCode>
                <c:ptCount val="3"/>
                <c:pt idx="0">
                  <c:v>4.76</c:v>
                </c:pt>
                <c:pt idx="1">
                  <c:v>4.47</c:v>
                </c:pt>
                <c:pt idx="2">
                  <c:v>4.62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44-47CE-96E2-9C34CA0B9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594345887"/>
        <c:axId val="5943569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7.2-10'!$B$4</c15:sqref>
                        </c15:formulaRef>
                      </c:ext>
                    </c:extLst>
                    <c:strCache>
                      <c:ptCount val="1"/>
                      <c:pt idx="0">
                        <c:v>หน่วยงาน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7.2-10'!$C$4:$E$4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7.2-10'!$C$4:$E$4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F44-47CE-96E2-9C34CA0B9E0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7"/>
          <c:order val="7"/>
          <c:tx>
            <c:strRef>
              <c:f>'KPI 7.2-10'!$B$11</c:f>
              <c:strCache>
                <c:ptCount val="1"/>
                <c:pt idx="0">
                  <c:v>เป้าหมาย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ysDash"/>
              </a:ln>
              <a:effectLst/>
            </c:spPr>
          </c:marker>
          <c:cat>
            <c:numRef>
              <c:f>'KPI 7.2-10'!$C$4:$E$4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7.2-10'!$C$11:$E$11</c:f>
              <c:numCache>
                <c:formatCode>General</c:formatCode>
                <c:ptCount val="3"/>
                <c:pt idx="0">
                  <c:v>4.8</c:v>
                </c:pt>
                <c:pt idx="1">
                  <c:v>4.8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44-47CE-96E2-9C34CA0B9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366527"/>
        <c:axId val="594342047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'KPI 7.2-10'!$B$10</c15:sqref>
                        </c15:formulaRef>
                      </c:ext>
                    </c:extLst>
                    <c:strCache>
                      <c:ptCount val="1"/>
                      <c:pt idx="0">
                        <c:v>รวม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7.2-10'!$C$4:$E$4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7.2-10'!$C$10:$E$10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4.5879999999999992</c:v>
                      </c:pt>
                      <c:pt idx="1">
                        <c:v>4.5779999999999994</c:v>
                      </c:pt>
                      <c:pt idx="2">
                        <c:v>4.6319999999999997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F44-47CE-96E2-9C34CA0B9E07}"/>
                  </c:ext>
                </c:extLst>
              </c15:ser>
            </c15:filteredLineSeries>
          </c:ext>
        </c:extLst>
      </c:lineChart>
      <c:catAx>
        <c:axId val="59434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75773636537180866"/>
              <c:y val="0.906544925729415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94356927"/>
        <c:crosses val="autoZero"/>
        <c:auto val="1"/>
        <c:lblAlgn val="ctr"/>
        <c:lblOffset val="100"/>
        <c:noMultiLvlLbl val="0"/>
      </c:catAx>
      <c:valAx>
        <c:axId val="59435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ร้อยละ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4202937845512336E-3"/>
              <c:y val="0.432003929889716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94345887"/>
        <c:crosses val="autoZero"/>
        <c:crossBetween val="between"/>
      </c:valAx>
      <c:valAx>
        <c:axId val="594342047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594366527"/>
        <c:crosses val="max"/>
        <c:crossBetween val="midCat"/>
      </c:valAx>
      <c:catAx>
        <c:axId val="594366527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94342047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848912791879723"/>
          <c:y val="0.26650866329978867"/>
          <c:w val="0.17980364809254709"/>
          <c:h val="0.606801541299243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</a:t>
            </a:r>
            <a:r>
              <a:rPr lang="th-TH"/>
              <a:t>.</a:t>
            </a:r>
            <a:r>
              <a:rPr lang="en-US"/>
              <a:t>2.10 </a:t>
            </a:r>
            <a:r>
              <a:rPr lang="th-TH"/>
              <a:t>ผลการสำรวจการพึงพอใจการบริการ มากกว่า 4.0 (80%)</a:t>
            </a:r>
            <a:endParaRPr lang="en-US"/>
          </a:p>
        </c:rich>
      </c:tx>
      <c:layout>
        <c:manualLayout>
          <c:xMode val="edge"/>
          <c:yMode val="edge"/>
          <c:x val="0.2297702748384739"/>
          <c:y val="7.1642385875170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49355129421466"/>
          <c:y val="0.24905743332141594"/>
          <c:w val="0.73991040011723408"/>
          <c:h val="0.63507815862574535"/>
        </c:manualLayout>
      </c:layout>
      <c:barChart>
        <c:barDir val="col"/>
        <c:grouping val="clustered"/>
        <c:varyColors val="0"/>
        <c:ser>
          <c:idx val="6"/>
          <c:order val="6"/>
          <c:tx>
            <c:strRef>
              <c:f>'KPI 7.2-10'!$B$10</c:f>
              <c:strCache>
                <c:ptCount val="1"/>
                <c:pt idx="0">
                  <c:v>รวม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'KPI 7.2-10'!$C$4:$E$4</c15:sqref>
                  </c15:fullRef>
                </c:ext>
              </c:extLst>
              <c:f>'KPI 7.2-10'!$C$4:$E$4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7.2-10'!$C$10:$F$10</c15:sqref>
                  </c15:fullRef>
                </c:ext>
              </c:extLst>
              <c:f>'KPI 7.2-10'!$C$10:$E$10</c:f>
              <c:numCache>
                <c:formatCode>0.00</c:formatCode>
                <c:ptCount val="3"/>
                <c:pt idx="0">
                  <c:v>4.5879999999999992</c:v>
                </c:pt>
                <c:pt idx="1">
                  <c:v>4.5779999999999994</c:v>
                </c:pt>
                <c:pt idx="2">
                  <c:v>4.6319999999999997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DC-4778-A611-5FA095071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4345887"/>
        <c:axId val="5943569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7.2-10'!$B$4</c15:sqref>
                        </c15:formulaRef>
                      </c:ext>
                    </c:extLst>
                    <c:strCache>
                      <c:ptCount val="1"/>
                      <c:pt idx="0">
                        <c:v>หน่วยงาน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'KPI 7.2-10'!$C$4:$E$4</c15:sqref>
                        </c15:fullRef>
                        <c15:formulaRef>
                          <c15:sqref>'KPI 7.2-10'!$C$4:$E$4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'KPI 7.2-10'!$C$4:$E$4</c15:sqref>
                        </c15:fullRef>
                        <c15:formulaRef>
                          <c15:sqref>'KPI 7.2-10'!$C$4:$E$4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8BDC-4778-A611-5FA09507131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7.2-10'!$B$5</c15:sqref>
                        </c15:formulaRef>
                      </c:ext>
                    </c:extLst>
                    <c:strCache>
                      <c:ptCount val="1"/>
                      <c:pt idx="0">
                        <c:v>รพส. มก.บข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7.2-10'!$C$4:$E$4</c15:sqref>
                        </c15:fullRef>
                        <c15:formulaRef>
                          <c15:sqref>'KPI 7.2-10'!$C$4:$E$4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7.2-10'!$C$5:$F$5</c15:sqref>
                        </c15:fullRef>
                        <c15:formulaRef>
                          <c15:sqref>'KPI 7.2-10'!$C$5:$E$5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4.51</c:v>
                      </c:pt>
                      <c:pt idx="1">
                        <c:v>4.7</c:v>
                      </c:pt>
                      <c:pt idx="2">
                        <c:v>4.7300000000000004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BDC-4778-A611-5FA09507131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7.2-10'!$B$6</c15:sqref>
                        </c15:formulaRef>
                      </c:ext>
                    </c:extLst>
                    <c:strCache>
                      <c:ptCount val="1"/>
                      <c:pt idx="0">
                        <c:v>รพส.  มก.กพส.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7.2-10'!$C$4:$E$4</c15:sqref>
                        </c15:fullRef>
                        <c15:formulaRef>
                          <c15:sqref>'KPI 7.2-10'!$C$4:$E$4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7.2-10'!$C$6:$F$6</c15:sqref>
                        </c15:fullRef>
                        <c15:formulaRef>
                          <c15:sqref>'KPI 7.2-10'!$C$6:$E$6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4.8600000000000003</c:v>
                      </c:pt>
                      <c:pt idx="1">
                        <c:v>4.79</c:v>
                      </c:pt>
                      <c:pt idx="2">
                        <c:v>4.75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BDC-4778-A611-5FA09507131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7.2-10'!$B$7</c15:sqref>
                        </c15:formulaRef>
                      </c:ext>
                    </c:extLst>
                    <c:strCache>
                      <c:ptCount val="1"/>
                      <c:pt idx="0">
                        <c:v>รพส. มก.นพ.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7.2-10'!$C$4:$E$4</c15:sqref>
                        </c15:fullRef>
                        <c15:formulaRef>
                          <c15:sqref>'KPI 7.2-10'!$C$4:$E$4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7.2-10'!$C$7:$F$7</c15:sqref>
                        </c15:fullRef>
                        <c15:formulaRef>
                          <c15:sqref>'KPI 7.2-10'!$C$7:$E$7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4.1399999999999997</c:v>
                      </c:pt>
                      <c:pt idx="1">
                        <c:v>4.21</c:v>
                      </c:pt>
                      <c:pt idx="2">
                        <c:v>4.33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BDC-4778-A611-5FA09507131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7.2-10'!$B$8</c15:sqref>
                        </c15:formulaRef>
                      </c:ext>
                    </c:extLst>
                    <c:strCache>
                      <c:ptCount val="1"/>
                      <c:pt idx="0">
                        <c:v>รพส. มก.หัวหิน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7.2-10'!$C$4:$E$4</c15:sqref>
                        </c15:fullRef>
                        <c15:formulaRef>
                          <c15:sqref>'KPI 7.2-10'!$C$4:$E$4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7.2-10'!$C$8:$F$8</c15:sqref>
                        </c15:fullRef>
                        <c15:formulaRef>
                          <c15:sqref>'KPI 7.2-10'!$C$8:$E$8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4.67</c:v>
                      </c:pt>
                      <c:pt idx="1">
                        <c:v>4.72</c:v>
                      </c:pt>
                      <c:pt idx="2">
                        <c:v>4.7300000000000004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BDC-4778-A611-5FA09507131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7.2-10'!$B$9</c15:sqref>
                        </c15:formulaRef>
                      </c:ext>
                    </c:extLst>
                    <c:strCache>
                      <c:ptCount val="1"/>
                      <c:pt idx="0">
                        <c:v>ชส.กพส.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7.2-10'!$C$4:$E$4</c15:sqref>
                        </c15:fullRef>
                        <c15:formulaRef>
                          <c15:sqref>'KPI 7.2-10'!$C$4:$E$4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7.2-10'!$C$9:$F$9</c15:sqref>
                        </c15:fullRef>
                        <c15:formulaRef>
                          <c15:sqref>'KPI 7.2-10'!$C$9:$E$9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4.76</c:v>
                      </c:pt>
                      <c:pt idx="1">
                        <c:v>4.47</c:v>
                      </c:pt>
                      <c:pt idx="2">
                        <c:v>4.62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BDC-4778-A611-5FA09507131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BDC-4778-A611-5FA09507131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BDC-4778-A611-5FA095071310}"/>
                </c:ext>
              </c:extLst>
            </c:dLbl>
            <c:dLbl>
              <c:idx val="2"/>
              <c:numFmt formatCode="&quot;เป้าหมาย=&quot;#.#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Angsana New" panose="02020603050405020304" pitchFamily="18" charset="-34"/>
                      <a:ea typeface="+mn-ea"/>
                      <a:cs typeface="Angsana New" panose="02020603050405020304" pitchFamily="18" charset="-34"/>
                    </a:defRPr>
                  </a:pPr>
                  <a:endParaRPr lang="th-TH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8BDC-4778-A611-5FA095071310}"/>
                </c:ext>
              </c:extLst>
            </c:dLbl>
            <c:numFmt formatCode="&quot;เป้าหมาย=&quot;#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7.2-10'!$C$4:$E$4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f>'KPI 7.2-10'!$C$11:$E$11</c:f>
              <c:numCache>
                <c:formatCode>General</c:formatCode>
                <c:ptCount val="3"/>
                <c:pt idx="0">
                  <c:v>4.8</c:v>
                </c:pt>
                <c:pt idx="1">
                  <c:v>4.8</c:v>
                </c:pt>
                <c:pt idx="2">
                  <c:v>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DC-4778-A611-5FA095071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4403967"/>
        <c:axId val="594391967"/>
      </c:lineChart>
      <c:catAx>
        <c:axId val="59434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7309322454061256"/>
              <c:y val="0.891094950680516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94356927"/>
        <c:crosses val="autoZero"/>
        <c:auto val="1"/>
        <c:lblAlgn val="ctr"/>
        <c:lblOffset val="100"/>
        <c:noMultiLvlLbl val="0"/>
      </c:catAx>
      <c:valAx>
        <c:axId val="59435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ร้อยละ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4202937845512336E-3"/>
              <c:y val="0.432003929889716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94345887"/>
        <c:crosses val="autoZero"/>
        <c:crossBetween val="between"/>
      </c:valAx>
      <c:valAx>
        <c:axId val="594391967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594403967"/>
        <c:crosses val="max"/>
        <c:crossBetween val="midCat"/>
      </c:valAx>
      <c:catAx>
        <c:axId val="594403967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94391967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</a:t>
            </a:r>
            <a:r>
              <a:rPr lang="th-TH"/>
              <a:t>.</a:t>
            </a:r>
            <a:r>
              <a:rPr lang="en-US"/>
              <a:t>2.11 </a:t>
            </a:r>
            <a:r>
              <a:rPr lang="th-TH"/>
              <a:t>จำนวนตัวอย่างที่มารับบริการ แยกตามประเภท มากขึ้น</a:t>
            </a:r>
            <a:endParaRPr lang="en-US"/>
          </a:p>
        </c:rich>
      </c:tx>
      <c:layout>
        <c:manualLayout>
          <c:xMode val="edge"/>
          <c:yMode val="edge"/>
          <c:x val="0.2297702748384739"/>
          <c:y val="7.1642385875170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02923721109503"/>
          <c:y val="0.33866734597895543"/>
          <c:w val="0.7706722292289151"/>
          <c:h val="0.5392883133225744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7.2-11'!$B$5</c:f>
              <c:strCache>
                <c:ptCount val="1"/>
                <c:pt idx="0">
                  <c:v>ชันสูตรฯ บางเขน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7.2-11'!$C$4:$F$4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7.2-11'!$C$5:$F$5</c:f>
              <c:numCache>
                <c:formatCode>#,##0</c:formatCode>
                <c:ptCount val="4"/>
                <c:pt idx="0">
                  <c:v>138808</c:v>
                </c:pt>
                <c:pt idx="1">
                  <c:v>156081</c:v>
                </c:pt>
                <c:pt idx="2">
                  <c:v>166493</c:v>
                </c:pt>
                <c:pt idx="3">
                  <c:v>155321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D-459C-97B3-770B2BB18802}"/>
            </c:ext>
          </c:extLst>
        </c:ser>
        <c:ser>
          <c:idx val="2"/>
          <c:order val="2"/>
          <c:tx>
            <c:strRef>
              <c:f>'KPI 7.2-11'!$B$6</c:f>
              <c:strCache>
                <c:ptCount val="1"/>
                <c:pt idx="0">
                  <c:v>ชันสูตรฯ กำแพงแสน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7.2-11'!$C$4:$F$4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7.2-11'!$C$6:$F$6</c:f>
              <c:numCache>
                <c:formatCode>#,##0</c:formatCode>
                <c:ptCount val="4"/>
                <c:pt idx="0">
                  <c:v>35447</c:v>
                </c:pt>
                <c:pt idx="1">
                  <c:v>32486</c:v>
                </c:pt>
                <c:pt idx="2">
                  <c:v>48441</c:v>
                </c:pt>
                <c:pt idx="3">
                  <c:v>45627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9D-459C-97B3-770B2BB188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39"/>
        <c:axId val="594345887"/>
        <c:axId val="5943569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7.2-11'!$B$4</c15:sqref>
                        </c15:formulaRef>
                      </c:ext>
                    </c:extLst>
                    <c:strCache>
                      <c:ptCount val="1"/>
                      <c:pt idx="0">
                        <c:v>หน่วยงาน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7.2-11'!$C$4:$F$4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7.2-11'!$C$4:$F$4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499D-459C-97B3-770B2BB1880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'KPI 7.2-11'!$B$7</c:f>
              <c:strCache>
                <c:ptCount val="1"/>
                <c:pt idx="0">
                  <c:v>รวม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solidFill>
                <a:srgbClr val="009999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7.2-11'!$C$4:$F$4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7.2-11'!$C$7:$F$7</c:f>
              <c:numCache>
                <c:formatCode>#,##0</c:formatCode>
                <c:ptCount val="4"/>
                <c:pt idx="0">
                  <c:v>174255</c:v>
                </c:pt>
                <c:pt idx="1">
                  <c:v>188567</c:v>
                </c:pt>
                <c:pt idx="2">
                  <c:v>214934</c:v>
                </c:pt>
                <c:pt idx="3">
                  <c:v>200948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9D-459C-97B3-770B2BB18802}"/>
            </c:ext>
          </c:extLst>
        </c:ser>
        <c:ser>
          <c:idx val="4"/>
          <c:order val="4"/>
          <c:tx>
            <c:strRef>
              <c:f>'KPI 7.2-11'!$B$8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'KPI 7.2-11'!$C$4:$F$4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7.2-11'!$C$8:$F$8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99D-459C-97B3-770B2BB188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71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gradFill>
                <a:gsLst>
                  <a:gs pos="0">
                    <a:srgbClr val="009999"/>
                  </a:gs>
                  <a:gs pos="25000">
                    <a:schemeClr val="bg1">
                      <a:alpha val="0"/>
                    </a:schemeClr>
                  </a:gs>
                </a:gsLst>
                <a:lin ang="5400000" scaled="1"/>
              </a:gradFill>
              <a:ln w="9525">
                <a:gradFill>
                  <a:gsLst>
                    <a:gs pos="0">
                      <a:schemeClr val="bg1"/>
                    </a:gs>
                    <a:gs pos="43000">
                      <a:schemeClr val="bg1"/>
                    </a:gs>
                  </a:gsLst>
                  <a:lin ang="5400000" scaled="1"/>
                </a:gradFill>
              </a:ln>
              <a:effectLst/>
            </c:spPr>
          </c:downBars>
        </c:upDownBars>
        <c:marker val="1"/>
        <c:smooth val="0"/>
        <c:axId val="729066239"/>
        <c:axId val="729070079"/>
      </c:lineChart>
      <c:catAx>
        <c:axId val="59434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6924799590165236"/>
              <c:y val="0.897274940700076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94356927"/>
        <c:crosses val="autoZero"/>
        <c:auto val="1"/>
        <c:lblAlgn val="ctr"/>
        <c:lblOffset val="100"/>
        <c:noMultiLvlLbl val="0"/>
      </c:catAx>
      <c:valAx>
        <c:axId val="59435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(ตัวอย่าง)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4202937845512336E-3"/>
              <c:y val="0.432003929889716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94345887"/>
        <c:crosses val="autoZero"/>
        <c:crossBetween val="between"/>
        <c:majorUnit val="20000"/>
      </c:valAx>
      <c:valAx>
        <c:axId val="729070079"/>
        <c:scaling>
          <c:orientation val="minMax"/>
          <c:max val="220000"/>
          <c:min val="0"/>
        </c:scaling>
        <c:delete val="1"/>
        <c:axPos val="r"/>
        <c:numFmt formatCode="#,##0" sourceLinked="1"/>
        <c:majorTickMark val="out"/>
        <c:minorTickMark val="none"/>
        <c:tickLblPos val="nextTo"/>
        <c:crossAx val="729066239"/>
        <c:crosses val="max"/>
        <c:crossBetween val="between"/>
        <c:majorUnit val="20000"/>
      </c:valAx>
      <c:catAx>
        <c:axId val="729066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9070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30245463349294055"/>
          <c:y val="0.14599885791837988"/>
          <c:w val="0.44127919554183587"/>
          <c:h val="0.106222349714929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168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KPI 7</a:t>
            </a:r>
            <a:r>
              <a:rPr lang="th-TH" sz="168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.</a:t>
            </a:r>
            <a:r>
              <a:rPr lang="en-US" sz="168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2.11 </a:t>
            </a:r>
            <a:r>
              <a:rPr lang="th-TH" sz="168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จำนวนตัวอย่างที่มารับบริการ แยกตามประเภท มากขึ้น</a:t>
            </a:r>
            <a:endParaRPr lang="en-US" sz="1680" b="1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cs typeface="Angsana New" panose="02020603050405020304" pitchFamily="18" charset="-34"/>
            </a:endParaRPr>
          </a:p>
        </c:rich>
      </c:tx>
      <c:layout>
        <c:manualLayout>
          <c:xMode val="edge"/>
          <c:yMode val="edge"/>
          <c:x val="0.2297702748384739"/>
          <c:y val="7.1642385875170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210060904485579"/>
          <c:y val="0.24905743332141594"/>
          <c:w val="0.75144608603411445"/>
          <c:h val="0.63507815862574535"/>
        </c:manualLayout>
      </c:layout>
      <c:barChart>
        <c:barDir val="col"/>
        <c:grouping val="clustered"/>
        <c:varyColors val="0"/>
        <c:ser>
          <c:idx val="6"/>
          <c:order val="3"/>
          <c:tx>
            <c:strRef>
              <c:f>'KPI 7.2-11'!$B$7</c:f>
              <c:strCache>
                <c:ptCount val="1"/>
                <c:pt idx="0">
                  <c:v>รวม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'KPI 7.2-11'!$C$4:$F$4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7.2-11'!$C$7:$F$7</c:f>
              <c:numCache>
                <c:formatCode>#,##0</c:formatCode>
                <c:ptCount val="4"/>
                <c:pt idx="0">
                  <c:v>174255</c:v>
                </c:pt>
                <c:pt idx="1">
                  <c:v>188567</c:v>
                </c:pt>
                <c:pt idx="2">
                  <c:v>214934</c:v>
                </c:pt>
                <c:pt idx="3">
                  <c:v>200948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75-429B-A907-89BDA6E46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axId val="594345887"/>
        <c:axId val="5943569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7.2-11'!$B$4</c15:sqref>
                        </c15:formulaRef>
                      </c:ext>
                    </c:extLst>
                    <c:strCache>
                      <c:ptCount val="1"/>
                      <c:pt idx="0">
                        <c:v>หน่วยงาน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7.2-11'!$C$4:$F$4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7.2-11'!$C$4:$F$4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E75-429B-A907-89BDA6E46C8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7.2-11'!$B$5</c15:sqref>
                        </c15:formulaRef>
                      </c:ext>
                    </c:extLst>
                    <c:strCache>
                      <c:ptCount val="1"/>
                      <c:pt idx="0">
                        <c:v>ชันสูตรฯ บางเขน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7.2-11'!$C$4:$F$4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7.2-11'!$C$5:$F$5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138808</c:v>
                      </c:pt>
                      <c:pt idx="1">
                        <c:v>156081</c:v>
                      </c:pt>
                      <c:pt idx="2">
                        <c:v>166493</c:v>
                      </c:pt>
                      <c:pt idx="3">
                        <c:v>155321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E75-429B-A907-89BDA6E46C8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7.2-11'!$B$6</c15:sqref>
                        </c15:formulaRef>
                      </c:ext>
                    </c:extLst>
                    <c:strCache>
                      <c:ptCount val="1"/>
                      <c:pt idx="0">
                        <c:v>ชันสูตรฯ กำแพงแสน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7.2-11'!$C$4:$F$4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7.2-11'!$C$6:$F$6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35447</c:v>
                      </c:pt>
                      <c:pt idx="1">
                        <c:v>32486</c:v>
                      </c:pt>
                      <c:pt idx="2">
                        <c:v>48441</c:v>
                      </c:pt>
                      <c:pt idx="3">
                        <c:v>45627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E75-429B-A907-89BDA6E46C8A}"/>
                  </c:ext>
                </c:extLst>
              </c15:ser>
            </c15:filteredBarSeries>
          </c:ext>
        </c:extLst>
      </c:barChart>
      <c:catAx>
        <c:axId val="594345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7309322454061256"/>
              <c:y val="0.891094950680516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94356927"/>
        <c:crosses val="autoZero"/>
        <c:auto val="1"/>
        <c:lblAlgn val="ctr"/>
        <c:lblOffset val="100"/>
        <c:noMultiLvlLbl val="0"/>
      </c:catAx>
      <c:valAx>
        <c:axId val="59435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(ตัวอย่าง)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4202937845512336E-3"/>
              <c:y val="0.432003929889716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59434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7.2</a:t>
            </a:r>
            <a:r>
              <a:rPr lang="th-TH"/>
              <a:t>.</a:t>
            </a:r>
            <a:r>
              <a:rPr lang="en-US"/>
              <a:t>12 </a:t>
            </a:r>
            <a:r>
              <a:rPr lang="th-TH"/>
              <a:t>จำนวนนิสิตร่วมกิจกรรมอาสาทำหมัน ฉีดวัคซีน หรือกิจกรรมอื่น </a:t>
            </a:r>
            <a:endParaRPr lang="en-US"/>
          </a:p>
        </c:rich>
      </c:tx>
      <c:layout>
        <c:manualLayout>
          <c:xMode val="edge"/>
          <c:yMode val="edge"/>
          <c:x val="0.18518558730990883"/>
          <c:y val="6.74889463831438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18046495900958"/>
          <c:y val="0.21339434135154739"/>
          <c:w val="0.63706185674944382"/>
          <c:h val="0.6537694978863078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7.2-12'!$A$5</c:f>
              <c:strCache>
                <c:ptCount val="1"/>
                <c:pt idx="0">
                  <c:v>โครงการควบคุมและป้องกันโรคพิษสุนัขบ้าฯ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7.2-12'!$B$4:$E$4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7.2-12'!$B$5:$E$5</c:f>
              <c:numCache>
                <c:formatCode>_-* #,##0_-;\-* #,##0_-;_-* "-"??_-;_-@</c:formatCode>
                <c:ptCount val="4"/>
                <c:pt idx="0">
                  <c:v>101</c:v>
                </c:pt>
                <c:pt idx="1">
                  <c:v>131</c:v>
                </c:pt>
                <c:pt idx="2">
                  <c:v>277</c:v>
                </c:pt>
                <c:pt idx="3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A-4907-B17A-58C65EAB7E89}"/>
            </c:ext>
          </c:extLst>
        </c:ser>
        <c:ser>
          <c:idx val="2"/>
          <c:order val="2"/>
          <c:tx>
            <c:strRef>
              <c:f>'KPI 7.2-12'!$A$6</c:f>
              <c:strCache>
                <c:ptCount val="1"/>
                <c:pt idx="0">
                  <c:v>โครงการสัตวแพทย์อาสาพัฒนาชนบท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7.2-12'!$B$4:$E$4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7.2-12'!$B$6:$E$6</c:f>
              <c:numCache>
                <c:formatCode>_-* #,##0_-;\-* #,##0_-;_-* "-"??_-;_-@</c:formatCode>
                <c:ptCount val="4"/>
                <c:pt idx="0">
                  <c:v>0</c:v>
                </c:pt>
                <c:pt idx="1">
                  <c:v>200</c:v>
                </c:pt>
                <c:pt idx="2">
                  <c:v>215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CA-4907-B17A-58C65EAB7E89}"/>
            </c:ext>
          </c:extLst>
        </c:ser>
        <c:ser>
          <c:idx val="3"/>
          <c:order val="3"/>
          <c:tx>
            <c:strRef>
              <c:f>'KPI 7.2-12'!$A$7</c:f>
              <c:strCache>
                <c:ptCount val="1"/>
                <c:pt idx="0">
                  <c:v>โครงการค่ายอาสาควบคุมและป้องกันโรคพิษสุนัขบ้า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7.2-12'!$B$4:$E$4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7.2-12'!$B$7:$E$7</c:f>
              <c:numCache>
                <c:formatCode>_-* #,##0_-;\-* #,##0_-;_-* "-"??_-;_-@</c:formatCode>
                <c:ptCount val="4"/>
                <c:pt idx="0">
                  <c:v>0</c:v>
                </c:pt>
                <c:pt idx="1">
                  <c:v>525</c:v>
                </c:pt>
                <c:pt idx="2">
                  <c:v>274</c:v>
                </c:pt>
                <c:pt idx="3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CA-4907-B17A-58C65EAB7E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0917311"/>
        <c:axId val="4309105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7.2-12'!$A$4</c15:sqref>
                        </c15:formulaRef>
                      </c:ext>
                    </c:extLst>
                    <c:strCache>
                      <c:ptCount val="1"/>
                      <c:pt idx="0">
                        <c:v>ปีงบประมาณ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7.2-12'!$B$4:$E$4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7.2-12'!$B$4:$E$4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8CA-4907-B17A-58C65EAB7E8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7.2-12'!$A$8</c15:sqref>
                        </c15:formulaRef>
                      </c:ext>
                    </c:extLst>
                    <c:strCache>
                      <c:ptCount val="1"/>
                      <c:pt idx="0">
                        <c:v>รวม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7.2-12'!$B$4:$E$4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7.2-12'!$B$8:$E$8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4"/>
                      <c:pt idx="0">
                        <c:v>101</c:v>
                      </c:pt>
                      <c:pt idx="1">
                        <c:v>856</c:v>
                      </c:pt>
                      <c:pt idx="2">
                        <c:v>766</c:v>
                      </c:pt>
                      <c:pt idx="3">
                        <c:v>816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8CA-4907-B17A-58C65EAB7E89}"/>
                  </c:ext>
                </c:extLst>
              </c15:ser>
            </c15:filteredBarSeries>
          </c:ext>
        </c:extLst>
      </c:barChart>
      <c:catAx>
        <c:axId val="43091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78219752343446458"/>
              <c:y val="0.89338890550999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430910591"/>
        <c:crosses val="autoZero"/>
        <c:auto val="1"/>
        <c:lblAlgn val="ctr"/>
        <c:lblOffset val="100"/>
        <c:noMultiLvlLbl val="0"/>
      </c:catAx>
      <c:valAx>
        <c:axId val="43091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(เงิน)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43091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9608060664765601"/>
          <c:y val="0.22169286817066977"/>
          <c:w val="0.18838657191803929"/>
          <c:h val="0.63586408622434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7.2</a:t>
            </a:r>
            <a:r>
              <a:rPr lang="th-TH"/>
              <a:t>.</a:t>
            </a:r>
            <a:r>
              <a:rPr lang="en-US"/>
              <a:t>12 </a:t>
            </a:r>
            <a:r>
              <a:rPr lang="th-TH"/>
              <a:t>จำนวนนิสิตร่วมกิจกรรมอาสาทำหมัน ฉีดวัคซีน หรือกิจกรรมอื่น </a:t>
            </a:r>
            <a:endParaRPr lang="en-US"/>
          </a:p>
        </c:rich>
      </c:tx>
      <c:layout>
        <c:manualLayout>
          <c:xMode val="edge"/>
          <c:yMode val="edge"/>
          <c:x val="0.14798871758448542"/>
          <c:y val="5.7943362342865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43525157860442"/>
          <c:y val="0.28958480760537875"/>
          <c:w val="0.78565889203112527"/>
          <c:h val="0.47820016260573994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'KPI 7.2-12'!$A$8</c:f>
              <c:strCache>
                <c:ptCount val="1"/>
                <c:pt idx="0">
                  <c:v>รวม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'KPI 7.2-12'!$B$4:$E$4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7.2-12'!$B$8:$E$8</c:f>
              <c:numCache>
                <c:formatCode>_-* #,##0_-;\-* #,##0_-;_-* "-"??_-;_-@</c:formatCode>
                <c:ptCount val="4"/>
                <c:pt idx="0">
                  <c:v>101</c:v>
                </c:pt>
                <c:pt idx="1">
                  <c:v>856</c:v>
                </c:pt>
                <c:pt idx="2">
                  <c:v>766</c:v>
                </c:pt>
                <c:pt idx="3">
                  <c:v>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9C-40A3-9B5F-7A13091F9B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9"/>
        <c:overlap val="-27"/>
        <c:axId val="430917311"/>
        <c:axId val="4309105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7.2-12'!$A$4</c15:sqref>
                        </c15:formulaRef>
                      </c:ext>
                    </c:extLst>
                    <c:strCache>
                      <c:ptCount val="1"/>
                      <c:pt idx="0">
                        <c:v>ปีงบประมาณ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7.2-12'!$B$4:$E$4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7.2-12'!$B$4:$E$4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59C-40A3-9B5F-7A13091F9B4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7.2-12'!$A$5</c15:sqref>
                        </c15:formulaRef>
                      </c:ext>
                    </c:extLst>
                    <c:strCache>
                      <c:ptCount val="1"/>
                      <c:pt idx="0">
                        <c:v>โครงการควบคุมและป้องกันโรคพิษสุนัขบ้าฯ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7.2-12'!$B$4:$E$4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7.2-12'!$B$5:$E$5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4"/>
                      <c:pt idx="0">
                        <c:v>101</c:v>
                      </c:pt>
                      <c:pt idx="1">
                        <c:v>131</c:v>
                      </c:pt>
                      <c:pt idx="2">
                        <c:v>277</c:v>
                      </c:pt>
                      <c:pt idx="3">
                        <c:v>220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59C-40A3-9B5F-7A13091F9B4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7.2-12'!$A$7</c15:sqref>
                        </c15:formulaRef>
                      </c:ext>
                    </c:extLst>
                    <c:strCache>
                      <c:ptCount val="1"/>
                      <c:pt idx="0">
                        <c:v>โครงการค่ายอาสาควบคุมและป้องกันโรคพิษสุนัขบ้า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7.2-12'!$B$4:$E$4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7.2-12'!$B$7:$E$7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4"/>
                      <c:pt idx="0">
                        <c:v>0</c:v>
                      </c:pt>
                      <c:pt idx="1">
                        <c:v>525</c:v>
                      </c:pt>
                      <c:pt idx="2">
                        <c:v>274</c:v>
                      </c:pt>
                      <c:pt idx="3">
                        <c:v>596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9C-40A3-9B5F-7A13091F9B47}"/>
                  </c:ext>
                </c:extLst>
              </c15:ser>
            </c15:filteredBarSeries>
          </c:ext>
        </c:extLst>
      </c:barChart>
      <c:catAx>
        <c:axId val="43091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6854113775876218"/>
              <c:y val="0.789912971404890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430910591"/>
        <c:crosses val="autoZero"/>
        <c:auto val="1"/>
        <c:lblAlgn val="ctr"/>
        <c:lblOffset val="100"/>
        <c:noMultiLvlLbl val="0"/>
      </c:catAx>
      <c:valAx>
        <c:axId val="43091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(คน)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43091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/>
              <a:t>KPI 7.2-12 </a:t>
            </a:r>
            <a:r>
              <a:rPr lang="th-TH"/>
              <a:t>จำนวนนิสิตร่วมกิจกรรมอาสาทำหมัน ฉีดวัคซีน หรือกิจกรรมอื่น </a:t>
            </a:r>
            <a:endParaRPr lang="en-US"/>
          </a:p>
        </c:rich>
      </c:tx>
      <c:layout>
        <c:manualLayout>
          <c:xMode val="edge"/>
          <c:yMode val="edge"/>
          <c:x val="0.16338893772039695"/>
          <c:y val="4.1504533907352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71121497909954"/>
          <c:y val="0.24607858409624694"/>
          <c:w val="0.66851718047949782"/>
          <c:h val="0.622920688212712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7.2-12'!$A$5</c:f>
              <c:strCache>
                <c:ptCount val="1"/>
                <c:pt idx="0">
                  <c:v>โครงการควบคุมและป้องกันโรคพิษสุนัขบ้าฯ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7.2-12'!$B$4:$E$4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7.2-12'!$B$5:$E$5</c:f>
              <c:numCache>
                <c:formatCode>_-* #,##0_-;\-* #,##0_-;_-* "-"??_-;_-@</c:formatCode>
                <c:ptCount val="4"/>
                <c:pt idx="0">
                  <c:v>101</c:v>
                </c:pt>
                <c:pt idx="1">
                  <c:v>131</c:v>
                </c:pt>
                <c:pt idx="2">
                  <c:v>277</c:v>
                </c:pt>
                <c:pt idx="3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A0-4064-97D5-E010B5421D08}"/>
            </c:ext>
          </c:extLst>
        </c:ser>
        <c:ser>
          <c:idx val="2"/>
          <c:order val="2"/>
          <c:tx>
            <c:strRef>
              <c:f>'KPI 7.2-12'!$A$6</c:f>
              <c:strCache>
                <c:ptCount val="1"/>
                <c:pt idx="0">
                  <c:v>โครงการสัตวแพทย์อาสาพัฒนาชนบท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7.2-12'!$B$4:$E$4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7.2-12'!$B$6:$E$6</c:f>
              <c:numCache>
                <c:formatCode>_-* #,##0_-;\-* #,##0_-;_-* "-"??_-;_-@</c:formatCode>
                <c:ptCount val="4"/>
                <c:pt idx="0">
                  <c:v>0</c:v>
                </c:pt>
                <c:pt idx="1">
                  <c:v>200</c:v>
                </c:pt>
                <c:pt idx="2">
                  <c:v>215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A0-4064-97D5-E010B5421D08}"/>
            </c:ext>
          </c:extLst>
        </c:ser>
        <c:ser>
          <c:idx val="3"/>
          <c:order val="3"/>
          <c:tx>
            <c:strRef>
              <c:f>'KPI 7.2-12'!$A$7</c:f>
              <c:strCache>
                <c:ptCount val="1"/>
                <c:pt idx="0">
                  <c:v>โครงการค่ายอาสาควบคุมและป้องกันโรคพิษสุนัขบ้า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7.2-12'!$B$4:$E$4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7.2-12'!$B$7:$E$7</c:f>
              <c:numCache>
                <c:formatCode>_-* #,##0_-;\-* #,##0_-;_-* "-"??_-;_-@</c:formatCode>
                <c:ptCount val="4"/>
                <c:pt idx="0">
                  <c:v>0</c:v>
                </c:pt>
                <c:pt idx="1">
                  <c:v>525</c:v>
                </c:pt>
                <c:pt idx="2">
                  <c:v>274</c:v>
                </c:pt>
                <c:pt idx="3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A0-4064-97D5-E010B5421D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9"/>
        <c:axId val="729063359"/>
        <c:axId val="7290643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7.2-12'!$A$4</c15:sqref>
                        </c15:formulaRef>
                      </c:ext>
                    </c:extLst>
                    <c:strCache>
                      <c:ptCount val="1"/>
                      <c:pt idx="0">
                        <c:v>ปีงบประมาณ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ysClr val="windowText" lastClr="000000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7.2-12'!$B$4:$E$4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7.2-12'!$B$4:$E$4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EA0-4064-97D5-E010B5421D0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'KPI 7.2-12'!$A$8</c:f>
              <c:strCache>
                <c:ptCount val="1"/>
                <c:pt idx="0">
                  <c:v>รวม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solidFill>
                <a:srgbClr val="0070C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7.2-12'!$B$4:$E$4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7.2-12'!$B$8:$E$8</c:f>
              <c:numCache>
                <c:formatCode>_-* #,##0_-;\-* #,##0_-;_-* "-"??_-;_-@</c:formatCode>
                <c:ptCount val="4"/>
                <c:pt idx="0">
                  <c:v>101</c:v>
                </c:pt>
                <c:pt idx="1">
                  <c:v>856</c:v>
                </c:pt>
                <c:pt idx="2">
                  <c:v>766</c:v>
                </c:pt>
                <c:pt idx="3">
                  <c:v>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A0-4064-97D5-E010B5421D08}"/>
            </c:ext>
          </c:extLst>
        </c:ser>
        <c:ser>
          <c:idx val="5"/>
          <c:order val="5"/>
          <c:tx>
            <c:strRef>
              <c:f>'KPI 7.2-12'!$A$9</c:f>
              <c:strCache>
                <c:ptCount val="1"/>
                <c:pt idx="0">
                  <c:v>Base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'KPI 7.2-12'!$B$4:$E$4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7.2-12'!$B$9:$E$9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EA0-4064-97D5-E010B5421D0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24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gradFill>
                <a:gsLst>
                  <a:gs pos="0">
                    <a:srgbClr val="0070C0"/>
                  </a:gs>
                  <a:gs pos="36000">
                    <a:schemeClr val="bg1">
                      <a:alpha val="0"/>
                    </a:schemeClr>
                  </a:gs>
                </a:gsLst>
                <a:lin ang="5400000" scaled="1"/>
              </a:gradFill>
              <a:ln w="9525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100000">
                      <a:schemeClr val="bg1"/>
                    </a:gs>
                  </a:gsLst>
                  <a:lin ang="5400000" scaled="1"/>
                </a:gradFill>
              </a:ln>
              <a:effectLst/>
            </c:spPr>
          </c:downBars>
        </c:upDownBars>
        <c:marker val="1"/>
        <c:smooth val="0"/>
        <c:axId val="728980799"/>
        <c:axId val="728969279"/>
      </c:lineChart>
      <c:catAx>
        <c:axId val="72906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0222122176274757"/>
              <c:y val="0.879166861720431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729064319"/>
        <c:crosses val="autoZero"/>
        <c:auto val="1"/>
        <c:lblAlgn val="ctr"/>
        <c:lblOffset val="100"/>
        <c:noMultiLvlLbl val="0"/>
      </c:catAx>
      <c:valAx>
        <c:axId val="72906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(คน)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729063359"/>
        <c:crosses val="autoZero"/>
        <c:crossBetween val="between"/>
      </c:valAx>
      <c:valAx>
        <c:axId val="728969279"/>
        <c:scaling>
          <c:orientation val="minMax"/>
          <c:max val="900"/>
        </c:scaling>
        <c:delete val="1"/>
        <c:axPos val="r"/>
        <c:numFmt formatCode="_-* #,##0_-;\-* #,##0_-;_-* &quot;-&quot;??_-;_-@" sourceLinked="1"/>
        <c:majorTickMark val="out"/>
        <c:minorTickMark val="none"/>
        <c:tickLblPos val="nextTo"/>
        <c:crossAx val="728980799"/>
        <c:crosses val="max"/>
        <c:crossBetween val="between"/>
        <c:majorUnit val="300"/>
        <c:minorUnit val="100"/>
      </c:valAx>
      <c:catAx>
        <c:axId val="728980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89692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0123396811077108"/>
          <c:y val="0.16756693014601753"/>
          <c:w val="0.16382420339219309"/>
          <c:h val="0.655587643991004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1400"/>
              <a:t>KPI 7.2</a:t>
            </a:r>
            <a:r>
              <a:rPr lang="th-TH" sz="1400"/>
              <a:t>.</a:t>
            </a:r>
            <a:r>
              <a:rPr lang="en-US" sz="1400"/>
              <a:t>13 </a:t>
            </a:r>
            <a:r>
              <a:rPr lang="th-TH" sz="1400"/>
              <a:t>จำนวนนิสิตหลักสูตรอื่นร่วมกิจกรรมของคณะ (บัณฑิตศึกษา)</a:t>
            </a:r>
            <a:endParaRPr lang="en-US" sz="1400"/>
          </a:p>
        </c:rich>
      </c:tx>
      <c:layout>
        <c:manualLayout>
          <c:xMode val="edge"/>
          <c:yMode val="edge"/>
          <c:x val="0.1531757412286042"/>
          <c:y val="8.7364720188491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18046495900958"/>
          <c:y val="0.21339434135154739"/>
          <c:w val="0.71585532402650143"/>
          <c:h val="0.6537694978863078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7.2-13'!$A$5</c:f>
              <c:strCache>
                <c:ptCount val="1"/>
                <c:pt idx="0">
                  <c:v>จำนวนนิสิต (บัณฑิตศึกษา) ร่วมกิจกรรมของคณะ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A0-4A82-B212-6CC4E11D7051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BA0-4A82-B212-6CC4E11D705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A0-4A82-B212-6CC4E11D70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'KPI 7.2-13'!$B$4:$E$4</c:f>
              <c:numCache>
                <c:formatCode>General</c:formatCode>
                <c:ptCount val="4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  <c:pt idx="3">
                  <c:v>2568</c:v>
                </c:pt>
              </c:numCache>
            </c:numRef>
          </c:cat>
          <c:val>
            <c:numRef>
              <c:f>'KPI 7.2-13'!$B$5:$E$5</c:f>
              <c:numCache>
                <c:formatCode>_-* #,##0_-;\-* #,##0_-;_-* "-"??_-;_-@</c:formatCode>
                <c:ptCount val="4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0-4A82-B212-6CC4E11D70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0917311"/>
        <c:axId val="4309105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7.2-13'!$A$4</c15:sqref>
                        </c15:formulaRef>
                      </c:ext>
                    </c:extLst>
                    <c:strCache>
                      <c:ptCount val="1"/>
                      <c:pt idx="0">
                        <c:v>ปีการศึกษา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'KPI 7.2-13'!$B$4:$E$4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'KPI 7.2-13'!$B$4:$E$4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  <c:pt idx="3">
                        <c:v>2568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BA0-4A82-B212-6CC4E11D7051}"/>
                  </c:ext>
                </c:extLst>
              </c15:ser>
            </c15:filteredBarSeries>
          </c:ext>
        </c:extLst>
      </c:barChart>
      <c:catAx>
        <c:axId val="43091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ปีการศึกษา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412926238922579"/>
              <c:y val="0.89338890550999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430910591"/>
        <c:crosses val="autoZero"/>
        <c:auto val="1"/>
        <c:lblAlgn val="ctr"/>
        <c:lblOffset val="100"/>
        <c:noMultiLvlLbl val="0"/>
      </c:catAx>
      <c:valAx>
        <c:axId val="43091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(เงิน)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43091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en-US" sz="1400"/>
              <a:t>KPI 7.2</a:t>
            </a:r>
            <a:r>
              <a:rPr lang="th-TH" sz="1400"/>
              <a:t>.</a:t>
            </a:r>
            <a:r>
              <a:rPr lang="en-US" sz="1400"/>
              <a:t>14 </a:t>
            </a:r>
            <a:r>
              <a:rPr lang="th-TH" sz="1400"/>
              <a:t>จำนวนพันมิตร (คลินิก / รพ.ส) ผู้ใช้บริการประจำ )</a:t>
            </a:r>
            <a:endParaRPr lang="en-US" sz="1400"/>
          </a:p>
        </c:rich>
      </c:tx>
      <c:layout>
        <c:manualLayout>
          <c:xMode val="edge"/>
          <c:yMode val="edge"/>
          <c:x val="0.1531757412286042"/>
          <c:y val="8.7364720188491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18046495900958"/>
          <c:y val="0.21339434135154739"/>
          <c:w val="0.71585532402650143"/>
          <c:h val="0.65376949788630789"/>
        </c:manualLayout>
      </c:layout>
      <c:barChart>
        <c:barDir val="col"/>
        <c:grouping val="clustered"/>
        <c:varyColors val="0"/>
        <c:ser>
          <c:idx val="8"/>
          <c:order val="8"/>
          <c:tx>
            <c:strRef>
              <c:f>'KPI 7.2-14'!$A$12</c:f>
              <c:strCache>
                <c:ptCount val="1"/>
                <c:pt idx="0">
                  <c:v>ภาพรวม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'KPI 7.2-14'!$B$4:$E$4</c15:sqref>
                  </c15:fullRef>
                </c:ext>
              </c:extLst>
              <c:f>'KPI 7.2-14'!$B$4:$D$4</c:f>
              <c:numCache>
                <c:formatCode>General</c:formatCode>
                <c:ptCount val="3"/>
                <c:pt idx="0">
                  <c:v>2565</c:v>
                </c:pt>
                <c:pt idx="1">
                  <c:v>2566</c:v>
                </c:pt>
                <c:pt idx="2">
                  <c:v>2567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'KPI 7.2-14'!$B$12:$E$12</c15:sqref>
                  </c15:fullRef>
                </c:ext>
              </c:extLst>
              <c:f>'KPI 7.2-14'!$B$12:$D$12</c:f>
              <c:numCache>
                <c:formatCode>_-* #,##0_-;\-* #,##0_-;_-* "-"??_-;_-@</c:formatCode>
                <c:ptCount val="3"/>
                <c:pt idx="0">
                  <c:v>0</c:v>
                </c:pt>
                <c:pt idx="1">
                  <c:v>74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47B-4D62-BE40-301E1C9B8E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0917311"/>
        <c:axId val="4309105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'KPI 7.2-14'!$A$4</c15:sqref>
                        </c15:formulaRef>
                      </c:ext>
                    </c:extLst>
                    <c:strCache>
                      <c:ptCount val="1"/>
                      <c:pt idx="0">
                        <c:v>ปีงบประมาณ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'KPI 7.2-14'!$B$4:$E$4</c15:sqref>
                        </c15:fullRef>
                        <c15:formulaRef>
                          <c15:sqref>'KPI 7.2-14'!$B$4:$D$4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'KPI 7.2-14'!$B$4:$E$4</c15:sqref>
                        </c15:fullRef>
                        <c15:formulaRef>
                          <c15:sqref>'KPI 7.2-14'!$B$4:$D$4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756D-4863-9F01-A629C874379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7.2-14'!$A$5</c15:sqref>
                        </c15:formulaRef>
                      </c:ext>
                    </c:extLst>
                    <c:strCache>
                      <c:ptCount val="1"/>
                      <c:pt idx="0">
                        <c:v>โรงพยาบาลสัตว์ มก.บางเขน</c:v>
                      </c:pt>
                    </c:strCache>
                  </c:strRef>
                </c:tx>
                <c:spPr>
                  <a:solidFill>
                    <a:srgbClr val="009999"/>
                  </a:solidFill>
                  <a:ln>
                    <a:noFill/>
                  </a:ln>
                  <a:effectLst/>
                </c:spPr>
                <c:invertIfNegative val="0"/>
                <c:dPt>
                  <c:idx val="1"/>
                  <c:invertIfNegative val="0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756D-4863-9F01-A629C8743796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rgbClr val="0070C0"/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756D-4863-9F01-A629C874379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7.2-14'!$B$4:$E$4</c15:sqref>
                        </c15:fullRef>
                        <c15:formulaRef>
                          <c15:sqref>'KPI 7.2-14'!$B$4:$D$4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7.2-14'!$B$5:$E$5</c15:sqref>
                        </c15:fullRef>
                        <c15:formulaRef>
                          <c15:sqref>'KPI 7.2-14'!$B$5:$D$5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>
                      <c15:categoryFilterException>
                        <c15:sqref>'KPI 7.2-14'!$E$5</c15:sqref>
                        <c15:spPr xmlns:c15="http://schemas.microsoft.com/office/drawing/2012/chart">
                          <a:solidFill>
                            <a:schemeClr val="accent2"/>
                          </a:solidFill>
                          <a:ln>
                            <a:noFill/>
                          </a:ln>
                          <a:effectLst/>
                        </c15:spPr>
                        <c15:invertIfNegative val="0"/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7-756D-4863-9F01-A629C874379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7.2-14'!$A$6</c15:sqref>
                        </c15:formulaRef>
                      </c:ext>
                    </c:extLst>
                    <c:strCache>
                      <c:ptCount val="1"/>
                      <c:pt idx="0">
                        <c:v>โรงพยาบาลสัตว์ มก.กำแพงแสน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7.2-14'!$B$4:$E$4</c15:sqref>
                        </c15:fullRef>
                        <c15:formulaRef>
                          <c15:sqref>'KPI 7.2-14'!$B$4:$D$4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7.2-14'!$B$6:$E$6</c15:sqref>
                        </c15:fullRef>
                        <c15:formulaRef>
                          <c15:sqref>'KPI 7.2-14'!$B$6:$D$6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47B-4D62-BE40-301E1C9B8E9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7.2-14'!$A$7</c15:sqref>
                        </c15:formulaRef>
                      </c:ext>
                    </c:extLst>
                    <c:strCache>
                      <c:ptCount val="1"/>
                      <c:pt idx="0">
                        <c:v>โรงพยาบาลสัตว์ มก.หนองโพ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7.2-14'!$B$4:$E$4</c15:sqref>
                        </c15:fullRef>
                        <c15:formulaRef>
                          <c15:sqref>'KPI 7.2-14'!$B$4:$D$4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7.2-14'!$B$7:$E$7</c15:sqref>
                        </c15:fullRef>
                        <c15:formulaRef>
                          <c15:sqref>'KPI 7.2-14'!$B$7:$D$7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3"/>
                      <c:pt idx="0">
                        <c:v>0</c:v>
                      </c:pt>
                      <c:pt idx="1">
                        <c:v>44</c:v>
                      </c:pt>
                      <c:pt idx="2">
                        <c:v>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47B-4D62-BE40-301E1C9B8E9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7.2-14'!$A$8</c15:sqref>
                        </c15:formulaRef>
                      </c:ext>
                    </c:extLst>
                    <c:strCache>
                      <c:ptCount val="1"/>
                      <c:pt idx="0">
                        <c:v>โรงพยาบาลสัตว์ มก.หัวหิน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7.2-14'!$B$4:$E$4</c15:sqref>
                        </c15:fullRef>
                        <c15:formulaRef>
                          <c15:sqref>'KPI 7.2-14'!$B$4:$D$4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7.2-14'!$B$8:$E$8</c15:sqref>
                        </c15:fullRef>
                        <c15:formulaRef>
                          <c15:sqref>'KPI 7.2-14'!$B$8:$D$8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3"/>
                      <c:pt idx="0">
                        <c:v>0</c:v>
                      </c:pt>
                      <c:pt idx="1">
                        <c:v>30</c:v>
                      </c:pt>
                      <c:pt idx="2">
                        <c:v>40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47B-4D62-BE40-301E1C9B8E9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7.2-14'!$A$9</c15:sqref>
                        </c15:formulaRef>
                      </c:ext>
                    </c:extLst>
                    <c:strCache>
                      <c:ptCount val="1"/>
                      <c:pt idx="0">
                        <c:v>โรงพยาบาลสัตว์ มก.ณ ทิพย์พิมาน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7.2-14'!$B$4:$E$4</c15:sqref>
                        </c15:fullRef>
                        <c15:formulaRef>
                          <c15:sqref>'KPI 7.2-14'!$B$4:$D$4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7.2-14'!$B$9:$E$9</c15:sqref>
                        </c15:fullRef>
                        <c15:formulaRef>
                          <c15:sqref>'KPI 7.2-14'!$B$9:$D$9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47B-4D62-BE40-301E1C9B8E9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7.2-14'!$A$10</c15:sqref>
                        </c15:formulaRef>
                      </c:ext>
                    </c:extLst>
                    <c:strCache>
                      <c:ptCount val="1"/>
                      <c:pt idx="0">
                        <c:v>ศูนย์ชันสูตรโรคสัตว์ บางเขน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7.2-14'!$B$4:$E$4</c15:sqref>
                        </c15:fullRef>
                        <c15:formulaRef>
                          <c15:sqref>'KPI 7.2-14'!$B$4:$D$4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7.2-14'!$B$10:$E$10</c15:sqref>
                        </c15:fullRef>
                        <c15:formulaRef>
                          <c15:sqref>'KPI 7.2-14'!$B$10:$D$10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47B-4D62-BE40-301E1C9B8E9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'KPI 7.2-14'!$A$11</c15:sqref>
                        </c15:formulaRef>
                      </c:ext>
                    </c:extLst>
                    <c:strCache>
                      <c:ptCount val="1"/>
                      <c:pt idx="0">
                        <c:v>ศูนย์ชันสูตรโรคสัตว์ กำแพงแสน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/>
                          </a:solidFill>
                          <a:latin typeface="Angsana New" panose="02020603050405020304" pitchFamily="18" charset="-34"/>
                          <a:ea typeface="+mn-ea"/>
                          <a:cs typeface="Angsana New" panose="02020603050405020304" pitchFamily="18" charset="-34"/>
                        </a:defRPr>
                      </a:pPr>
                      <a:endParaRPr lang="th-TH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7.2-14'!$B$4:$E$4</c15:sqref>
                        </c15:fullRef>
                        <c15:formulaRef>
                          <c15:sqref>'KPI 7.2-14'!$B$4:$D$4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2565</c:v>
                      </c:pt>
                      <c:pt idx="1">
                        <c:v>2566</c:v>
                      </c:pt>
                      <c:pt idx="2">
                        <c:v>2567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'KPI 7.2-14'!$B$11:$E$11</c15:sqref>
                        </c15:fullRef>
                        <c15:formulaRef>
                          <c15:sqref>'KPI 7.2-14'!$B$11:$D$11</c15:sqref>
                        </c15:formulaRef>
                      </c:ext>
                    </c:extLst>
                    <c:numCache>
                      <c:formatCode>_-* #,##0_-;\-* #,##0_-;_-* "-"??_-;_-@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47B-4D62-BE40-301E1C9B8E94}"/>
                  </c:ext>
                </c:extLst>
              </c15:ser>
            </c15:filteredBarSeries>
          </c:ext>
        </c:extLst>
      </c:barChart>
      <c:catAx>
        <c:axId val="43091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ปีงบประมาณ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8412926238922579"/>
              <c:y val="0.89338890550999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430910591"/>
        <c:crosses val="autoZero"/>
        <c:auto val="1"/>
        <c:lblAlgn val="ctr"/>
        <c:lblOffset val="100"/>
        <c:noMultiLvlLbl val="0"/>
      </c:catAx>
      <c:valAx>
        <c:axId val="43091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r>
                  <a:rPr lang="th-TH"/>
                  <a:t>จำนวน (สถานพยาบาลเครือข่าย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Angsana New" panose="02020603050405020304" pitchFamily="18" charset="-34"/>
                  <a:ea typeface="+mn-ea"/>
                  <a:cs typeface="Angsana New" panose="02020603050405020304" pitchFamily="18" charset="-34"/>
                </a:defRPr>
              </a:pPr>
              <a:endParaRPr lang="en-US"/>
            </a:p>
          </c:txPr>
        </c:title>
        <c:numFmt formatCode="_-* #,##0_-;\-* #,##0_-;_-* &quot;-&quot;??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endParaRPr lang="th-TH"/>
          </a:p>
        </c:txPr>
        <c:crossAx val="43091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195261</xdr:colOff>
      <xdr:row>2</xdr:row>
      <xdr:rowOff>123825</xdr:rowOff>
    </xdr:from>
    <xdr:to>
      <xdr:col>18</xdr:col>
      <xdr:colOff>18143</xdr:colOff>
      <xdr:row>14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90DEFF-0D1E-E791-D84B-093E42E31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200025</xdr:colOff>
      <xdr:row>15</xdr:row>
      <xdr:rowOff>28574</xdr:rowOff>
    </xdr:from>
    <xdr:to>
      <xdr:col>15</xdr:col>
      <xdr:colOff>609600</xdr:colOff>
      <xdr:row>25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4ABEFC-A391-B626-E259-5B213C425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266700</xdr:colOff>
      <xdr:row>20</xdr:row>
      <xdr:rowOff>93889</xdr:rowOff>
    </xdr:from>
    <xdr:to>
      <xdr:col>5</xdr:col>
      <xdr:colOff>266700</xdr:colOff>
      <xdr:row>29</xdr:row>
      <xdr:rowOff>141514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58A737-74FA-92FD-5AAF-254E48AD3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471715</xdr:colOff>
      <xdr:row>3</xdr:row>
      <xdr:rowOff>217714</xdr:rowOff>
    </xdr:from>
    <xdr:to>
      <xdr:col>17</xdr:col>
      <xdr:colOff>344714</xdr:colOff>
      <xdr:row>5</xdr:row>
      <xdr:rowOff>18143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E34C3441-C6D3-6392-710D-691F0196B1A0}"/>
            </a:ext>
          </a:extLst>
        </xdr:cNvPr>
        <xdr:cNvSpPr/>
      </xdr:nvSpPr>
      <xdr:spPr>
        <a:xfrm>
          <a:off x="13325929" y="1143000"/>
          <a:ext cx="480785" cy="417286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0.91012</cdr:x>
      <cdr:y>0.20129</cdr:y>
    </cdr:from>
    <cdr:to>
      <cdr:x>0.98902</cdr:x>
      <cdr:y>0.33623</cdr:y>
    </cdr:to>
    <cdr:sp macro="" textlink="">
      <cdr:nvSpPr>
        <cdr:cNvPr id="2" name="Arrow: Down 1">
          <a:extLst xmlns:a="http://schemas.openxmlformats.org/drawingml/2006/main">
            <a:ext uri="{FF2B5EF4-FFF2-40B4-BE49-F238E27FC236}">
              <a16:creationId xmlns:a16="http://schemas.microsoft.com/office/drawing/2014/main" id="{AD874D0F-60A6-276D-E754-40D643412D30}"/>
            </a:ext>
          </a:extLst>
        </cdr:cNvPr>
        <cdr:cNvSpPr/>
      </cdr:nvSpPr>
      <cdr:spPr>
        <a:xfrm xmlns:a="http://schemas.openxmlformats.org/drawingml/2006/main" rot="10800000">
          <a:off x="4813300" y="568326"/>
          <a:ext cx="417286" cy="381000"/>
        </a:xfrm>
        <a:prstGeom xmlns:a="http://schemas.openxmlformats.org/drawingml/2006/main" prst="downArrow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</xdr:row>
      <xdr:rowOff>238125</xdr:rowOff>
    </xdr:from>
    <xdr:to>
      <xdr:col>16</xdr:col>
      <xdr:colOff>587375</xdr:colOff>
      <xdr:row>13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0E78E-1441-445C-A6E2-8A8F9A39D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257175</xdr:colOff>
      <xdr:row>17</xdr:row>
      <xdr:rowOff>95250</xdr:rowOff>
    </xdr:from>
    <xdr:to>
      <xdr:col>13</xdr:col>
      <xdr:colOff>381001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E565DE-037D-4915-8FB9-452DAB7B9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276224</xdr:colOff>
      <xdr:row>18</xdr:row>
      <xdr:rowOff>39688</xdr:rowOff>
    </xdr:from>
    <xdr:to>
      <xdr:col>9</xdr:col>
      <xdr:colOff>174624</xdr:colOff>
      <xdr:row>33</xdr:row>
      <xdr:rowOff>95251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C47D47-F8AF-CAAF-911B-110214613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0.91171</cdr:x>
      <cdr:y>0.3129</cdr:y>
    </cdr:from>
    <cdr:to>
      <cdr:x>0.95416</cdr:x>
      <cdr:y>0.41935</cdr:y>
    </cdr:to>
    <cdr:sp macro="" textlink="">
      <cdr:nvSpPr>
        <cdr:cNvPr id="3" name="Arrow: Down 2">
          <a:extLst xmlns:a="http://schemas.openxmlformats.org/drawingml/2006/main">
            <a:ext uri="{FF2B5EF4-FFF2-40B4-BE49-F238E27FC236}">
              <a16:creationId xmlns:a16="http://schemas.microsoft.com/office/drawing/2014/main" id="{E685D7BA-C6C7-EC9E-BAA1-A8CB53CA6483}"/>
            </a:ext>
          </a:extLst>
        </cdr:cNvPr>
        <cdr:cNvSpPr/>
      </cdr:nvSpPr>
      <cdr:spPr>
        <a:xfrm xmlns:a="http://schemas.openxmlformats.org/drawingml/2006/main">
          <a:off x="5114926" y="923925"/>
          <a:ext cx="238125" cy="314325"/>
        </a:xfrm>
        <a:prstGeom xmlns:a="http://schemas.openxmlformats.org/drawingml/2006/main" prst="downArrow">
          <a:avLst/>
        </a:prstGeom>
        <a:solidFill xmlns:a="http://schemas.openxmlformats.org/drawingml/2006/main">
          <a:srgbClr val="FF0000"/>
        </a:solidFill>
      </cdr:spPr>
      <cdr:style>
        <a:lnRef xmlns:a="http://schemas.openxmlformats.org/drawingml/2006/main" idx="2">
          <a:schemeClr val="accent6">
            <a:shade val="15000"/>
          </a:schemeClr>
        </a:lnRef>
        <a:fillRef xmlns:a="http://schemas.openxmlformats.org/drawingml/2006/main" idx="1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th-TH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0.91171</cdr:x>
      <cdr:y>0.3129</cdr:y>
    </cdr:from>
    <cdr:to>
      <cdr:x>0.95416</cdr:x>
      <cdr:y>0.41935</cdr:y>
    </cdr:to>
    <cdr:sp macro="" textlink="">
      <cdr:nvSpPr>
        <cdr:cNvPr id="3" name="Arrow: Down 2">
          <a:extLst xmlns:a="http://schemas.openxmlformats.org/drawingml/2006/main">
            <a:ext uri="{FF2B5EF4-FFF2-40B4-BE49-F238E27FC236}">
              <a16:creationId xmlns:a16="http://schemas.microsoft.com/office/drawing/2014/main" id="{E685D7BA-C6C7-EC9E-BAA1-A8CB53CA6483}"/>
            </a:ext>
          </a:extLst>
        </cdr:cNvPr>
        <cdr:cNvSpPr/>
      </cdr:nvSpPr>
      <cdr:spPr>
        <a:xfrm xmlns:a="http://schemas.openxmlformats.org/drawingml/2006/main">
          <a:off x="5114926" y="923925"/>
          <a:ext cx="238125" cy="314325"/>
        </a:xfrm>
        <a:prstGeom xmlns:a="http://schemas.openxmlformats.org/drawingml/2006/main" prst="downArrow">
          <a:avLst/>
        </a:prstGeom>
      </cdr:spPr>
      <cdr:style>
        <a:lnRef xmlns:a="http://schemas.openxmlformats.org/drawingml/2006/main" idx="2">
          <a:schemeClr val="accent6">
            <a:shade val="15000"/>
          </a:schemeClr>
        </a:lnRef>
        <a:fillRef xmlns:a="http://schemas.openxmlformats.org/drawingml/2006/main" idx="1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th-TH" kern="12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9</xdr:row>
      <xdr:rowOff>195261</xdr:rowOff>
    </xdr:from>
    <xdr:to>
      <xdr:col>2</xdr:col>
      <xdr:colOff>1343026</xdr:colOff>
      <xdr:row>22</xdr:row>
      <xdr:rowOff>104774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E90B166-7E23-3111-A0E3-0E4871824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1752601</xdr:colOff>
      <xdr:row>9</xdr:row>
      <xdr:rowOff>200024</xdr:rowOff>
    </xdr:from>
    <xdr:to>
      <xdr:col>9</xdr:col>
      <xdr:colOff>9526</xdr:colOff>
      <xdr:row>22</xdr:row>
      <xdr:rowOff>114299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AA2380E-98FF-47BF-A5EF-0C3B16469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233362</xdr:colOff>
      <xdr:row>12</xdr:row>
      <xdr:rowOff>4761</xdr:rowOff>
    </xdr:from>
    <xdr:to>
      <xdr:col>15</xdr:col>
      <xdr:colOff>542925</xdr:colOff>
      <xdr:row>23</xdr:row>
      <xdr:rowOff>257174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47ADB7-0C6B-9CBC-8095-B6F721279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542925</xdr:colOff>
      <xdr:row>23</xdr:row>
      <xdr:rowOff>171450</xdr:rowOff>
    </xdr:from>
    <xdr:to>
      <xdr:col>15</xdr:col>
      <xdr:colOff>542925</xdr:colOff>
      <xdr:row>34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FE394CC-BE25-416F-B3DA-F6DD9135E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276225</xdr:colOff>
      <xdr:row>35</xdr:row>
      <xdr:rowOff>142875</xdr:rowOff>
    </xdr:from>
    <xdr:to>
      <xdr:col>15</xdr:col>
      <xdr:colOff>495300</xdr:colOff>
      <xdr:row>46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7496528-CEE6-4034-9502-332BA7D74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233361</xdr:colOff>
      <xdr:row>2</xdr:row>
      <xdr:rowOff>4761</xdr:rowOff>
    </xdr:from>
    <xdr:to>
      <xdr:col>14</xdr:col>
      <xdr:colOff>352424</xdr:colOff>
      <xdr:row>11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1D71DF-C743-F122-4A61-488AA55DF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571500</xdr:colOff>
      <xdr:row>21</xdr:row>
      <xdr:rowOff>280986</xdr:rowOff>
    </xdr:from>
    <xdr:to>
      <xdr:col>5</xdr:col>
      <xdr:colOff>571500</xdr:colOff>
      <xdr:row>33</xdr:row>
      <xdr:rowOff>209550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530E1E-B2BA-48CB-5DE4-6916BCC1B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304799</xdr:rowOff>
    </xdr:from>
    <xdr:to>
      <xdr:col>5</xdr:col>
      <xdr:colOff>28574</xdr:colOff>
      <xdr:row>38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46DA34-5F30-419F-8350-B34024740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657225</xdr:colOff>
      <xdr:row>12</xdr:row>
      <xdr:rowOff>0</xdr:rowOff>
    </xdr:from>
    <xdr:to>
      <xdr:col>16</xdr:col>
      <xdr:colOff>28575</xdr:colOff>
      <xdr:row>21</xdr:row>
      <xdr:rowOff>100014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0B519A-584D-4B95-A5A5-68F657FB6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104774</xdr:colOff>
      <xdr:row>20</xdr:row>
      <xdr:rowOff>47624</xdr:rowOff>
    </xdr:from>
    <xdr:to>
      <xdr:col>11</xdr:col>
      <xdr:colOff>657225</xdr:colOff>
      <xdr:row>36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5B8211-9DFE-43DE-AB1F-32049836C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2719386</xdr:colOff>
      <xdr:row>45</xdr:row>
      <xdr:rowOff>14286</xdr:rowOff>
    </xdr:from>
    <xdr:to>
      <xdr:col>8</xdr:col>
      <xdr:colOff>514349</xdr:colOff>
      <xdr:row>61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C0F7DC-8A66-9A33-B9A7-433850AED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952500</xdr:colOff>
      <xdr:row>13</xdr:row>
      <xdr:rowOff>247650</xdr:rowOff>
    </xdr:from>
    <xdr:to>
      <xdr:col>10</xdr:col>
      <xdr:colOff>352425</xdr:colOff>
      <xdr:row>27</xdr:row>
      <xdr:rowOff>95249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7C929E-2792-4A80-BBC6-4BF20A943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419100</xdr:colOff>
      <xdr:row>14</xdr:row>
      <xdr:rowOff>47625</xdr:rowOff>
    </xdr:from>
    <xdr:to>
      <xdr:col>1</xdr:col>
      <xdr:colOff>457200</xdr:colOff>
      <xdr:row>27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A44005-9466-4130-9F82-C5EABC2B6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614361</xdr:colOff>
      <xdr:row>14</xdr:row>
      <xdr:rowOff>681036</xdr:rowOff>
    </xdr:from>
    <xdr:to>
      <xdr:col>12</xdr:col>
      <xdr:colOff>571499</xdr:colOff>
      <xdr:row>23</xdr:row>
      <xdr:rowOff>142874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9E7942-9D08-5F5B-04B9-48E031BB0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157161</xdr:colOff>
      <xdr:row>8</xdr:row>
      <xdr:rowOff>233361</xdr:rowOff>
    </xdr:from>
    <xdr:to>
      <xdr:col>4</xdr:col>
      <xdr:colOff>561974</xdr:colOff>
      <xdr:row>17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1ACE85-3ED0-70C9-06D4-FB4B77F62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671512</xdr:colOff>
      <xdr:row>8</xdr:row>
      <xdr:rowOff>242886</xdr:rowOff>
    </xdr:from>
    <xdr:to>
      <xdr:col>11</xdr:col>
      <xdr:colOff>76200</xdr:colOff>
      <xdr:row>17</xdr:row>
      <xdr:rowOff>219074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9E3339-A4C3-7828-6005-1775B925A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133349</xdr:colOff>
      <xdr:row>17</xdr:row>
      <xdr:rowOff>371476</xdr:rowOff>
    </xdr:from>
    <xdr:to>
      <xdr:col>4</xdr:col>
      <xdr:colOff>504824</xdr:colOff>
      <xdr:row>26</xdr:row>
      <xdr:rowOff>133351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3AE360-7FD7-454E-95AF-6D842FAB1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138111</xdr:colOff>
      <xdr:row>7</xdr:row>
      <xdr:rowOff>280986</xdr:rowOff>
    </xdr:from>
    <xdr:to>
      <xdr:col>4</xdr:col>
      <xdr:colOff>876300</xdr:colOff>
      <xdr:row>15</xdr:row>
      <xdr:rowOff>209550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5AF944-00DF-C429-F0C1-C1513708F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14285</xdr:colOff>
      <xdr:row>11</xdr:row>
      <xdr:rowOff>109536</xdr:rowOff>
    </xdr:from>
    <xdr:to>
      <xdr:col>5</xdr:col>
      <xdr:colOff>180974</xdr:colOff>
      <xdr:row>20</xdr:row>
      <xdr:rowOff>361950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E46BB5-0EA1-4653-B1AA-B9E746AD7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447675</xdr:colOff>
      <xdr:row>11</xdr:row>
      <xdr:rowOff>190500</xdr:rowOff>
    </xdr:from>
    <xdr:to>
      <xdr:col>14</xdr:col>
      <xdr:colOff>166689</xdr:colOff>
      <xdr:row>21</xdr:row>
      <xdr:rowOff>14289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205BEE-2A56-4101-9D5C-B18945F25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71435</xdr:colOff>
      <xdr:row>8</xdr:row>
      <xdr:rowOff>252411</xdr:rowOff>
    </xdr:from>
    <xdr:to>
      <xdr:col>5</xdr:col>
      <xdr:colOff>238124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47B659-A4B3-4013-BE68-C80833489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523875</xdr:colOff>
      <xdr:row>8</xdr:row>
      <xdr:rowOff>257175</xdr:rowOff>
    </xdr:from>
    <xdr:to>
      <xdr:col>14</xdr:col>
      <xdr:colOff>242889</xdr:colOff>
      <xdr:row>18</xdr:row>
      <xdr:rowOff>80964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267951-1A61-4549-A348-9404E9C3A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671512</xdr:colOff>
      <xdr:row>9</xdr:row>
      <xdr:rowOff>242886</xdr:rowOff>
    </xdr:from>
    <xdr:to>
      <xdr:col>11</xdr:col>
      <xdr:colOff>76200</xdr:colOff>
      <xdr:row>18</xdr:row>
      <xdr:rowOff>219074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96A05C-140D-44C3-A790-D85F38A09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66674</xdr:colOff>
      <xdr:row>9</xdr:row>
      <xdr:rowOff>238125</xdr:rowOff>
    </xdr:from>
    <xdr:to>
      <xdr:col>4</xdr:col>
      <xdr:colOff>495300</xdr:colOff>
      <xdr:row>18</xdr:row>
      <xdr:rowOff>228599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23FE5A-DF3C-4B14-B589-2B7FBA0AC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57149</xdr:colOff>
      <xdr:row>19</xdr:row>
      <xdr:rowOff>23811</xdr:rowOff>
    </xdr:from>
    <xdr:to>
      <xdr:col>4</xdr:col>
      <xdr:colOff>485775</xdr:colOff>
      <xdr:row>26</xdr:row>
      <xdr:rowOff>371475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94B3A0-841E-84AB-B0BC-990BC891E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633412</xdr:colOff>
      <xdr:row>5</xdr:row>
      <xdr:rowOff>385761</xdr:rowOff>
    </xdr:from>
    <xdr:to>
      <xdr:col>4</xdr:col>
      <xdr:colOff>38100</xdr:colOff>
      <xdr:row>14</xdr:row>
      <xdr:rowOff>361949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E9C05-4FE0-4EDD-9AB9-B04CEC163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1100137</xdr:colOff>
      <xdr:row>13</xdr:row>
      <xdr:rowOff>280986</xdr:rowOff>
    </xdr:from>
    <xdr:to>
      <xdr:col>4</xdr:col>
      <xdr:colOff>504825</xdr:colOff>
      <xdr:row>22</xdr:row>
      <xdr:rowOff>257174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422ADB-1E5D-47AF-B870-40BA968BC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097C-C594-4DC1-A984-1AF44A4C12A1}">
  <dimension ref="A1:Y993"/>
  <sheetViews>
    <sheetView topLeftCell="A2" zoomScale="70" zoomScaleNormal="70" workbookViewId="0">
      <selection activeCell="T20" sqref="T20"/>
    </sheetView>
  </sheetViews>
  <sheetFormatPr defaultColWidth="12.6328125" defaultRowHeight="15" customHeight="1"/>
  <cols>
    <col min="1" max="1" width="11.08984375" style="2" customWidth="1"/>
    <col min="2" max="2" width="25.26953125" style="2" customWidth="1"/>
    <col min="3" max="3" width="25.36328125" style="2" customWidth="1"/>
    <col min="4" max="4" width="13" style="2" bestFit="1" customWidth="1"/>
    <col min="5" max="5" width="12.08984375" style="2" customWidth="1"/>
    <col min="6" max="11" width="9" style="2" customWidth="1"/>
    <col min="12" max="25" width="8.6328125" style="2" customWidth="1"/>
    <col min="26" max="16384" width="12.6328125" style="2"/>
  </cols>
  <sheetData>
    <row r="1" spans="1:25" ht="24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4" customHeight="1">
      <c r="A2" s="3" t="s">
        <v>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 t="s">
        <v>9</v>
      </c>
      <c r="Q2" s="3"/>
      <c r="R2" s="3"/>
      <c r="S2" s="3"/>
      <c r="T2" s="3"/>
      <c r="U2" s="3"/>
      <c r="V2" s="3"/>
      <c r="W2" s="3"/>
      <c r="X2" s="3"/>
      <c r="Y2" s="3"/>
    </row>
    <row r="3" spans="1:25" ht="24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24" customHeight="1">
      <c r="A4" s="5" t="s">
        <v>2</v>
      </c>
      <c r="B4" s="5" t="s">
        <v>7</v>
      </c>
      <c r="C4" s="5" t="s">
        <v>10</v>
      </c>
      <c r="D4" s="6" t="s">
        <v>8</v>
      </c>
      <c r="E4" s="4"/>
      <c r="F4" s="4"/>
      <c r="G4" s="4"/>
      <c r="H4" s="4"/>
      <c r="I4" s="4"/>
      <c r="J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24" customHeight="1">
      <c r="A5" s="7">
        <v>2565</v>
      </c>
      <c r="B5" s="9">
        <v>1</v>
      </c>
      <c r="C5" s="9">
        <v>30000000</v>
      </c>
      <c r="D5" s="10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24" customHeight="1">
      <c r="A6" s="7">
        <v>2566</v>
      </c>
      <c r="B6" s="9">
        <v>3</v>
      </c>
      <c r="C6" s="9">
        <v>62856600</v>
      </c>
      <c r="D6" s="1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4" customHeight="1">
      <c r="A7" s="7">
        <v>2567</v>
      </c>
      <c r="B7" s="9">
        <v>3</v>
      </c>
      <c r="C7" s="9">
        <v>152895000</v>
      </c>
      <c r="D7" s="1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24" customHeight="1">
      <c r="A8" s="7">
        <v>2568</v>
      </c>
      <c r="B8" s="9">
        <v>2</v>
      </c>
      <c r="C8" s="9">
        <v>76128200</v>
      </c>
      <c r="D8" s="1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4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24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24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24" customHeight="1">
      <c r="A12" s="4"/>
      <c r="B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24" customHeight="1">
      <c r="A13" s="5" t="s">
        <v>2</v>
      </c>
      <c r="B13" s="14" t="s">
        <v>11</v>
      </c>
      <c r="C13" s="6" t="s">
        <v>12</v>
      </c>
      <c r="D13" s="6" t="s">
        <v>13</v>
      </c>
      <c r="E13" s="6" t="s">
        <v>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24" customHeight="1">
      <c r="A14" s="7">
        <v>2565</v>
      </c>
      <c r="B14" s="15">
        <v>30000000</v>
      </c>
      <c r="C14" s="10">
        <v>0</v>
      </c>
      <c r="D14" s="10">
        <v>0</v>
      </c>
      <c r="E14" s="1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" customHeight="1">
      <c r="A15" s="7">
        <v>2566</v>
      </c>
      <c r="B15" s="15">
        <v>30000000</v>
      </c>
      <c r="C15" s="15">
        <v>26681600</v>
      </c>
      <c r="D15" s="15">
        <v>6175000</v>
      </c>
      <c r="E15" s="1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24" customHeight="1">
      <c r="A16" s="7">
        <v>2567</v>
      </c>
      <c r="B16" s="15">
        <v>68365600</v>
      </c>
      <c r="C16" s="15">
        <v>80704400</v>
      </c>
      <c r="D16" s="15">
        <v>3825000</v>
      </c>
      <c r="E16" s="1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24" customHeight="1">
      <c r="A17" s="7">
        <v>2568</v>
      </c>
      <c r="B17" s="15">
        <v>68365600</v>
      </c>
      <c r="C17" s="15">
        <v>7762600</v>
      </c>
      <c r="D17" s="8">
        <v>0</v>
      </c>
      <c r="E17" s="1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24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24" customHeight="1">
      <c r="A19" s="4" t="s">
        <v>14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24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24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24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24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24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24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24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24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24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24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24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24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24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24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24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24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24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24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24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24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24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24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24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24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24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24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24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24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24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24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24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24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24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24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24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24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24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24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24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24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24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24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24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24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24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24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24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24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24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24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24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24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24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24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24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24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24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24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24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24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24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24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24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24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24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24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24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24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24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24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24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24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24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24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24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24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24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24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24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24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24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24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24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24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24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24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24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24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24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24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24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24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24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24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24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24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24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24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24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24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24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24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24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24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24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24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24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24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24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24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24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24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24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24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4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4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4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4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4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4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4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4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4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4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4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4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4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24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24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24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24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24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24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24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24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24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4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4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24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24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24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24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24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24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24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24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24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24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24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24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24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24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24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24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24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24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24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24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24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24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24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24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24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24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24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24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24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24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24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24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24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24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24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24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24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24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24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24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24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24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24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24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24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24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24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24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24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24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24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24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24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24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24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24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24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24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24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24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24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24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24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24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24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24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24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24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24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24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24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24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24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24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24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24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24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24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24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24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24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24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24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24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24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24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24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24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24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24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24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24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24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24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24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24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24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24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24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24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24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24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24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24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24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24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24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24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24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24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24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24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24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24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24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24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24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24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24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24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24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24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24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24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24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24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24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24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24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24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24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24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24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24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24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24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24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24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24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24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24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24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24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24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24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24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24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24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24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24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24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24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24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24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24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24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24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24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24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24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24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24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24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24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24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24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24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24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24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24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24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24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24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24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24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24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24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24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24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24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24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24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24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24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24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24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24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24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24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24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24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24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24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24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24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24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24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24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24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24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24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24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24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24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24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24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24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24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24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24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24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24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24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24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24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24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24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24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24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24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24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24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24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24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24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24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24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24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24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24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24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24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24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24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24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24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24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24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24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24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24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24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24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24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24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24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24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24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24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24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24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24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24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24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24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24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24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24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24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24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24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24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24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24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24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24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24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24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24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24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24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24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24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24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24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24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24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24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24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24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24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24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24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24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24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24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24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24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24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24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24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24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24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24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24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24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24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24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24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24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24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24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24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24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24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24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24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24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24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24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24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24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24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24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24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24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24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24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24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24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24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24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24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24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24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24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24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24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24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24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24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24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24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24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24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24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24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24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24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24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24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24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24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24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24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24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24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24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24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24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24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24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24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24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24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24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24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24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24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24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24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24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24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24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24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24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24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24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24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24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24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24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24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24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24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24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24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24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24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24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24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24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24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24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24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24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24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24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24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24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24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24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24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24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24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24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24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24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24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24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24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24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24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24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24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24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24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24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24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24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24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24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24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24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24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24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24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24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24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24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24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24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24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24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24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24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24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24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24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24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24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24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24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24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24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24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24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24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24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24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24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24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24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24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24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24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24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24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24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24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24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24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24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24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24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24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24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24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24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24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24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24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24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24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24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24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24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24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24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24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24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24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24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24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24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24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24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24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24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24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24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24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24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24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24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24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24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24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24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24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24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24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24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24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24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24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24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24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24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24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24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24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24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24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24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24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24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24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24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24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24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24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24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24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24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24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24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24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24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24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24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24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24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24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24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24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24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24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24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24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24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24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24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24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24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24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24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24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24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24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24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24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24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24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24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24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24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24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24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24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24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24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24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24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24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24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24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24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24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24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24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24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24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24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24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24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24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24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24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24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24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24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24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24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24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24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24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24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24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24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24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24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24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24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24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24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24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24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24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24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24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24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24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24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24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24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24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24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24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24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24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24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24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24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24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24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24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24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24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24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24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24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24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24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24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24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24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24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24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24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24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24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24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24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24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24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24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24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24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24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24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24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24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24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24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24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24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24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24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24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24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24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24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24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24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24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24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24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24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24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24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24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24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24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24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24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24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24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24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24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24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24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24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24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24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24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24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24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24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24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24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24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24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24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24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24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24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24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24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24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24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24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24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24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24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24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24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24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24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24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24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24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24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24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24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24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24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24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24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24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24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24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24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24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24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24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24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24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24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24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24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24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24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24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24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24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24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24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24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24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24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24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24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24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24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24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24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24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24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24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24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24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24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24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24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24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24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24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24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24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24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24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24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24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24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24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24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24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24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24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24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24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24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24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24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24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24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24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24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24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24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24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24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24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24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24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24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24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24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24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24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24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24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24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24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24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24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24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24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24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24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24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24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24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24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24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24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24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24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24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24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24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24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24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24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24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24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24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24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24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24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24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24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24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24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24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24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D97F-AB1C-48EC-AFE6-718AB3AA9F1A}">
  <dimension ref="A1:AA993"/>
  <sheetViews>
    <sheetView topLeftCell="A18" zoomScale="80" zoomScaleNormal="80" workbookViewId="0">
      <selection activeCell="E17" sqref="E17"/>
    </sheetView>
  </sheetViews>
  <sheetFormatPr defaultColWidth="12.6328125" defaultRowHeight="15" customHeight="1"/>
  <cols>
    <col min="1" max="1" width="11.08984375" style="2" customWidth="1"/>
    <col min="2" max="2" width="25.26953125" style="2" customWidth="1"/>
    <col min="3" max="3" width="25.36328125" style="2" customWidth="1"/>
    <col min="4" max="4" width="14.7265625" style="2" customWidth="1"/>
    <col min="5" max="5" width="12" style="2" bestFit="1" customWidth="1"/>
    <col min="6" max="13" width="9" style="2" customWidth="1"/>
    <col min="14" max="27" width="8.6328125" style="2" customWidth="1"/>
    <col min="28" max="16384" width="12.6328125" style="2"/>
  </cols>
  <sheetData>
    <row r="1" spans="1:27" ht="24" customHeight="1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" customHeight="1">
      <c r="A2" s="3" t="s">
        <v>19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" t="s">
        <v>0</v>
      </c>
      <c r="S2" s="3"/>
      <c r="T2" s="3"/>
      <c r="U2" s="3"/>
      <c r="V2" s="3"/>
      <c r="W2" s="3"/>
      <c r="X2" s="3"/>
      <c r="Y2" s="3"/>
      <c r="Z2" s="3"/>
      <c r="AA2" s="3"/>
    </row>
    <row r="3" spans="1:27" ht="24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24" customHeight="1">
      <c r="A4" s="5" t="s">
        <v>2</v>
      </c>
      <c r="B4" s="5" t="s">
        <v>3</v>
      </c>
      <c r="C4" s="5" t="s">
        <v>4</v>
      </c>
      <c r="D4" s="5" t="s">
        <v>15</v>
      </c>
      <c r="E4" s="6" t="s">
        <v>16</v>
      </c>
      <c r="F4" s="4"/>
      <c r="G4" s="4"/>
      <c r="H4" s="4"/>
      <c r="I4" s="4"/>
      <c r="J4" s="4"/>
      <c r="K4" s="4"/>
      <c r="L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24" customHeight="1">
      <c r="A5" s="7">
        <v>2565</v>
      </c>
      <c r="B5" s="9">
        <v>21002400</v>
      </c>
      <c r="C5" s="9">
        <v>45621200</v>
      </c>
      <c r="D5" s="9">
        <f>B5+C5</f>
        <v>66623600</v>
      </c>
      <c r="E5" s="8"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24" customHeight="1">
      <c r="A6" s="7">
        <v>2566</v>
      </c>
      <c r="B6" s="9">
        <v>19815400</v>
      </c>
      <c r="C6" s="9">
        <v>48872100</v>
      </c>
      <c r="D6" s="9">
        <f t="shared" ref="D6:D8" si="0">B6+C6</f>
        <v>68687500</v>
      </c>
      <c r="E6" s="8"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24" customHeight="1">
      <c r="A7" s="7">
        <v>2567</v>
      </c>
      <c r="B7" s="9">
        <v>25706100</v>
      </c>
      <c r="C7" s="9">
        <v>21667900</v>
      </c>
      <c r="D7" s="9">
        <f t="shared" si="0"/>
        <v>47374000</v>
      </c>
      <c r="E7" s="8"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24" customHeight="1">
      <c r="A8" s="7">
        <v>2568</v>
      </c>
      <c r="B8" s="9">
        <v>5409400</v>
      </c>
      <c r="C8" s="9">
        <v>21667900</v>
      </c>
      <c r="D8" s="9">
        <f t="shared" si="0"/>
        <v>27077300</v>
      </c>
      <c r="E8" s="8"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24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4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24" customHeight="1">
      <c r="A11" s="4"/>
      <c r="B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4" customHeight="1">
      <c r="A12" s="5" t="s">
        <v>2</v>
      </c>
      <c r="B12" s="13" t="s">
        <v>5</v>
      </c>
      <c r="C12" s="6" t="s">
        <v>8</v>
      </c>
      <c r="D12" s="19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4" customHeight="1">
      <c r="A13" s="7">
        <v>2565</v>
      </c>
      <c r="B13" s="11">
        <f>B5+C5</f>
        <v>66623600</v>
      </c>
      <c r="C13" s="10"/>
      <c r="D13" s="1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4" customHeight="1">
      <c r="A14" s="7">
        <v>2566</v>
      </c>
      <c r="B14" s="11">
        <f t="shared" ref="B14:B16" si="1">B6+C6</f>
        <v>68687500</v>
      </c>
      <c r="C14" s="10"/>
      <c r="D14" s="1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4" customHeight="1">
      <c r="A15" s="7">
        <v>2567</v>
      </c>
      <c r="B15" s="11">
        <f t="shared" si="1"/>
        <v>47374000</v>
      </c>
      <c r="C15" s="12"/>
      <c r="D15" s="1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4" customHeight="1">
      <c r="A16" s="7">
        <v>2568</v>
      </c>
      <c r="B16" s="11">
        <f t="shared" si="1"/>
        <v>27077300</v>
      </c>
      <c r="C16" s="12"/>
      <c r="D16" s="1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4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4" customHeight="1">
      <c r="A18" s="4"/>
      <c r="B18" s="1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4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4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4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4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4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4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4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4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4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4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4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24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24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24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24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24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24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24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24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24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24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24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24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24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24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24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24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24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24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24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24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24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24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24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24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24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24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24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24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24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24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24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24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24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24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24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24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24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24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24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24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24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24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24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24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24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24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24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24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24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24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24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24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24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24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24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24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24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24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24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24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24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24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24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24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24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24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24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24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24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24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24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24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24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24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24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24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24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24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24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24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24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24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24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24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24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24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24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24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24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24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24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24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24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24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24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24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24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24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24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24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24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24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24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24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24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24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24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24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24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24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24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24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24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24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24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24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24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24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24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24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24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24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24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24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24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24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24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24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24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24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24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24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24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24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24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24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24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24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24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24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24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24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24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24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24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24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24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24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24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24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24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24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24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24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24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24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24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24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24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24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24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24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24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24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24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24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24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24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24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24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24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24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24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24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24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24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24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24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24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24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24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24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24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24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24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24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24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24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24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24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24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24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24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24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24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24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24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24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24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24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24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24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24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24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24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24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24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24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24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24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24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24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24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24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24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24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24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24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24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24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24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24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24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24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24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24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24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24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24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24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24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24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24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24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24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24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24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24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24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24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24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24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24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24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24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24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24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24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24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24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24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24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24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24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24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24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24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24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24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24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24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24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24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24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24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24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24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24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24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24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24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24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24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24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24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24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24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24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24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24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24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24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24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24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24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24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24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24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24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24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24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24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24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24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24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24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24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24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24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24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24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24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24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24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24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24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24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24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24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24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24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24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24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24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24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24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24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24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24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24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24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24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24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24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24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24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24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24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24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24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24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24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24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24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24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24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24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24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24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24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24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24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24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24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24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24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24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24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24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24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24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24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24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24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24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24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24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24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24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24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24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24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24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24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24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24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24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24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24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24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24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24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24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24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24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24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24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24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24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24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24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24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24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24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24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24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24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24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24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24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24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24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24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24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24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24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24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24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24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24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24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24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24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24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24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24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24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24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24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24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24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24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24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24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24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24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24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24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24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24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24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24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24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24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24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24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24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24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24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24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24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24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24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24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24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24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24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24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24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24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24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24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24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24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24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24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24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24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24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24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24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24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24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24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24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24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24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24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24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24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24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24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24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24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24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24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24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24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24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24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24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24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24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24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24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24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24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24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24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24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24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24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24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24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24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24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24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24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24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24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24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24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24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24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24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24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24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24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24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24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24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24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24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24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24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24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24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24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24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24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24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24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24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24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24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24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24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24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24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24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24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24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24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24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24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24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24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24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24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24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24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24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24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24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24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24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24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24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24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24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24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24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24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24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24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24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24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24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24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24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24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24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24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24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24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24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24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24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24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24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24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24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24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24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24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24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24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24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24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24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24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24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24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24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24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24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24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24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24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24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24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24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24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24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24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24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24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24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24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24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24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24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24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24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24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24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24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24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24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24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24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24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24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24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24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24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24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24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24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24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24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24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24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24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24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24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24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24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24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24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24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24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24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24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24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24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24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24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24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24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24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24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24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24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24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24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24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24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24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24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24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24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24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24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24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24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24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24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24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24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24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24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24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24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24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24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24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24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24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24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24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24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24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24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24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24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24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24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24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24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24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24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24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24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24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24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24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24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24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24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24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24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24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24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24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24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24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24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24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24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24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24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24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24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24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24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24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24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24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24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24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24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24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24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24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24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24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24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24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24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24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24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24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24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24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24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24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24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24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24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24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24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24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24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24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24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24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24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24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24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24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24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24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24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24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24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24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24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24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24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24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24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24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24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24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24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24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24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24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24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24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24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24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24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24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24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24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24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24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24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24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24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24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24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24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24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24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24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24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24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24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24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24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24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24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24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24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24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24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24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24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24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24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24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24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24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24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24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24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24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24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24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24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24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24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24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24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24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24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24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24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24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24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24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24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24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24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24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24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24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24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24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24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24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24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24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24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24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24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24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24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24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24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24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24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24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24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24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24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24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24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24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24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24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24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24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24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24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24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24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24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24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24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24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24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24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24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24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24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24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24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24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24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24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24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24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24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24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24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24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24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24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24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24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24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24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24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24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24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24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24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24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24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24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24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24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24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24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24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24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24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24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24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24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24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24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24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24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24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24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24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24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24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24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24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24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24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24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24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24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24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24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24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24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24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24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24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24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24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24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24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24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24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24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24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24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24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24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24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24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24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24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24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24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24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24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24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24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24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24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24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24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24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24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24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19A71-FFBA-4F81-998D-C9E6B4E69693}">
  <dimension ref="A1:AA980"/>
  <sheetViews>
    <sheetView topLeftCell="A9" workbookViewId="0">
      <selection activeCell="D8" sqref="D8"/>
    </sheetView>
  </sheetViews>
  <sheetFormatPr defaultColWidth="12.6328125" defaultRowHeight="15" customHeight="1"/>
  <cols>
    <col min="1" max="1" width="29.453125" style="2" customWidth="1"/>
    <col min="2" max="2" width="25.26953125" style="2" customWidth="1"/>
    <col min="3" max="3" width="25.36328125" style="2" customWidth="1"/>
    <col min="4" max="4" width="14.7265625" style="2" customWidth="1"/>
    <col min="5" max="5" width="12" style="2" bestFit="1" customWidth="1"/>
    <col min="6" max="13" width="9" style="2" customWidth="1"/>
    <col min="14" max="27" width="8.6328125" style="2" customWidth="1"/>
    <col min="28" max="16384" width="12.6328125" style="2"/>
  </cols>
  <sheetData>
    <row r="1" spans="1:27" ht="24" customHeight="1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" customHeight="1">
      <c r="A2" s="112" t="s">
        <v>20</v>
      </c>
      <c r="B2" s="112"/>
      <c r="C2" s="11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" t="s">
        <v>0</v>
      </c>
      <c r="S2" s="3"/>
      <c r="T2" s="3"/>
      <c r="U2" s="3"/>
      <c r="V2" s="3"/>
      <c r="W2" s="3"/>
      <c r="X2" s="3"/>
      <c r="Y2" s="3"/>
      <c r="Z2" s="3"/>
      <c r="AA2" s="3"/>
    </row>
    <row r="3" spans="1:27" ht="24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24" customHeight="1">
      <c r="A4" s="23" t="s">
        <v>21</v>
      </c>
      <c r="B4" s="23">
        <v>2565</v>
      </c>
      <c r="C4" s="23">
        <v>2566</v>
      </c>
      <c r="D4" s="23">
        <v>2567</v>
      </c>
      <c r="E4" s="22" t="s">
        <v>15</v>
      </c>
      <c r="F4" s="4" t="s">
        <v>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24" customHeight="1">
      <c r="A5" s="24" t="s">
        <v>23</v>
      </c>
      <c r="B5" s="24">
        <v>29</v>
      </c>
      <c r="C5" s="24">
        <v>47</v>
      </c>
      <c r="D5" s="24">
        <v>60</v>
      </c>
      <c r="E5" s="25">
        <f>SUM(B5:D5)</f>
        <v>136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24" customHeight="1">
      <c r="A6" s="24" t="s">
        <v>24</v>
      </c>
      <c r="B6" s="24">
        <v>29</v>
      </c>
      <c r="C6" s="24">
        <v>47</v>
      </c>
      <c r="D6" s="24">
        <v>59</v>
      </c>
      <c r="E6" s="25">
        <f>SUM(B6:D6)</f>
        <v>135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24" customHeight="1">
      <c r="A7" s="26" t="s">
        <v>22</v>
      </c>
      <c r="B7" s="27">
        <f>B6/B5*100</f>
        <v>100</v>
      </c>
      <c r="C7" s="27">
        <f>C6/C5*100</f>
        <v>100</v>
      </c>
      <c r="D7" s="27">
        <f>D6/D5*100</f>
        <v>98.333333333333329</v>
      </c>
      <c r="E7" s="28">
        <f>E6/E5*100</f>
        <v>99.264705882352942</v>
      </c>
      <c r="F7" s="4">
        <v>100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24" customHeight="1">
      <c r="A8" s="29" t="s">
        <v>8</v>
      </c>
      <c r="B8" s="29">
        <v>100</v>
      </c>
      <c r="C8" s="29">
        <v>100</v>
      </c>
      <c r="D8" s="29">
        <v>100</v>
      </c>
      <c r="E8" s="29">
        <v>100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24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4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24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4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4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4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4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4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4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4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4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4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4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4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4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4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4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4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4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4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4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24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24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24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24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24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24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24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24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24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24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24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24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24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24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24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24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24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24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24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24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24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24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24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24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24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24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24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24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24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24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24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24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24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24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24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24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24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24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24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24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24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24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24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24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24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24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24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24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24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24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24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24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24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24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24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24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24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24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24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24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24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24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24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24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24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24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24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24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24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24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24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24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24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24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24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24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24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24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24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24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24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24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24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24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24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24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24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24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24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24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24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24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24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24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24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24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24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24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24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24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24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24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24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24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24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24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24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24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24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24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24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24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24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24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24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24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24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24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24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24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24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24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24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24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24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24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24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24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24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24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24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24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24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24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24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24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24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24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24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24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24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24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24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24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24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24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24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24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24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24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24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24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24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24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24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24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24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24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24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24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24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24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24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24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24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24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24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24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24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24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24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24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24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24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24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24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24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24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24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24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24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24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24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24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24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24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24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24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24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24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24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24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24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24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24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24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24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24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24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24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24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24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24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24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24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24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24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24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24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24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24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24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24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24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24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24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24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24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24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24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24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24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24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24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24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24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24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24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24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24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24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24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24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24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24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24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24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24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24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24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24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24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24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24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24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24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24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24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24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24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24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24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24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24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24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24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24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24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24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24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24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24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24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24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24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24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24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24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24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24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24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24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24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24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24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24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24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24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24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24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24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24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24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24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24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24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24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24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24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24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24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24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24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24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24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24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24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24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24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24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24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24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24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24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24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24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24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24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24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24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24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24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24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24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24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24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24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24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24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24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24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24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24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24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24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24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24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24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24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24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24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24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24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24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24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24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24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24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24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24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24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24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24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24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24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24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24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24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24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24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24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24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24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24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24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24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24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24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24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24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24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24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24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24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24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24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24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24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24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24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24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24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24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24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24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24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24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24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24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24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24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24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24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24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24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24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24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24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24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24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24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24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24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24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24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24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24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24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24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24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24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24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24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24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24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24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24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24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24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24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24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24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24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24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24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24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24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24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24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24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24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24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24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24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24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24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24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24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24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24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24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24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24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24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24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24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24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24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24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24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24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24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24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24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24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24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24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24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24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24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24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24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24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24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24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24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24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24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24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24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24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24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24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24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24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24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24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24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24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24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24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24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24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24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24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24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24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24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24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24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24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24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24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24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24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24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24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24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24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24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24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24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24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24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24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24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24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24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24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24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24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24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24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24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24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24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24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24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24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24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24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24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24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24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24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24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24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24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24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24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24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24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24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24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24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24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24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24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24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24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24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24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24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24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24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24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24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24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24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24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24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24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24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24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24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24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24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24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24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24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24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24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24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24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24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24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24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24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24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24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24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24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24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24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24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24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24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24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24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24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24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24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24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24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24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24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24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24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24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24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24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24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24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24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24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24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24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24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24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24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24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24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24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24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24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24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24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24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24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24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24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24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24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24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24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24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24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24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24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24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24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24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24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24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24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24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24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24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24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24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24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24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24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24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24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24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24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24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24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24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24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24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24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24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24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24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24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24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24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24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24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24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24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24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24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24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24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24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24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24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24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24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24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24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24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24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24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24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24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24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24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24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24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24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24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24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24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24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24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24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24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24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24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24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24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24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24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24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24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24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24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24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24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24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24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24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24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24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24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24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24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24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24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24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24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24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24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24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24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24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24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24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24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24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24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24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24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24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24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24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24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24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24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24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24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24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24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24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24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24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24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24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24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24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24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24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24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24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24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24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24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24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24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24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24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24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24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24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24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24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24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24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24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24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24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24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24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24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24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24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24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24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24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24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24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24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24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24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24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24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24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24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24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24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24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24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24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24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24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24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24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24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24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24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24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24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24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24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24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24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24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24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24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24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24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24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24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24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24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24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24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24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24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24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24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24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24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24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24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24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24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24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24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24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24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24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24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24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24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24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24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24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24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24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24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24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24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24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24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24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24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24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24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24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24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24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24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24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24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24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24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24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24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24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24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24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24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24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24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24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24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24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24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24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24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24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24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24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24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24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24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24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24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24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24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24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24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24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24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24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24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24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24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24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24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24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24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24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24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24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24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24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24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24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24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24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24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24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24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24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24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24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24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24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24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24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24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24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24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24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24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24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24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24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24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24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24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24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24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24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24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24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24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24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24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24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24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24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24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24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24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24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24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24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24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24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24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24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24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24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24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24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</sheetData>
  <mergeCells count="1">
    <mergeCell ref="A2:C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1A03-0FF8-4038-98A2-5AFDE22A1435}">
  <dimension ref="A1:AB1016"/>
  <sheetViews>
    <sheetView topLeftCell="A10" workbookViewId="0">
      <selection activeCell="Q19" sqref="Q19"/>
    </sheetView>
  </sheetViews>
  <sheetFormatPr defaultColWidth="12.6328125" defaultRowHeight="15" customHeight="1"/>
  <cols>
    <col min="1" max="1" width="44.453125" style="2" customWidth="1"/>
    <col min="2" max="2" width="7.7265625" style="2" customWidth="1"/>
    <col min="3" max="3" width="8.7265625" style="2" customWidth="1"/>
    <col min="4" max="4" width="9.08984375" style="2" customWidth="1"/>
    <col min="5" max="5" width="7.90625" style="2" customWidth="1"/>
    <col min="6" max="6" width="7.7265625" style="2" customWidth="1"/>
    <col min="7" max="14" width="9" style="2" customWidth="1"/>
    <col min="15" max="28" width="8.6328125" style="2" customWidth="1"/>
    <col min="29" max="16384" width="12.6328125" style="2"/>
  </cols>
  <sheetData>
    <row r="1" spans="1:28" ht="24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4" customHeight="1">
      <c r="A2" s="112" t="s">
        <v>25</v>
      </c>
      <c r="B2" s="112"/>
      <c r="C2" s="112"/>
      <c r="D2" s="11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T2" s="3"/>
      <c r="U2" s="3"/>
      <c r="V2" s="3"/>
      <c r="W2" s="3"/>
      <c r="X2" s="3"/>
      <c r="Y2" s="3"/>
      <c r="Z2" s="3"/>
      <c r="AA2" s="3"/>
      <c r="AB2" s="3"/>
    </row>
    <row r="3" spans="1:28" ht="24" customHeight="1">
      <c r="A3" s="21"/>
      <c r="B3" s="21"/>
      <c r="C3" s="21"/>
      <c r="D3" s="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T3" s="3"/>
      <c r="U3" s="3"/>
      <c r="V3" s="3"/>
      <c r="W3" s="3"/>
      <c r="X3" s="3"/>
      <c r="Y3" s="3"/>
      <c r="Z3" s="3"/>
      <c r="AA3" s="3"/>
      <c r="AB3" s="3"/>
    </row>
    <row r="4" spans="1:28" ht="24" customHeight="1">
      <c r="A4" s="4" t="s">
        <v>37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24" customHeight="1">
      <c r="A5" s="109" t="s">
        <v>21</v>
      </c>
      <c r="B5" s="109">
        <v>2564</v>
      </c>
      <c r="C5" s="109">
        <v>2565</v>
      </c>
      <c r="D5" s="109">
        <v>2566</v>
      </c>
      <c r="E5" s="109">
        <v>2567</v>
      </c>
      <c r="F5" s="22">
        <v>2568</v>
      </c>
      <c r="G5" s="18" t="s">
        <v>15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s="35" customFormat="1" ht="24" customHeight="1">
      <c r="A6" s="31" t="s">
        <v>30</v>
      </c>
      <c r="B6" s="32">
        <f>B36+B46</f>
        <v>8</v>
      </c>
      <c r="C6" s="32">
        <f t="shared" ref="C6:F6" si="0">C36+C46</f>
        <v>11</v>
      </c>
      <c r="D6" s="32">
        <f t="shared" si="0"/>
        <v>10</v>
      </c>
      <c r="E6" s="32">
        <f t="shared" si="0"/>
        <v>19</v>
      </c>
      <c r="F6" s="32">
        <f t="shared" si="0"/>
        <v>2</v>
      </c>
      <c r="G6" s="36">
        <f>SUM(B6:F6)</f>
        <v>50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</row>
    <row r="7" spans="1:28" ht="24" customHeight="1">
      <c r="A7" s="30" t="s">
        <v>31</v>
      </c>
      <c r="B7" s="24">
        <v>0</v>
      </c>
      <c r="C7" s="24">
        <v>0</v>
      </c>
      <c r="D7" s="24">
        <v>0</v>
      </c>
      <c r="E7" s="24">
        <v>2</v>
      </c>
      <c r="F7" s="25">
        <v>0</v>
      </c>
      <c r="G7" s="18">
        <f t="shared" ref="G7:G12" si="1">SUM(B7:F7)</f>
        <v>2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24" customHeight="1">
      <c r="A8" s="30" t="s">
        <v>32</v>
      </c>
      <c r="B8" s="24">
        <v>1</v>
      </c>
      <c r="C8" s="24">
        <v>1</v>
      </c>
      <c r="D8" s="24">
        <v>6</v>
      </c>
      <c r="E8" s="24">
        <v>3</v>
      </c>
      <c r="F8" s="25">
        <v>1</v>
      </c>
      <c r="G8" s="18">
        <f t="shared" si="1"/>
        <v>12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24" customHeight="1">
      <c r="A9" s="30" t="s">
        <v>33</v>
      </c>
      <c r="B9" s="24">
        <v>1</v>
      </c>
      <c r="C9" s="24">
        <v>0</v>
      </c>
      <c r="D9" s="24">
        <v>2</v>
      </c>
      <c r="E9" s="24">
        <v>2</v>
      </c>
      <c r="F9" s="25">
        <v>1</v>
      </c>
      <c r="G9" s="18">
        <f t="shared" si="1"/>
        <v>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s="35" customFormat="1" ht="24" customHeight="1">
      <c r="A10" s="31" t="s">
        <v>34</v>
      </c>
      <c r="B10" s="32">
        <f>B40+B47</f>
        <v>7</v>
      </c>
      <c r="C10" s="32">
        <f t="shared" ref="C10:F10" si="2">C40+C47</f>
        <v>4</v>
      </c>
      <c r="D10" s="32">
        <f t="shared" si="2"/>
        <v>1</v>
      </c>
      <c r="E10" s="32">
        <f t="shared" si="2"/>
        <v>0</v>
      </c>
      <c r="F10" s="32">
        <f t="shared" si="2"/>
        <v>0</v>
      </c>
      <c r="G10" s="36">
        <f t="shared" si="1"/>
        <v>12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 spans="1:28" s="35" customFormat="1" ht="24" customHeight="1">
      <c r="A11" s="31" t="s">
        <v>35</v>
      </c>
      <c r="B11" s="32">
        <f>B41+B48</f>
        <v>5</v>
      </c>
      <c r="C11" s="32">
        <f t="shared" ref="C11:F11" si="3">C41+C48</f>
        <v>7</v>
      </c>
      <c r="D11" s="32">
        <f t="shared" si="3"/>
        <v>7</v>
      </c>
      <c r="E11" s="32">
        <f t="shared" si="3"/>
        <v>8</v>
      </c>
      <c r="F11" s="32">
        <f t="shared" si="3"/>
        <v>5</v>
      </c>
      <c r="G11" s="36">
        <f t="shared" si="1"/>
        <v>32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35" customFormat="1" ht="24" customHeight="1">
      <c r="A12" s="31" t="s">
        <v>26</v>
      </c>
      <c r="B12" s="24">
        <v>0</v>
      </c>
      <c r="C12" s="24">
        <v>0</v>
      </c>
      <c r="D12" s="24">
        <v>0</v>
      </c>
      <c r="E12" s="24">
        <v>4</v>
      </c>
      <c r="F12" s="25">
        <v>0</v>
      </c>
      <c r="G12" s="36">
        <f t="shared" si="1"/>
        <v>4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ht="24" customHeight="1">
      <c r="A13" s="107" t="s">
        <v>15</v>
      </c>
      <c r="B13" s="108">
        <f>SUM(B6:B12)</f>
        <v>22</v>
      </c>
      <c r="C13" s="108">
        <f t="shared" ref="C13:F13" si="4">SUM(C6:C12)</f>
        <v>23</v>
      </c>
      <c r="D13" s="108">
        <f t="shared" si="4"/>
        <v>26</v>
      </c>
      <c r="E13" s="108">
        <f t="shared" si="4"/>
        <v>38</v>
      </c>
      <c r="F13" s="108">
        <f t="shared" si="4"/>
        <v>9</v>
      </c>
      <c r="G13" s="24">
        <f>SUM(G6:G12)</f>
        <v>118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24" customHeight="1">
      <c r="A14" s="105"/>
      <c r="B14" s="106"/>
      <c r="C14" s="106"/>
      <c r="D14" s="106"/>
      <c r="E14" s="106"/>
      <c r="F14" s="106"/>
      <c r="G14" s="10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24" customHeight="1">
      <c r="A15" s="21"/>
      <c r="B15" s="21"/>
      <c r="C15" s="21"/>
      <c r="D15" s="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24" customHeight="1">
      <c r="A16" s="109" t="s">
        <v>21</v>
      </c>
      <c r="B16" s="109">
        <v>2564</v>
      </c>
      <c r="C16" s="109">
        <v>2565</v>
      </c>
      <c r="D16" s="109">
        <v>2566</v>
      </c>
      <c r="E16" s="109">
        <v>2567</v>
      </c>
      <c r="F16" s="110">
        <v>2568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24" customHeight="1">
      <c r="A17" s="102" t="s">
        <v>43</v>
      </c>
      <c r="B17" s="103">
        <v>19</v>
      </c>
      <c r="C17" s="103">
        <v>18</v>
      </c>
      <c r="D17" s="103">
        <v>22</v>
      </c>
      <c r="E17" s="103">
        <v>33</v>
      </c>
      <c r="F17" s="104">
        <v>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24" customHeight="1">
      <c r="A18" s="102" t="s">
        <v>44</v>
      </c>
      <c r="B18" s="103">
        <v>3</v>
      </c>
      <c r="C18" s="103">
        <v>5</v>
      </c>
      <c r="D18" s="103">
        <v>4</v>
      </c>
      <c r="E18" s="103">
        <v>1</v>
      </c>
      <c r="F18" s="104">
        <v>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24" customHeight="1">
      <c r="A19" s="102" t="s">
        <v>115</v>
      </c>
      <c r="B19" s="103">
        <v>0</v>
      </c>
      <c r="C19" s="103">
        <v>0</v>
      </c>
      <c r="D19" s="103">
        <v>0</v>
      </c>
      <c r="E19" s="103">
        <v>4</v>
      </c>
      <c r="F19" s="104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24" customHeight="1">
      <c r="A20" s="107" t="s">
        <v>15</v>
      </c>
      <c r="B20" s="108">
        <f>SUM(B17:B19)</f>
        <v>22</v>
      </c>
      <c r="C20" s="108">
        <f t="shared" ref="C20:F20" si="5">SUM(C17:C19)</f>
        <v>23</v>
      </c>
      <c r="D20" s="108">
        <f t="shared" si="5"/>
        <v>26</v>
      </c>
      <c r="E20" s="108">
        <f t="shared" si="5"/>
        <v>38</v>
      </c>
      <c r="F20" s="108">
        <f t="shared" si="5"/>
        <v>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24" customHeight="1">
      <c r="A21" s="6" t="s">
        <v>16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24" customHeight="1">
      <c r="A22" s="21"/>
      <c r="B22" s="21"/>
      <c r="C22" s="21"/>
      <c r="D22" s="2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24" customHeight="1">
      <c r="A23" s="21"/>
      <c r="B23" s="21"/>
      <c r="C23" s="21"/>
      <c r="D23" s="2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24" customHeight="1">
      <c r="A24" s="21"/>
      <c r="B24" s="21"/>
      <c r="C24" s="21"/>
      <c r="D24" s="2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24" customHeight="1">
      <c r="A25" s="21"/>
      <c r="B25" s="21"/>
      <c r="C25" s="21"/>
      <c r="D25" s="2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24" customHeight="1">
      <c r="A26" s="21"/>
      <c r="B26" s="21"/>
      <c r="C26" s="21"/>
      <c r="D26" s="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24" customHeight="1">
      <c r="A27" s="21"/>
      <c r="B27" s="21"/>
      <c r="C27" s="21"/>
      <c r="D27" s="2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24" customHeight="1">
      <c r="A28" s="21"/>
      <c r="B28" s="21"/>
      <c r="C28" s="21"/>
      <c r="D28" s="2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24" customHeight="1">
      <c r="A29" s="21"/>
      <c r="B29" s="21"/>
      <c r="C29" s="21"/>
      <c r="D29" s="2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24" customHeight="1">
      <c r="A30" s="21"/>
      <c r="B30" s="21"/>
      <c r="C30" s="21"/>
      <c r="D30" s="2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24" customHeight="1">
      <c r="A31" s="21"/>
      <c r="B31" s="21"/>
      <c r="C31" s="21"/>
      <c r="D31" s="2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24" customHeight="1">
      <c r="A32" s="21"/>
      <c r="B32" s="21"/>
      <c r="C32" s="21"/>
      <c r="D32" s="2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24" customHeight="1">
      <c r="A33" s="21"/>
      <c r="B33" s="21"/>
      <c r="C33" s="21"/>
      <c r="D33" s="2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24" customHeight="1">
      <c r="A34" s="4" t="s">
        <v>28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24" customHeight="1">
      <c r="A35" s="23" t="s">
        <v>21</v>
      </c>
      <c r="B35" s="23">
        <v>2564</v>
      </c>
      <c r="C35" s="23">
        <v>2565</v>
      </c>
      <c r="D35" s="23">
        <v>2566</v>
      </c>
      <c r="E35" s="23">
        <v>2567</v>
      </c>
      <c r="F35" s="22">
        <v>2568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s="35" customFormat="1" ht="24" customHeight="1">
      <c r="A36" s="31" t="s">
        <v>30</v>
      </c>
      <c r="B36" s="32">
        <v>8</v>
      </c>
      <c r="C36" s="32">
        <v>10</v>
      </c>
      <c r="D36" s="32">
        <v>8</v>
      </c>
      <c r="E36" s="32">
        <v>19</v>
      </c>
      <c r="F36" s="33">
        <v>2</v>
      </c>
      <c r="G36" s="34">
        <f>SUM(B36:F36)</f>
        <v>47</v>
      </c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 spans="1:28" ht="24" customHeight="1">
      <c r="A37" s="30" t="s">
        <v>31</v>
      </c>
      <c r="B37" s="24">
        <v>0</v>
      </c>
      <c r="C37" s="24">
        <v>0</v>
      </c>
      <c r="D37" s="24">
        <v>0</v>
      </c>
      <c r="E37" s="24">
        <v>2</v>
      </c>
      <c r="F37" s="25">
        <v>0</v>
      </c>
      <c r="G37" s="4">
        <f t="shared" ref="G37:G41" si="6">SUM(B37:F37)</f>
        <v>2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24" customHeight="1">
      <c r="A38" s="30" t="s">
        <v>32</v>
      </c>
      <c r="B38" s="24">
        <v>1</v>
      </c>
      <c r="C38" s="24">
        <v>1</v>
      </c>
      <c r="D38" s="24">
        <v>6</v>
      </c>
      <c r="E38" s="24">
        <v>3</v>
      </c>
      <c r="F38" s="25">
        <v>1</v>
      </c>
      <c r="G38" s="4">
        <f t="shared" si="6"/>
        <v>12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24" customHeight="1">
      <c r="A39" s="30" t="s">
        <v>33</v>
      </c>
      <c r="B39" s="24">
        <v>1</v>
      </c>
      <c r="C39" s="24">
        <v>0</v>
      </c>
      <c r="D39" s="24">
        <v>2</v>
      </c>
      <c r="E39" s="24">
        <v>2</v>
      </c>
      <c r="F39" s="25">
        <v>1</v>
      </c>
      <c r="G39" s="4">
        <f t="shared" si="6"/>
        <v>6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s="35" customFormat="1" ht="24" customHeight="1">
      <c r="A40" s="31" t="s">
        <v>34</v>
      </c>
      <c r="B40" s="32">
        <v>6</v>
      </c>
      <c r="C40" s="32">
        <v>2</v>
      </c>
      <c r="D40" s="32">
        <v>0</v>
      </c>
      <c r="E40" s="32">
        <v>0</v>
      </c>
      <c r="F40" s="33">
        <v>0</v>
      </c>
      <c r="G40" s="34">
        <f t="shared" si="6"/>
        <v>8</v>
      </c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 spans="1:28" s="35" customFormat="1" ht="24" customHeight="1">
      <c r="A41" s="31" t="s">
        <v>35</v>
      </c>
      <c r="B41" s="32">
        <v>3</v>
      </c>
      <c r="C41" s="32">
        <v>5</v>
      </c>
      <c r="D41" s="32">
        <v>6</v>
      </c>
      <c r="E41" s="32">
        <v>7</v>
      </c>
      <c r="F41" s="33">
        <v>4</v>
      </c>
      <c r="G41" s="34">
        <f t="shared" si="6"/>
        <v>25</v>
      </c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 spans="1:28" ht="24" customHeight="1">
      <c r="A42" s="30" t="s">
        <v>15</v>
      </c>
      <c r="B42" s="24">
        <f>SUM(B36:B41)</f>
        <v>19</v>
      </c>
      <c r="C42" s="24">
        <f t="shared" ref="C42:F42" si="7">SUM(C36:C41)</f>
        <v>18</v>
      </c>
      <c r="D42" s="24">
        <f t="shared" si="7"/>
        <v>22</v>
      </c>
      <c r="E42" s="24">
        <f t="shared" si="7"/>
        <v>33</v>
      </c>
      <c r="F42" s="24">
        <f t="shared" si="7"/>
        <v>8</v>
      </c>
      <c r="G42" s="4">
        <f>SUM(G36:G41)</f>
        <v>100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24" customHeight="1">
      <c r="A44" s="4" t="s">
        <v>36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24" customHeight="1">
      <c r="A45" s="23" t="s">
        <v>21</v>
      </c>
      <c r="B45" s="23">
        <v>2564</v>
      </c>
      <c r="C45" s="23">
        <v>2565</v>
      </c>
      <c r="D45" s="23">
        <v>2566</v>
      </c>
      <c r="E45" s="23">
        <v>2567</v>
      </c>
      <c r="F45" s="22">
        <v>2568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s="35" customFormat="1" ht="24" customHeight="1">
      <c r="A46" s="31" t="s">
        <v>30</v>
      </c>
      <c r="B46" s="32">
        <v>0</v>
      </c>
      <c r="C46" s="32">
        <v>1</v>
      </c>
      <c r="D46" s="32">
        <v>2</v>
      </c>
      <c r="E46" s="32">
        <v>0</v>
      </c>
      <c r="F46" s="33">
        <v>0</v>
      </c>
      <c r="G46" s="34">
        <f>SUM(B46:F46)</f>
        <v>3</v>
      </c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</row>
    <row r="47" spans="1:28" s="35" customFormat="1" ht="24" customHeight="1">
      <c r="A47" s="31" t="s">
        <v>34</v>
      </c>
      <c r="B47" s="32">
        <v>1</v>
      </c>
      <c r="C47" s="32">
        <v>2</v>
      </c>
      <c r="D47" s="32">
        <v>1</v>
      </c>
      <c r="E47" s="32">
        <v>0</v>
      </c>
      <c r="F47" s="33">
        <v>0</v>
      </c>
      <c r="G47" s="34">
        <f t="shared" ref="G47:G48" si="8">SUM(B47:F47)</f>
        <v>4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 spans="1:28" s="35" customFormat="1" ht="24" customHeight="1">
      <c r="A48" s="31" t="s">
        <v>35</v>
      </c>
      <c r="B48" s="32">
        <v>2</v>
      </c>
      <c r="C48" s="32">
        <v>2</v>
      </c>
      <c r="D48" s="32">
        <v>1</v>
      </c>
      <c r="E48" s="32">
        <v>1</v>
      </c>
      <c r="F48" s="33">
        <v>1</v>
      </c>
      <c r="G48" s="34">
        <f t="shared" si="8"/>
        <v>7</v>
      </c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 spans="1:28" ht="24" customHeight="1">
      <c r="A49" s="30" t="s">
        <v>15</v>
      </c>
      <c r="B49" s="24">
        <f>SUM(B46:B48)</f>
        <v>3</v>
      </c>
      <c r="C49" s="24">
        <f t="shared" ref="C49:F49" si="9">SUM(C46:C48)</f>
        <v>5</v>
      </c>
      <c r="D49" s="24">
        <f t="shared" si="9"/>
        <v>4</v>
      </c>
      <c r="E49" s="24">
        <f t="shared" si="9"/>
        <v>1</v>
      </c>
      <c r="F49" s="24">
        <f t="shared" si="9"/>
        <v>1</v>
      </c>
      <c r="G49" s="4">
        <f>SUM(B49:F49)</f>
        <v>14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24" customHeight="1">
      <c r="A51" s="4" t="s">
        <v>29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24" customHeight="1">
      <c r="A52" s="23" t="s">
        <v>21</v>
      </c>
      <c r="B52" s="23">
        <v>2564</v>
      </c>
      <c r="C52" s="23">
        <v>2565</v>
      </c>
      <c r="D52" s="23">
        <v>2566</v>
      </c>
      <c r="E52" s="23">
        <v>2567</v>
      </c>
      <c r="F52" s="22">
        <v>2568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24" customHeight="1">
      <c r="A53" s="30" t="s">
        <v>26</v>
      </c>
      <c r="B53" s="24">
        <v>0</v>
      </c>
      <c r="C53" s="24">
        <v>0</v>
      </c>
      <c r="D53" s="24">
        <v>0</v>
      </c>
      <c r="E53" s="24">
        <v>4</v>
      </c>
      <c r="F53" s="25">
        <v>0</v>
      </c>
      <c r="G53" s="34">
        <f>SUM(B53:F53)</f>
        <v>4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24" customHeight="1"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24" customHeight="1"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24" customHeight="1"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24" customHeight="1"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24" customHeight="1"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24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24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24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24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24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24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24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24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24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24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24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24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24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24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24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24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24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24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24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24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24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24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24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24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24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24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24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24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24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24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24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24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24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24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24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24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24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24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24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24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24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24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24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24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24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24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24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24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24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24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24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24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24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24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24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24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24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24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24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24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24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24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24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24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24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24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24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24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24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24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24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24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24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24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24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24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24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24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24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24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24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24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24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24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24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24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24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24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24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24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24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24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24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24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24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24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24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24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24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24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24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24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24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24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24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24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24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24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24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24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24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24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24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24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24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24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24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24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24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24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24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24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24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24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24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24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24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24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24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24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24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24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24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24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24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24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24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24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24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24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24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24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24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24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24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24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24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24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24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24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24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24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24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24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24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24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24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24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24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24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24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24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24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24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24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24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24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24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24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24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24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24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24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24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24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24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24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24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24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24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24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24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24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24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24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24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24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24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24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24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24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24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24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24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24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24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24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24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24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24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24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24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24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24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24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24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24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24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24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24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24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24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24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24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24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24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24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24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24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24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24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24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24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24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24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24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24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24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24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24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24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24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24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24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24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24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24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24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24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24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24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24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24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24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24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24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24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24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24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24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24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24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24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24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24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24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24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24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24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24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24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24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24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24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24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24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24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24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24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24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24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24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24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24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24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24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24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24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24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24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24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24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24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24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24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24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24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24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24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24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24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24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24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24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24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24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24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24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24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24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24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24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24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24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24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24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24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24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24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24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24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24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24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24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24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24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24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24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24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24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24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24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24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24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24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24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24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24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24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24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24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24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24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24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24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24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24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24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24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24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24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24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24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24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24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24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24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24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24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24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24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24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24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24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24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24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24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24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24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24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24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24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24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24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24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24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24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24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24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24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24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24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24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24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24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24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24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24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24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24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24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24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24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24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24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24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24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24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24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24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24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24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24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24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24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24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24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24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24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24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24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24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24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24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24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24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24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24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24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24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24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24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24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24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24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24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24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24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24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24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24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24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24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24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24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24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24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24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24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24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24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24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24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24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24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24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24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24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24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24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24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24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24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24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24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24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24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24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24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24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24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24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24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24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24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24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24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24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24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24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24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24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24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24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24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24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24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24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24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24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24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24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24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24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24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24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24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24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24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24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24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24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24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24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24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24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24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24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24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24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24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24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24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24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24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24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24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24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24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24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24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24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24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24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24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24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24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24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24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24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24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24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24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24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24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24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24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24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24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24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24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24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24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24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24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24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24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24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24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24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24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24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24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24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24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24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24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24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24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24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24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24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24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24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24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24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24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24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24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24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24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24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24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24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24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24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24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24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24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24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24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24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24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24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24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24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24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24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24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24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24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24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24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24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24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24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24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24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24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24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24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24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24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24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24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24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24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24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24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24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24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24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24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24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24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24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24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24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24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24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24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24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24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24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24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24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24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24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24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24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24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24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24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24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24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24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24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24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24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24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24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24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24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24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24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24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24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24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24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24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24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24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24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24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24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24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24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24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24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24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24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24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24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24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24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24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24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24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24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24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24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24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24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24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24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24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24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24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24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24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24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24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24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24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24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24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24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24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24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24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24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24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24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24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24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24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24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24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24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24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24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24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24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24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24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24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24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24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24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24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24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24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24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24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24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24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24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24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24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24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24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24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24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24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24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24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24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24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24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24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24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24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24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24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24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24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24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24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24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24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24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24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24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24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24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24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24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24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24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24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24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24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24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24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24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24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24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24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24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24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24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24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24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24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24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24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24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24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24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24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24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24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24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24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24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24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24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24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24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24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24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24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24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24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24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24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24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24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24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24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24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24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24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24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24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24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24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24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24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24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24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24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24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24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24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24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24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24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24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24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24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24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24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24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24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24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24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24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24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24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24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24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24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24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24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24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24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24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24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24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24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24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24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24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24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24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24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24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24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24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24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24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24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24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24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24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24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24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24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24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24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24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24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24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24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24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24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24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24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24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24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24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24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24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24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24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24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24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24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24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24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24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24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24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24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24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24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24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24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24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24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24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24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24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24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24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24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24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24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24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24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24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24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24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24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24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24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24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24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24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24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24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24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24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24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24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24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24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24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24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24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24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24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24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24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24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24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24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24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24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24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24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24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24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24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24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24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24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24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24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24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24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24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24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24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24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24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24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24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24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24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24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24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24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24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24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24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24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24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24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24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24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24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24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24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24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24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24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24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1:28" ht="24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spans="1:28" ht="24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spans="1:28" ht="24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spans="1:28" ht="24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spans="1:28" ht="24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spans="1:28" ht="24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spans="1:28" ht="24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spans="1:28" ht="24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spans="1:28" ht="24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spans="1:28" ht="24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spans="1:28" ht="24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spans="1:28" ht="24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spans="1:28" ht="24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spans="1:28" ht="24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spans="1:28" ht="24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spans="1:28" ht="24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</sheetData>
  <mergeCells count="1">
    <mergeCell ref="A2:D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8A9D-46F7-43B1-8FBA-50E1316D57BE}">
  <dimension ref="A1:AA946"/>
  <sheetViews>
    <sheetView topLeftCell="A19" workbookViewId="0">
      <selection activeCell="B14" sqref="B14"/>
    </sheetView>
  </sheetViews>
  <sheetFormatPr defaultColWidth="12.6328125" defaultRowHeight="15" customHeight="1"/>
  <cols>
    <col min="1" max="1" width="4.7265625" style="2" customWidth="1"/>
    <col min="2" max="2" width="59.08984375" style="2" customWidth="1"/>
    <col min="3" max="3" width="8.7265625" style="2" customWidth="1"/>
    <col min="4" max="4" width="9.08984375" style="2" customWidth="1"/>
    <col min="5" max="5" width="7.90625" style="2" customWidth="1"/>
    <col min="6" max="6" width="7.7265625" style="2" customWidth="1"/>
    <col min="7" max="7" width="9" style="2" customWidth="1"/>
    <col min="8" max="8" width="18.7265625" style="2" customWidth="1"/>
    <col min="9" max="11" width="9" style="2" customWidth="1"/>
    <col min="12" max="12" width="15.7265625" style="2" customWidth="1"/>
    <col min="13" max="13" width="9" style="2" customWidth="1"/>
    <col min="14" max="27" width="8.6328125" style="2" customWidth="1"/>
    <col min="28" max="16384" width="12.6328125" style="2"/>
  </cols>
  <sheetData>
    <row r="1" spans="1:27" ht="24" customHeight="1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" customHeight="1">
      <c r="A2" s="112" t="s">
        <v>39</v>
      </c>
      <c r="B2" s="112"/>
      <c r="C2" s="112"/>
      <c r="D2" s="11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S2" s="3"/>
      <c r="T2" s="3"/>
      <c r="U2" s="3"/>
      <c r="V2" s="3"/>
      <c r="W2" s="3"/>
      <c r="X2" s="3"/>
      <c r="Y2" s="3"/>
      <c r="Z2" s="3"/>
      <c r="AA2" s="3"/>
    </row>
    <row r="3" spans="1:27" ht="24" customHeight="1">
      <c r="A3" s="21"/>
      <c r="B3" s="21"/>
      <c r="C3" s="21"/>
      <c r="D3" s="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S3" s="3"/>
      <c r="T3" s="3"/>
      <c r="U3" s="3"/>
      <c r="V3" s="3"/>
      <c r="W3" s="3"/>
      <c r="X3" s="3"/>
      <c r="Y3" s="3"/>
      <c r="Z3" s="3"/>
      <c r="AA3" s="3"/>
    </row>
    <row r="4" spans="1:27" ht="24" customHeight="1">
      <c r="A4" s="4" t="s">
        <v>40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24" customHeight="1">
      <c r="A5" s="43" t="s">
        <v>47</v>
      </c>
      <c r="B5" s="42" t="s">
        <v>41</v>
      </c>
      <c r="C5" s="42">
        <v>2564</v>
      </c>
      <c r="D5" s="42">
        <v>2565</v>
      </c>
      <c r="E5" s="42">
        <v>2566</v>
      </c>
      <c r="F5" s="42">
        <v>2567</v>
      </c>
      <c r="G5" s="42">
        <v>2568</v>
      </c>
      <c r="H5" s="20" t="s">
        <v>42</v>
      </c>
      <c r="I5" s="4"/>
      <c r="J5" s="100" t="s">
        <v>47</v>
      </c>
      <c r="K5" s="101" t="s">
        <v>114</v>
      </c>
      <c r="L5" s="101">
        <v>2564</v>
      </c>
      <c r="M5" s="101">
        <v>2565</v>
      </c>
      <c r="N5" s="101">
        <v>2566</v>
      </c>
      <c r="O5" s="101">
        <v>2567</v>
      </c>
      <c r="P5" s="101">
        <v>2568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24" customHeight="1">
      <c r="A6" s="47">
        <v>1</v>
      </c>
      <c r="B6" s="48" t="s">
        <v>56</v>
      </c>
      <c r="C6" s="49">
        <v>2</v>
      </c>
      <c r="D6" s="48"/>
      <c r="E6" s="48"/>
      <c r="F6" s="49">
        <v>2</v>
      </c>
      <c r="G6" s="49">
        <v>1</v>
      </c>
      <c r="H6" s="44" t="s">
        <v>43</v>
      </c>
      <c r="I6" s="4"/>
      <c r="J6" s="12">
        <v>1</v>
      </c>
      <c r="K6" s="29" t="s">
        <v>43</v>
      </c>
      <c r="L6" s="29">
        <v>33</v>
      </c>
      <c r="M6" s="29">
        <v>32</v>
      </c>
      <c r="N6" s="29">
        <v>35</v>
      </c>
      <c r="O6" s="29">
        <v>45</v>
      </c>
      <c r="P6" s="29">
        <v>37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24" customHeight="1">
      <c r="A7" s="47">
        <v>2</v>
      </c>
      <c r="B7" s="48" t="s">
        <v>57</v>
      </c>
      <c r="C7" s="49">
        <v>13</v>
      </c>
      <c r="D7" s="49">
        <v>10</v>
      </c>
      <c r="E7" s="49">
        <v>25</v>
      </c>
      <c r="F7" s="49">
        <v>19</v>
      </c>
      <c r="G7" s="49">
        <v>18</v>
      </c>
      <c r="H7" s="44" t="s">
        <v>43</v>
      </c>
      <c r="I7" s="4"/>
      <c r="J7" s="12">
        <v>2</v>
      </c>
      <c r="K7" s="29" t="s">
        <v>44</v>
      </c>
      <c r="L7" s="29">
        <v>2</v>
      </c>
      <c r="M7" s="29">
        <v>9</v>
      </c>
      <c r="N7" s="29">
        <v>8</v>
      </c>
      <c r="O7" s="29">
        <v>14</v>
      </c>
      <c r="P7" s="29">
        <v>19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24" customHeight="1">
      <c r="A8" s="47">
        <v>3</v>
      </c>
      <c r="B8" s="48" t="s">
        <v>48</v>
      </c>
      <c r="C8" s="49">
        <v>14</v>
      </c>
      <c r="D8" s="49">
        <v>14</v>
      </c>
      <c r="E8" s="49">
        <v>10</v>
      </c>
      <c r="F8" s="49">
        <v>18</v>
      </c>
      <c r="G8" s="49">
        <v>16</v>
      </c>
      <c r="H8" s="44" t="s">
        <v>43</v>
      </c>
      <c r="I8" s="4"/>
      <c r="J8" s="12">
        <v>3</v>
      </c>
      <c r="K8" s="29" t="s">
        <v>115</v>
      </c>
      <c r="L8" s="29">
        <v>3</v>
      </c>
      <c r="M8" s="29">
        <v>2</v>
      </c>
      <c r="N8" s="29">
        <v>4</v>
      </c>
      <c r="O8" s="29">
        <v>2</v>
      </c>
      <c r="P8" s="29">
        <v>0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24" customHeight="1">
      <c r="A9" s="47">
        <v>4</v>
      </c>
      <c r="B9" s="50" t="s">
        <v>58</v>
      </c>
      <c r="C9" s="48"/>
      <c r="D9" s="48"/>
      <c r="E9" s="48"/>
      <c r="F9" s="48"/>
      <c r="G9" s="48"/>
      <c r="H9" s="44" t="s">
        <v>43</v>
      </c>
      <c r="I9" s="4"/>
      <c r="J9" s="12">
        <v>4</v>
      </c>
      <c r="K9" s="29" t="s">
        <v>46</v>
      </c>
      <c r="L9" s="29">
        <v>31</v>
      </c>
      <c r="M9" s="29">
        <v>35</v>
      </c>
      <c r="N9" s="29">
        <v>38</v>
      </c>
      <c r="O9" s="29">
        <v>41</v>
      </c>
      <c r="P9" s="29">
        <v>39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24" customHeight="1">
      <c r="A10" s="47">
        <v>5</v>
      </c>
      <c r="B10" s="51" t="s">
        <v>49</v>
      </c>
      <c r="C10" s="49">
        <v>4</v>
      </c>
      <c r="D10" s="49">
        <v>8</v>
      </c>
      <c r="E10" s="48"/>
      <c r="F10" s="49">
        <v>6</v>
      </c>
      <c r="G10" s="49">
        <v>2</v>
      </c>
      <c r="H10" s="44" t="s">
        <v>43</v>
      </c>
      <c r="I10" s="4"/>
      <c r="J10" s="12">
        <v>5</v>
      </c>
      <c r="K10" s="29" t="s">
        <v>116</v>
      </c>
      <c r="L10" s="29">
        <f>SUM(L6:L9)</f>
        <v>69</v>
      </c>
      <c r="M10" s="29">
        <f t="shared" ref="M10:P10" si="0">SUM(M6:M9)</f>
        <v>78</v>
      </c>
      <c r="N10" s="29">
        <f t="shared" si="0"/>
        <v>85</v>
      </c>
      <c r="O10" s="29">
        <f t="shared" si="0"/>
        <v>102</v>
      </c>
      <c r="P10" s="29">
        <f t="shared" si="0"/>
        <v>95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24" customHeight="1">
      <c r="A11" s="52">
        <v>6</v>
      </c>
      <c r="B11" s="53" t="s">
        <v>59</v>
      </c>
      <c r="C11" s="54">
        <v>0</v>
      </c>
      <c r="D11" s="54">
        <v>3</v>
      </c>
      <c r="E11" s="54">
        <v>3</v>
      </c>
      <c r="F11" s="54">
        <v>6</v>
      </c>
      <c r="G11" s="54">
        <v>6</v>
      </c>
      <c r="H11" s="45" t="s">
        <v>44</v>
      </c>
      <c r="I11" s="4"/>
      <c r="J11" s="4"/>
      <c r="K11" s="6" t="s">
        <v>16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24" customHeight="1">
      <c r="A12" s="52">
        <v>7</v>
      </c>
      <c r="B12" s="53" t="s">
        <v>50</v>
      </c>
      <c r="C12" s="54">
        <v>1</v>
      </c>
      <c r="D12" s="54">
        <v>4</v>
      </c>
      <c r="E12" s="54">
        <v>2</v>
      </c>
      <c r="F12" s="54">
        <v>8</v>
      </c>
      <c r="G12" s="54">
        <v>5</v>
      </c>
      <c r="H12" s="45" t="s">
        <v>44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24" customHeight="1">
      <c r="A13" s="52">
        <v>8</v>
      </c>
      <c r="B13" s="53" t="s">
        <v>51</v>
      </c>
      <c r="C13" s="54">
        <v>1</v>
      </c>
      <c r="D13" s="54">
        <v>2</v>
      </c>
      <c r="E13" s="54">
        <v>2</v>
      </c>
      <c r="F13" s="53"/>
      <c r="G13" s="54">
        <v>5</v>
      </c>
      <c r="H13" s="45" t="s">
        <v>44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24" customHeight="1">
      <c r="A14" s="52">
        <v>9</v>
      </c>
      <c r="B14" s="55" t="s">
        <v>52</v>
      </c>
      <c r="C14" s="53"/>
      <c r="D14" s="53"/>
      <c r="E14" s="54">
        <v>1</v>
      </c>
      <c r="F14" s="53"/>
      <c r="G14" s="54">
        <v>3</v>
      </c>
      <c r="H14" s="45" t="s">
        <v>44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4" customHeight="1">
      <c r="A15" s="56">
        <v>10</v>
      </c>
      <c r="B15" s="57" t="s">
        <v>53</v>
      </c>
      <c r="C15" s="58">
        <v>3</v>
      </c>
      <c r="D15" s="58">
        <v>2</v>
      </c>
      <c r="E15" s="58">
        <v>4</v>
      </c>
      <c r="F15" s="58">
        <v>2</v>
      </c>
      <c r="G15" s="59"/>
      <c r="H15" s="63" t="s">
        <v>45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4" customHeight="1">
      <c r="A16" s="60">
        <v>11</v>
      </c>
      <c r="B16" s="61" t="s">
        <v>54</v>
      </c>
      <c r="C16" s="62">
        <v>25</v>
      </c>
      <c r="D16" s="62">
        <v>30</v>
      </c>
      <c r="E16" s="62">
        <v>30</v>
      </c>
      <c r="F16" s="62">
        <v>32</v>
      </c>
      <c r="G16" s="62">
        <v>34</v>
      </c>
      <c r="H16" s="46" t="s">
        <v>46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4" customHeight="1">
      <c r="A17" s="60">
        <v>12</v>
      </c>
      <c r="B17" s="64" t="s">
        <v>55</v>
      </c>
      <c r="C17" s="65">
        <v>6</v>
      </c>
      <c r="D17" s="65">
        <v>5</v>
      </c>
      <c r="E17" s="65">
        <v>8</v>
      </c>
      <c r="F17" s="65">
        <v>9</v>
      </c>
      <c r="G17" s="65">
        <v>5</v>
      </c>
      <c r="H17" s="46" t="s">
        <v>46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4" customHeight="1">
      <c r="A18" s="4"/>
      <c r="B18" s="29" t="s">
        <v>15</v>
      </c>
      <c r="C18" s="29">
        <f>SUM(C6:C17)</f>
        <v>69</v>
      </c>
      <c r="D18" s="29">
        <f t="shared" ref="D18:G18" si="1">SUM(D6:D17)</f>
        <v>78</v>
      </c>
      <c r="E18" s="29">
        <f t="shared" si="1"/>
        <v>85</v>
      </c>
      <c r="F18" s="29">
        <f t="shared" si="1"/>
        <v>102</v>
      </c>
      <c r="G18" s="29">
        <f t="shared" si="1"/>
        <v>95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4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4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4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24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4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24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4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4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4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4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24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24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24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24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4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24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24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4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24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4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4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24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24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24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24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24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24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24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24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24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24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24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24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24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24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24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24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24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24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24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24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24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24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24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24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24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24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24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24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24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24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24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24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24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24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24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24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24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24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24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24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24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24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24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24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24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24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24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24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24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24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24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24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24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24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24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24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24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24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24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24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24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24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24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24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24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24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24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24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24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24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24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24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24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24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24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24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24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24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24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24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24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24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24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24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24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24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24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24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24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24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24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24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24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24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24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24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24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24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24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24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24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24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24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24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24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24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24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24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24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24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24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24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24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24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24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24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24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24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24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24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24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24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24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24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24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24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24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24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24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24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24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24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24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24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24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24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24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24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24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24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24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24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24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24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24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24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24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24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24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24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24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24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24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24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24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24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24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24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24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24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24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24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24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24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24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24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24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24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24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24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24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24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24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24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24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24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24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24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24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24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24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24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24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24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24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24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24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24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24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24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24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24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24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24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24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24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24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24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24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24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24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24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24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24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24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24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24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24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24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24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24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24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24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24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24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24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24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24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24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24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24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24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24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24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24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24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24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24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24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24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24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24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24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24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24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24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24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24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24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24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24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24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24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24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24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24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24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24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24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24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24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24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24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24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24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24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24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24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24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24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24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24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24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24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24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24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24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24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24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24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24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24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24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24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24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24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24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24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24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24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24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24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24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24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24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24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24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24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24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24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24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24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24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24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24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24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24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24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24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24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24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24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24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24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24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24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24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24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24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24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24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24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24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24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24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24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24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24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24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24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24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24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24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24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24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24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24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24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24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24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24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24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24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24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24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24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24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24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24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24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24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24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24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24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24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24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24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24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24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24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24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24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24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24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24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24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24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24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24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24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24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24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24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24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24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24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24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24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24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24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24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24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24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24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24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24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24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24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24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24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24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24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24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24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24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24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24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24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24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24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24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24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24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24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24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24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24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24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24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24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24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24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24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24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24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24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24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24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24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24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24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24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24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24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24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24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24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24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24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24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24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24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24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24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24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24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24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24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24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24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24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24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24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24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24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24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24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24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24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24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24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24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24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24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24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24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24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24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24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24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24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24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24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24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24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24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24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24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24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24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24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24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24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24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24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24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24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24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24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24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24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24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24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24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24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24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24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24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24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24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24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24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24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24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24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24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24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24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24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24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24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24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24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24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24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24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24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24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24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24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24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24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24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24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24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24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24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24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24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24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24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24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24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24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24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24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24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24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24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24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24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24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24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24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24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24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24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24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24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24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24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24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24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24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24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24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24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24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24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24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24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24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24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24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24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24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24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24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24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24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24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24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24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24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24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24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24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24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24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24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24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24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24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24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24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24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24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24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24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24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24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24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24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24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24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24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24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24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24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24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24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24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24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24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24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24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24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24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24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24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24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24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24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24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24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24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24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24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24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24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24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24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24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24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24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24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24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24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24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24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24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24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24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24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24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24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24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24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24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24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24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24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24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24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24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24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24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24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24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24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24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24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24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24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24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24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24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24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24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24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24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24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24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24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24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24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24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24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24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24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24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24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24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24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24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24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24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24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24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24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24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24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24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24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24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24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24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24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24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24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24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24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24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24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24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24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24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24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24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24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24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24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24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24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24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24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24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24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24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24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24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24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24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24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24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24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24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24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24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24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24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24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24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24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24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24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24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24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24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24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24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24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24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24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24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24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24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24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24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24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24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24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24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24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24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24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24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24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24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24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24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24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24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24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24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24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24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24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24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24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24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24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24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24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24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24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24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24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24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24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24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24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24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24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24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24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24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24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24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24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24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24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24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24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24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24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24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24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24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24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24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24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24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24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24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24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24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24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24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24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24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24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24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24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24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24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24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24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24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24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24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24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24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24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24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24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24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24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24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24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24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24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24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24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24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24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24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24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24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24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24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24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24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24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24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24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24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24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24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24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24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24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24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24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24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24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24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24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24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24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24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24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24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24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24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24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24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24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24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24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24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24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24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24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24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24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24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24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24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24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24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24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24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24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24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24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24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24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24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24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24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24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24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24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24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24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24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24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24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24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24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24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24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24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24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24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24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24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24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24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24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24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24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24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24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24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24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24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24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24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24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24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24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24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24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24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24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24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24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24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24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</sheetData>
  <mergeCells count="1">
    <mergeCell ref="A2:D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625B-121D-400B-98F6-5C94254DDF58}">
  <dimension ref="A1:AB965"/>
  <sheetViews>
    <sheetView topLeftCell="A13" workbookViewId="0">
      <selection activeCell="L18" sqref="L18"/>
    </sheetView>
  </sheetViews>
  <sheetFormatPr defaultColWidth="12.6328125" defaultRowHeight="15" customHeight="1"/>
  <cols>
    <col min="1" max="1" width="72.90625" style="2" customWidth="1"/>
    <col min="2" max="2" width="14.08984375" style="2" customWidth="1"/>
    <col min="3" max="3" width="8.7265625" style="2" customWidth="1"/>
    <col min="4" max="4" width="9.08984375" style="2" customWidth="1"/>
    <col min="5" max="5" width="7.90625" style="2" customWidth="1"/>
    <col min="6" max="6" width="7.7265625" style="2" customWidth="1"/>
    <col min="7" max="7" width="9" style="2" customWidth="1"/>
    <col min="8" max="8" width="18.7265625" style="2" customWidth="1"/>
    <col min="9" max="14" width="9" style="2" customWidth="1"/>
    <col min="15" max="28" width="8.6328125" style="2" customWidth="1"/>
    <col min="29" max="16384" width="12.6328125" style="2"/>
  </cols>
  <sheetData>
    <row r="1" spans="1:28" ht="24" customHeight="1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4" customHeight="1">
      <c r="A2" s="112" t="s">
        <v>60</v>
      </c>
      <c r="B2" s="112"/>
      <c r="C2" s="112"/>
      <c r="D2" s="11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T2" s="3"/>
      <c r="U2" s="3"/>
      <c r="V2" s="3"/>
      <c r="W2" s="3"/>
      <c r="X2" s="3"/>
      <c r="Y2" s="3"/>
      <c r="Z2" s="3"/>
      <c r="AA2" s="3"/>
      <c r="AB2" s="3"/>
    </row>
    <row r="3" spans="1:28" ht="24" customHeight="1">
      <c r="A3" s="21"/>
      <c r="B3" s="21"/>
      <c r="C3" s="21"/>
      <c r="D3" s="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T3" s="3"/>
      <c r="U3" s="3"/>
      <c r="V3" s="3"/>
      <c r="W3" s="3"/>
      <c r="X3" s="3"/>
      <c r="Y3" s="3"/>
      <c r="Z3" s="3"/>
      <c r="AA3" s="3"/>
      <c r="AB3" s="3"/>
    </row>
    <row r="4" spans="1:28" ht="24" customHeight="1">
      <c r="A4" s="66" t="s">
        <v>27</v>
      </c>
      <c r="B4" s="39">
        <v>2564</v>
      </c>
      <c r="C4" s="39">
        <v>2565</v>
      </c>
      <c r="D4" s="39">
        <v>2566</v>
      </c>
      <c r="E4" s="39">
        <v>2567</v>
      </c>
      <c r="F4" s="3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24" customHeight="1">
      <c r="A5" s="40" t="s">
        <v>58</v>
      </c>
      <c r="B5" s="41">
        <v>4.1900000000000004</v>
      </c>
      <c r="C5" s="41">
        <v>3.78</v>
      </c>
      <c r="D5" s="38"/>
      <c r="E5" s="38"/>
      <c r="F5" s="68">
        <f>SUM(B5:E5)</f>
        <v>7.9700000000000006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24" customHeight="1">
      <c r="A6" s="40" t="s">
        <v>59</v>
      </c>
      <c r="B6" s="41">
        <v>3.66</v>
      </c>
      <c r="C6" s="41">
        <v>4.07</v>
      </c>
      <c r="D6" s="41">
        <v>3.79</v>
      </c>
      <c r="E6" s="69">
        <v>5</v>
      </c>
      <c r="F6" s="68">
        <f t="shared" ref="F6:F11" si="0">SUM(B6:E6)</f>
        <v>16.52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24" customHeight="1">
      <c r="A7" s="40" t="s">
        <v>65</v>
      </c>
      <c r="B7" s="41">
        <v>4.2300000000000004</v>
      </c>
      <c r="C7" s="41">
        <v>4.1900000000000004</v>
      </c>
      <c r="D7" s="41">
        <v>4.07</v>
      </c>
      <c r="E7" s="41">
        <v>4.43</v>
      </c>
      <c r="F7" s="68">
        <f t="shared" si="0"/>
        <v>16.920000000000002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24" customHeight="1">
      <c r="A8" s="40" t="s">
        <v>48</v>
      </c>
      <c r="B8" s="41">
        <v>4.5</v>
      </c>
      <c r="C8" s="41">
        <v>4.2300000000000004</v>
      </c>
      <c r="D8" s="41">
        <v>4.1900000000000004</v>
      </c>
      <c r="E8" s="41">
        <v>4.4400000000000004</v>
      </c>
      <c r="F8" s="68">
        <f t="shared" si="0"/>
        <v>17.360000000000003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24" customHeight="1">
      <c r="A9" s="40" t="s">
        <v>50</v>
      </c>
      <c r="B9" s="41">
        <v>4.82</v>
      </c>
      <c r="C9" s="69">
        <v>4.0999999999999996</v>
      </c>
      <c r="D9" s="41">
        <v>4.22</v>
      </c>
      <c r="E9" s="69">
        <v>4.4000000000000004</v>
      </c>
      <c r="F9" s="68">
        <f t="shared" si="0"/>
        <v>17.54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24" customHeight="1">
      <c r="A10" s="40" t="s">
        <v>56</v>
      </c>
      <c r="B10" s="41">
        <v>4.3600000000000003</v>
      </c>
      <c r="C10" s="41">
        <v>4.29</v>
      </c>
      <c r="D10" s="41">
        <v>4.67</v>
      </c>
      <c r="E10" s="69">
        <v>4.5</v>
      </c>
      <c r="F10" s="68">
        <f t="shared" si="0"/>
        <v>17.82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24" customHeight="1">
      <c r="A11" s="40" t="s">
        <v>51</v>
      </c>
      <c r="B11" s="41">
        <v>4.7699999999999996</v>
      </c>
      <c r="C11" s="41">
        <v>5</v>
      </c>
      <c r="D11" s="41">
        <v>5</v>
      </c>
      <c r="E11" s="41">
        <v>4.4400000000000004</v>
      </c>
      <c r="F11" s="68">
        <f t="shared" si="0"/>
        <v>19.21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24" customHeight="1">
      <c r="A12" s="21" t="s">
        <v>15</v>
      </c>
      <c r="B12" s="99">
        <f>SUM(B5:B11)/7</f>
        <v>4.3614285714285712</v>
      </c>
      <c r="C12" s="99">
        <f>SUM(C5:C11)/7</f>
        <v>4.2371428571428567</v>
      </c>
      <c r="D12" s="99">
        <f>SUM(D5:D11)/6</f>
        <v>4.3233333333333333</v>
      </c>
      <c r="E12" s="99">
        <f>SUM(E5:E11)/6</f>
        <v>4.535000000000001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24" customHeight="1">
      <c r="A13" s="6" t="s">
        <v>16</v>
      </c>
      <c r="B13" s="8">
        <v>0</v>
      </c>
      <c r="C13" s="8">
        <v>0</v>
      </c>
      <c r="D13" s="8">
        <v>0</v>
      </c>
      <c r="E13" s="8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24" customHeight="1">
      <c r="A14" s="21"/>
      <c r="B14" s="21"/>
      <c r="C14" s="21"/>
      <c r="D14" s="21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24" customHeight="1">
      <c r="A15" s="21"/>
      <c r="B15" s="21"/>
      <c r="C15" s="21"/>
      <c r="D15" s="21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24" customHeight="1">
      <c r="A16" s="21"/>
      <c r="B16" s="21"/>
      <c r="C16" s="21"/>
      <c r="D16" s="21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24" customHeight="1">
      <c r="A17" s="21"/>
      <c r="B17" s="21"/>
      <c r="C17" s="21"/>
      <c r="D17" s="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24" customHeight="1">
      <c r="A18" s="21"/>
      <c r="B18" s="21"/>
      <c r="C18" s="21"/>
      <c r="D18" s="21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24" customHeight="1">
      <c r="A19" s="21"/>
      <c r="B19" s="21"/>
      <c r="C19" s="21"/>
      <c r="D19" s="21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24" customHeight="1">
      <c r="A20" s="21"/>
      <c r="B20" s="21"/>
      <c r="C20" s="21"/>
      <c r="D20" s="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24" customHeight="1">
      <c r="A21" s="21"/>
      <c r="B21" s="21"/>
      <c r="C21" s="21"/>
      <c r="D21" s="21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24" customHeight="1">
      <c r="A22" s="21"/>
      <c r="B22" s="21"/>
      <c r="C22" s="21"/>
      <c r="D22" s="2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24" customHeight="1">
      <c r="A23" s="21"/>
      <c r="B23" s="21"/>
      <c r="C23" s="21"/>
      <c r="D23" s="2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24" customHeight="1">
      <c r="A24" s="21"/>
      <c r="B24" s="21"/>
      <c r="C24" s="21"/>
      <c r="D24" s="2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24" customHeight="1">
      <c r="A25" s="21"/>
      <c r="B25" s="21"/>
      <c r="C25" s="21"/>
      <c r="D25" s="2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24" customHeight="1">
      <c r="A26" s="21"/>
      <c r="B26" s="21"/>
      <c r="C26" s="21"/>
      <c r="D26" s="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24" customHeight="1">
      <c r="A27" s="21"/>
      <c r="B27" s="21"/>
      <c r="C27" s="21"/>
      <c r="D27" s="2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24" customHeight="1">
      <c r="A28" s="21"/>
      <c r="B28" s="21"/>
      <c r="C28" s="21"/>
      <c r="D28" s="2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24" customHeight="1">
      <c r="A29" s="21"/>
      <c r="B29" s="21"/>
      <c r="C29" s="21"/>
      <c r="D29" s="2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24" customHeight="1">
      <c r="A30" s="113" t="s">
        <v>62</v>
      </c>
      <c r="B30" s="114"/>
      <c r="C30" s="114"/>
      <c r="D30" s="114"/>
      <c r="E30" s="114"/>
      <c r="F30" s="11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24" customHeight="1">
      <c r="A31" s="37"/>
      <c r="B31" s="37"/>
      <c r="C31" s="37"/>
      <c r="D31" s="37"/>
      <c r="E31" s="37"/>
      <c r="F31" s="37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24" customHeight="1">
      <c r="A32" s="66" t="s">
        <v>27</v>
      </c>
      <c r="B32" s="115" t="s">
        <v>63</v>
      </c>
      <c r="C32" s="116"/>
      <c r="D32" s="116"/>
      <c r="E32" s="117"/>
      <c r="F32" s="37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24" customHeight="1">
      <c r="A33" s="67"/>
      <c r="B33" s="39">
        <v>2564</v>
      </c>
      <c r="C33" s="39">
        <v>2565</v>
      </c>
      <c r="D33" s="39">
        <v>2566</v>
      </c>
      <c r="E33" s="39">
        <v>2567</v>
      </c>
      <c r="F33" s="3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24" customHeight="1">
      <c r="A34" s="40" t="s">
        <v>53</v>
      </c>
      <c r="B34" s="38"/>
      <c r="C34" s="38"/>
      <c r="D34" s="38"/>
      <c r="E34" s="38"/>
      <c r="F34" s="3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24" customHeight="1">
      <c r="A35" s="40" t="s">
        <v>64</v>
      </c>
      <c r="B35" s="38"/>
      <c r="C35" s="38"/>
      <c r="D35" s="38"/>
      <c r="E35" s="38"/>
      <c r="F35" s="3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s="74" customFormat="1" ht="24" customHeight="1">
      <c r="A36" s="70" t="s">
        <v>48</v>
      </c>
      <c r="B36" s="71">
        <v>4.5</v>
      </c>
      <c r="C36" s="71">
        <v>4.2300000000000004</v>
      </c>
      <c r="D36" s="71">
        <v>4.1900000000000004</v>
      </c>
      <c r="E36" s="71">
        <v>4.4400000000000004</v>
      </c>
      <c r="F36" s="72">
        <f>SUM(B36:E36)</f>
        <v>17.360000000000003</v>
      </c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</row>
    <row r="37" spans="1:28" s="74" customFormat="1" ht="24" customHeight="1">
      <c r="A37" s="70" t="s">
        <v>57</v>
      </c>
      <c r="B37" s="71">
        <v>4.2300000000000004</v>
      </c>
      <c r="C37" s="71">
        <v>4.1900000000000004</v>
      </c>
      <c r="D37" s="71">
        <v>4.07</v>
      </c>
      <c r="E37" s="71">
        <v>4.43</v>
      </c>
      <c r="F37" s="72">
        <f>SUM(B37:E37)</f>
        <v>16.920000000000002</v>
      </c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</row>
    <row r="38" spans="1:28" s="74" customFormat="1" ht="24" customHeight="1">
      <c r="A38" s="70" t="s">
        <v>56</v>
      </c>
      <c r="B38" s="71">
        <v>4.3600000000000003</v>
      </c>
      <c r="C38" s="71">
        <v>4.29</v>
      </c>
      <c r="D38" s="71">
        <v>4.67</v>
      </c>
      <c r="E38" s="75">
        <v>4.5</v>
      </c>
      <c r="F38" s="72">
        <f>SUM(B38:E38)</f>
        <v>17.82</v>
      </c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</row>
    <row r="39" spans="1:28" s="74" customFormat="1" ht="24" customHeight="1">
      <c r="A39" s="70" t="s">
        <v>58</v>
      </c>
      <c r="B39" s="71">
        <v>4.1900000000000004</v>
      </c>
      <c r="C39" s="71">
        <v>3.78</v>
      </c>
      <c r="D39" s="71">
        <v>0</v>
      </c>
      <c r="E39" s="71">
        <v>0</v>
      </c>
      <c r="F39" s="72">
        <f>SUM(B39:E39)</f>
        <v>7.9700000000000006</v>
      </c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</row>
    <row r="40" spans="1:28" ht="24" customHeight="1">
      <c r="A40" s="40" t="s">
        <v>52</v>
      </c>
      <c r="B40" s="38"/>
      <c r="C40" s="38"/>
      <c r="D40" s="38"/>
      <c r="E40" s="38"/>
      <c r="F40" s="68">
        <f t="shared" ref="F40:F43" si="1">SUM(B40:E40)</f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s="74" customFormat="1" ht="24" customHeight="1">
      <c r="A41" s="70" t="s">
        <v>50</v>
      </c>
      <c r="B41" s="71">
        <v>4.82</v>
      </c>
      <c r="C41" s="75">
        <v>4.0999999999999996</v>
      </c>
      <c r="D41" s="71">
        <v>4.22</v>
      </c>
      <c r="E41" s="75">
        <v>4.4000000000000004</v>
      </c>
      <c r="F41" s="72">
        <f t="shared" si="1"/>
        <v>17.54</v>
      </c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</row>
    <row r="42" spans="1:28" s="74" customFormat="1" ht="24" customHeight="1">
      <c r="A42" s="70" t="s">
        <v>59</v>
      </c>
      <c r="B42" s="71">
        <v>3.66</v>
      </c>
      <c r="C42" s="71">
        <v>4.07</v>
      </c>
      <c r="D42" s="71">
        <v>3.79</v>
      </c>
      <c r="E42" s="75">
        <v>5</v>
      </c>
      <c r="F42" s="72">
        <f t="shared" si="1"/>
        <v>16.52</v>
      </c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</row>
    <row r="43" spans="1:28" ht="24" customHeight="1">
      <c r="A43" s="40" t="s">
        <v>51</v>
      </c>
      <c r="B43" s="41">
        <v>4.7699999999999996</v>
      </c>
      <c r="C43" s="41">
        <v>5</v>
      </c>
      <c r="D43" s="41">
        <v>5</v>
      </c>
      <c r="E43" s="41">
        <v>4.4400000000000004</v>
      </c>
      <c r="F43" s="68">
        <f t="shared" si="1"/>
        <v>19.21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24" customHeight="1">
      <c r="A44" s="37" t="s">
        <v>15</v>
      </c>
      <c r="B44" s="99">
        <f>SUM(B34:B43)/7</f>
        <v>4.3614285714285712</v>
      </c>
      <c r="C44" s="99">
        <f t="shared" ref="C44" si="2">SUM(C34:C43)/7</f>
        <v>4.2371428571428575</v>
      </c>
      <c r="D44" s="99">
        <f>SUM(D34:D43)/6</f>
        <v>4.3233333333333333</v>
      </c>
      <c r="E44" s="99">
        <f>SUM(E34:E43)/6</f>
        <v>4.535000000000001</v>
      </c>
      <c r="F44" s="37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24" customHeight="1">
      <c r="A45" s="37"/>
      <c r="B45" s="37"/>
      <c r="C45" s="37"/>
      <c r="D45" s="37"/>
      <c r="E45" s="37"/>
      <c r="F45" s="37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54" spans="1:28" ht="24" customHeight="1">
      <c r="A54" s="37"/>
      <c r="B54" s="37"/>
      <c r="C54" s="37"/>
      <c r="D54" s="37"/>
      <c r="E54" s="37"/>
      <c r="F54" s="3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24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24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24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24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24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24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24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24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24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24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24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24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24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24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24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24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24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24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24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24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24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24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24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24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24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24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24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24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24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24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24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24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24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24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24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24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24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24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24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24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24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24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24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24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24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24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24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24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24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24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24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24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24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24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24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24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24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24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24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24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24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24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24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24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24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24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24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24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24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24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24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24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24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24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24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24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24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24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24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24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24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24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24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24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24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24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24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24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24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24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24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24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24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24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24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24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24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24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24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24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24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24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24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24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24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24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24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24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24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24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24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24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24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24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24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24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24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24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24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24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24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24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24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24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24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24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24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24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24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24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24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24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24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24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24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24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24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24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24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24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24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24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24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24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24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24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24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24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24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24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24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24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24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24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24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24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24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24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24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24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24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24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24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24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24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24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24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24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24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24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24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24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24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24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24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24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24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24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24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24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24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24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24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24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24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24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24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24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24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24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24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24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24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24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24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24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24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24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24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24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24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24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24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24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24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24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24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24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24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24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24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24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24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24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24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24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24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24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24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24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24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24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24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24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24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24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24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24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24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24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24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24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24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24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24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24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24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24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24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24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24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24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24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24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24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24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24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24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24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24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24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24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24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24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24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24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24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24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24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24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24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24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24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24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24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24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24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24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24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24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24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24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24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24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24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24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24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24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24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24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24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24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24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24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24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24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24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24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24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24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24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24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24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24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24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24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24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24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24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24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24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24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24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24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24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24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24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24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24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24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24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24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24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24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24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24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24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24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24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24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24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24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24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24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24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24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24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24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24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24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24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24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24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24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24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24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24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24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24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24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24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24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24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24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24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24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24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24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24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24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24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24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24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24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24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24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24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24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24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24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24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24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24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24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24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24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24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24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24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24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24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24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24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24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24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24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24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24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24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24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24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24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24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24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24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24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24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24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24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24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24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24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24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24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24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24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24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24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24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24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24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24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24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24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24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24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24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24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24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24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24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24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24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24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24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24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24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24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24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24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24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24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24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24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24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24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24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24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24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24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24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24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24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24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24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24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24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24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24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24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24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24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24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24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24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24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24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24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24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24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24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24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24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24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24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24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24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24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24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24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24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24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24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24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24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24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24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24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24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24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24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24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24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24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24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24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24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24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24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24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24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24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24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24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24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24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24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24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24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24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24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24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24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24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24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24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24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24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24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24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24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24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24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24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24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24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24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24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24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24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24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24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24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24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24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24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24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24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24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24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24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24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24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24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24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24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24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24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24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24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24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24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24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24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24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24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24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24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24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24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24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24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24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24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24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24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24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24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24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24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24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24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24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24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24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24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24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24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24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24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24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24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24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24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24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24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24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24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24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24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24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24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24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24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24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24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24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24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24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24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24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24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24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24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24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24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24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24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24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24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24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24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24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24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24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24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24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24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24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24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24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24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24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24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24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24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24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24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24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24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24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24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24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24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24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24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24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24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24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24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24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24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24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24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24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24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24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24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24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24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24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24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24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24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24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24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24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24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24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24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24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24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24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24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24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24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24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24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24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24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24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24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24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24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24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24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24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24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24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24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24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24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24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24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24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24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24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24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24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24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24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24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24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24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24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24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24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24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24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24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24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24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24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24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24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24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24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24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24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24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24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24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24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24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24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24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24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24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24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24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24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24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24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24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24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24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24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24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24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24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24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24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24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24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24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24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24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24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24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24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24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24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24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24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24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24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24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24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24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24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24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24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24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24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24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24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24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24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24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24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24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24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24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24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24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24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24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24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24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24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24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24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24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24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24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24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24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24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24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24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24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24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24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24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24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24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24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24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24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24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24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24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24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24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24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24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24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24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24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24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24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24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24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24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24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24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24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24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24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24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24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24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24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24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24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24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24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24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24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24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24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24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24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24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24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24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24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24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24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24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24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24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24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24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24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24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24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24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24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24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24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24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24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24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24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24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24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24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24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24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24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24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24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24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24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24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24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24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24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24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24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24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24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24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24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24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24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24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24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24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24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24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24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24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24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24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24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24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24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24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24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24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24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24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24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24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24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24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24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24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24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24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24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24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24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24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24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24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24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24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24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24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24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24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24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24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24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24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24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24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24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24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24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24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24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24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24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24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24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24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24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24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24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24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24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24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24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24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24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24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24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</sheetData>
  <mergeCells count="3">
    <mergeCell ref="A2:D2"/>
    <mergeCell ref="A30:F30"/>
    <mergeCell ref="B32:E3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75DC-2AEA-41F6-A77E-3D19110B024C}">
  <dimension ref="A1:AB940"/>
  <sheetViews>
    <sheetView tabSelected="1" topLeftCell="A15" workbookViewId="0">
      <selection activeCell="E24" sqref="E24"/>
    </sheetView>
  </sheetViews>
  <sheetFormatPr defaultColWidth="12.6328125" defaultRowHeight="33.75" customHeight="1"/>
  <cols>
    <col min="1" max="1" width="6.453125" style="2" customWidth="1"/>
    <col min="2" max="2" width="28.453125" style="2" customWidth="1"/>
    <col min="3" max="3" width="19.08984375" style="2" customWidth="1"/>
    <col min="4" max="4" width="11.36328125" style="2" customWidth="1"/>
    <col min="5" max="5" width="8.54296875" style="2" bestFit="1" customWidth="1"/>
    <col min="6" max="6" width="14.90625" style="2" customWidth="1"/>
    <col min="7" max="7" width="9" style="2" customWidth="1"/>
    <col min="8" max="8" width="18.7265625" style="2" customWidth="1"/>
    <col min="9" max="14" width="9" style="2" customWidth="1"/>
    <col min="15" max="28" width="8.6328125" style="2" customWidth="1"/>
    <col min="29" max="16384" width="12.6328125" style="2"/>
  </cols>
  <sheetData>
    <row r="1" spans="1:28" ht="33.75" customHeight="1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4.75" customHeight="1">
      <c r="A2" s="112" t="s">
        <v>67</v>
      </c>
      <c r="B2" s="112"/>
      <c r="C2" s="112"/>
      <c r="D2" s="112"/>
      <c r="E2" s="112"/>
      <c r="F2" s="112"/>
      <c r="G2" s="11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T2" s="3"/>
      <c r="U2" s="3"/>
      <c r="V2" s="3"/>
      <c r="W2" s="3"/>
      <c r="X2" s="3"/>
      <c r="Y2" s="3"/>
      <c r="Z2" s="3"/>
      <c r="AA2" s="3"/>
      <c r="AB2" s="3"/>
    </row>
    <row r="3" spans="1:28" ht="33.75" customHeight="1">
      <c r="A3" s="21"/>
      <c r="B3" s="21"/>
      <c r="C3" s="21"/>
      <c r="D3" s="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T3" s="3"/>
      <c r="U3" s="3"/>
      <c r="V3" s="3"/>
      <c r="W3" s="3"/>
      <c r="X3" s="3"/>
      <c r="Y3" s="3"/>
      <c r="Z3" s="3"/>
      <c r="AA3" s="3"/>
      <c r="AB3" s="3"/>
    </row>
    <row r="4" spans="1:28" ht="33.75" customHeight="1">
      <c r="A4" s="83"/>
      <c r="B4" s="83"/>
      <c r="C4" s="120" t="s">
        <v>69</v>
      </c>
      <c r="D4" s="121"/>
      <c r="E4" s="121"/>
      <c r="F4" s="122"/>
    </row>
    <row r="5" spans="1:28" ht="33.75" customHeight="1">
      <c r="A5" s="83" t="s">
        <v>47</v>
      </c>
      <c r="B5" s="83" t="s">
        <v>68</v>
      </c>
      <c r="C5" s="76">
        <v>2565</v>
      </c>
      <c r="D5" s="76">
        <v>2566</v>
      </c>
      <c r="E5" s="76">
        <v>2567</v>
      </c>
      <c r="F5" s="76">
        <v>2568</v>
      </c>
    </row>
    <row r="6" spans="1:28" ht="33.75" customHeight="1">
      <c r="A6" s="25">
        <v>1</v>
      </c>
      <c r="B6" s="43" t="s">
        <v>70</v>
      </c>
      <c r="C6" s="77">
        <v>205615</v>
      </c>
      <c r="D6" s="77">
        <v>219752</v>
      </c>
      <c r="E6" s="77">
        <v>231404</v>
      </c>
      <c r="F6" s="77">
        <v>227096</v>
      </c>
    </row>
    <row r="7" spans="1:28" ht="33.75" customHeight="1">
      <c r="A7" s="25">
        <v>2</v>
      </c>
      <c r="B7" s="43" t="s">
        <v>71</v>
      </c>
      <c r="C7" s="77">
        <v>42679</v>
      </c>
      <c r="D7" s="77">
        <v>39315</v>
      </c>
      <c r="E7" s="77">
        <v>35206</v>
      </c>
      <c r="F7" s="77">
        <v>30839</v>
      </c>
    </row>
    <row r="8" spans="1:28" ht="33.75" customHeight="1">
      <c r="A8" s="25">
        <v>3</v>
      </c>
      <c r="B8" s="43" t="s">
        <v>72</v>
      </c>
      <c r="C8" s="77">
        <v>31229</v>
      </c>
      <c r="D8" s="78">
        <v>29549</v>
      </c>
      <c r="E8" s="78">
        <v>28758</v>
      </c>
      <c r="F8" s="78">
        <v>29773</v>
      </c>
    </row>
    <row r="9" spans="1:28" ht="33.75" customHeight="1">
      <c r="A9" s="25">
        <v>4</v>
      </c>
      <c r="B9" s="43" t="s">
        <v>73</v>
      </c>
      <c r="C9" s="77">
        <v>27515</v>
      </c>
      <c r="D9" s="78">
        <v>26296</v>
      </c>
      <c r="E9" s="78">
        <v>26414</v>
      </c>
      <c r="F9" s="78">
        <v>26954</v>
      </c>
    </row>
    <row r="10" spans="1:28" ht="33.75" customHeight="1">
      <c r="A10" s="25">
        <v>5</v>
      </c>
      <c r="B10" s="43" t="s">
        <v>74</v>
      </c>
      <c r="C10" s="79" t="s">
        <v>75</v>
      </c>
      <c r="D10" s="77">
        <v>1060</v>
      </c>
      <c r="E10" s="77">
        <v>1419</v>
      </c>
      <c r="F10" s="77">
        <v>4675</v>
      </c>
    </row>
    <row r="11" spans="1:28" ht="33.75" customHeight="1">
      <c r="A11" s="25">
        <v>6</v>
      </c>
      <c r="B11" s="43" t="s">
        <v>76</v>
      </c>
      <c r="C11" s="78">
        <v>138811</v>
      </c>
      <c r="D11" s="78">
        <v>156103</v>
      </c>
      <c r="E11" s="78">
        <v>166671</v>
      </c>
      <c r="F11" s="81"/>
      <c r="G11" s="80" t="s">
        <v>77</v>
      </c>
    </row>
    <row r="12" spans="1:28" ht="33.75" customHeight="1">
      <c r="A12" s="25">
        <v>7</v>
      </c>
      <c r="B12" s="43" t="s">
        <v>78</v>
      </c>
      <c r="C12" s="79" t="s">
        <v>75</v>
      </c>
      <c r="D12" s="77">
        <v>8495</v>
      </c>
      <c r="E12" s="77">
        <v>8338</v>
      </c>
      <c r="F12" s="77">
        <v>8792</v>
      </c>
      <c r="G12" s="80" t="s">
        <v>79</v>
      </c>
    </row>
    <row r="13" spans="1:28" ht="33.75" customHeight="1">
      <c r="A13" s="43"/>
      <c r="B13" s="25" t="s">
        <v>15</v>
      </c>
      <c r="C13" s="77">
        <f>SUM(C6:C12)</f>
        <v>445849</v>
      </c>
      <c r="D13" s="77">
        <f t="shared" ref="D13:E13" si="0">SUM(D6:D12)</f>
        <v>480570</v>
      </c>
      <c r="E13" s="77">
        <f t="shared" si="0"/>
        <v>498210</v>
      </c>
      <c r="F13" s="77">
        <f>SUM(F6:F12)</f>
        <v>328129</v>
      </c>
    </row>
    <row r="14" spans="1:28" ht="18" customHeight="1"/>
    <row r="15" spans="1:28" ht="63.75" customHeight="1">
      <c r="A15" s="2" t="s">
        <v>80</v>
      </c>
      <c r="B15" s="118" t="s">
        <v>81</v>
      </c>
      <c r="C15" s="119"/>
      <c r="D15" s="119"/>
      <c r="E15" s="119"/>
      <c r="F15" s="119"/>
      <c r="G15" s="119"/>
      <c r="H15" s="119"/>
      <c r="I15" s="119"/>
      <c r="J15" s="119"/>
    </row>
    <row r="16" spans="1:28" ht="33.75" customHeight="1">
      <c r="A16" s="82"/>
      <c r="B16" s="2" t="s">
        <v>82</v>
      </c>
    </row>
    <row r="17" spans="1:28" ht="33.75" customHeight="1">
      <c r="A17" s="21"/>
      <c r="B17" s="21"/>
      <c r="C17" s="21"/>
      <c r="D17" s="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33.75" customHeight="1">
      <c r="A18" s="21"/>
      <c r="B18" s="76">
        <v>2565</v>
      </c>
      <c r="C18" s="76">
        <v>2566</v>
      </c>
      <c r="D18" s="76">
        <v>2567</v>
      </c>
      <c r="E18" s="76">
        <v>2568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33.75" customHeight="1">
      <c r="A19" s="21"/>
      <c r="B19" s="81">
        <v>445849</v>
      </c>
      <c r="C19" s="81">
        <v>480570</v>
      </c>
      <c r="D19" s="81">
        <v>498210</v>
      </c>
      <c r="E19" s="81">
        <v>328129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33.75" customHeight="1">
      <c r="A20" s="21"/>
      <c r="B20" s="21"/>
      <c r="C20" s="21"/>
      <c r="D20" s="2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3"/>
      <c r="U20" s="3"/>
      <c r="V20" s="3"/>
      <c r="W20" s="3"/>
      <c r="X20" s="3"/>
      <c r="Y20" s="3"/>
      <c r="Z20" s="3"/>
      <c r="AA20" s="3"/>
      <c r="AB20" s="3"/>
    </row>
    <row r="29" spans="1:28" ht="33.75" customHeight="1"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33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33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33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33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33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33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33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33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33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33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33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33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33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33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33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33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33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33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33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33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33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33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33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33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33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33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33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33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33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33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33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33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33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33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33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33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33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33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33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33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33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33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33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33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33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33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33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33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33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33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33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33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33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33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33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33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33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33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33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33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33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33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33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33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33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33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33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33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33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33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33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33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33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33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33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33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33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33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33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33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33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33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33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33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33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33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33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33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33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33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33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33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33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33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33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33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33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33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33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33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33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33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33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33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33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33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33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33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33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33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33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33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33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33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33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33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33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33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33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33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33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33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33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33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33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33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33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33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33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33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33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33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33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33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33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33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33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33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33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33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33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33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33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33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33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33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33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33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33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33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33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33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33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33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33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33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33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33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33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33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33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33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33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33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33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33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33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33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33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33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33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33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33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33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33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33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33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33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33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33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33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33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33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33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33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33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33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33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33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33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33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33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33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33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33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33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33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33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33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33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33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33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33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33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33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33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33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33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33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33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33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33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33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33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33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33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33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33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33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33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33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33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33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33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33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33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33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33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33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33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33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33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33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33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33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33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33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33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33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33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33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33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33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33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33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33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33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33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33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33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33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33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33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33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33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33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33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33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33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33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33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33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33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33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33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33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33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33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33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33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33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33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33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33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33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33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33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33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33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33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33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33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33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33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33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33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33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33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33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33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33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33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33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33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33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33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33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33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33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33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33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33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33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33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33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33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33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33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33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33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33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33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33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33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33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33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33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33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33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33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33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33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33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33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33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33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33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33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33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33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33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33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33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33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33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33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33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33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33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33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33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33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33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33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33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33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33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33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33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33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33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33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33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33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33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33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33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33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33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33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33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33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33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33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33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33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33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33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33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33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33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33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33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33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33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33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33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33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33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33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33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33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33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33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33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33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33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33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33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33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33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33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33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33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33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33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33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33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33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33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33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33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33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33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33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33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33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33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33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33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33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33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33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33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33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33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33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33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33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33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33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33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33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33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33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33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33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33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33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33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33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33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33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33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33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33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33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33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33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33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33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33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33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33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33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33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33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33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33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33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33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33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33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33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33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33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33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33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33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33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33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33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33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33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33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33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33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33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33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33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33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33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33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33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33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33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33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33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33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33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33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33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33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33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33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33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33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33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33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33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33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33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33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33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33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33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33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33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33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33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33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33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33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33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33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33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33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33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33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33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33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33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33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33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33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33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33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33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33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33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33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33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33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33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33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33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33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33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33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33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33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33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33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33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33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33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33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33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33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33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33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33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33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33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33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33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33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33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33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33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33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33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33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33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33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33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33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33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33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33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33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33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33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33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33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33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33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33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33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33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33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33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33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33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33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33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33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33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33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33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33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33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33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33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33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33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33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33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33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33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33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33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33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33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33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33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33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33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33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33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33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33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33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33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33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33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33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33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33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33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33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33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33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33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33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33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33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33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33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33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33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33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33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33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33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33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33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33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33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33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33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33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33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33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33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33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33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33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33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33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33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33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33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33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33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33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33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33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33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33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33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33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33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33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33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33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33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33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33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33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33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33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33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33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33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33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33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33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33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33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33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33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33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33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33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33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33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33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33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33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33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33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33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33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33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33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33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33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33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33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33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33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33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33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33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33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33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33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33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33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33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33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33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33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33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33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33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33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33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33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33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33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33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33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33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33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33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33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33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33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33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33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33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33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33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33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33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33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33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33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33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33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33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33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33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33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33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33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33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33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33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33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33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33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33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33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33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33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33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33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33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33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33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33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33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33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33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33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33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33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33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33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33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33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33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33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33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33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33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33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33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33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33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33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33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33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33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33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33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33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33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33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33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33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33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33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33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33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33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33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33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33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33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33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33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33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33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33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33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33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33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33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33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33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33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33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33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33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33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33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33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33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33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33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33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33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33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33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33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33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33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33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33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33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33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33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33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33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33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33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33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33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33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33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33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33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33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33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33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33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33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33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33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33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33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33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33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33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33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33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33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33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33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33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33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33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33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33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33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33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33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33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33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33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33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33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33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33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33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33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33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33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33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33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33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33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33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33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33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33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33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33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33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33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33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33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33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33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33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33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33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33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33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33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33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33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33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33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33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33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33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33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33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33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33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33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33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33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33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33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33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</sheetData>
  <mergeCells count="3">
    <mergeCell ref="B15:J15"/>
    <mergeCell ref="A2:G2"/>
    <mergeCell ref="C4:F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6D71-1F7B-43B2-ABA5-0F4C48E9F927}">
  <dimension ref="A1:AA920"/>
  <sheetViews>
    <sheetView topLeftCell="A7" workbookViewId="0">
      <selection activeCell="G24" sqref="G24"/>
    </sheetView>
  </sheetViews>
  <sheetFormatPr defaultColWidth="12.6328125" defaultRowHeight="33.75" customHeight="1"/>
  <cols>
    <col min="1" max="1" width="33.6328125" style="2" customWidth="1"/>
    <col min="2" max="4" width="12.6328125" style="2" customWidth="1"/>
    <col min="5" max="5" width="11.7265625" style="2" customWidth="1"/>
    <col min="6" max="6" width="9" style="2" customWidth="1"/>
    <col min="7" max="7" width="18.7265625" style="2" customWidth="1"/>
    <col min="8" max="13" width="9" style="2" customWidth="1"/>
    <col min="14" max="27" width="8.6328125" style="2" customWidth="1"/>
    <col min="28" max="16384" width="12.6328125" style="2"/>
  </cols>
  <sheetData>
    <row r="1" spans="1:27" ht="33.75" customHeight="1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.75" customHeight="1">
      <c r="A2" s="112" t="s">
        <v>83</v>
      </c>
      <c r="B2" s="112"/>
      <c r="C2" s="112"/>
      <c r="D2" s="112"/>
      <c r="E2" s="112"/>
      <c r="F2" s="11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S2" s="3"/>
      <c r="T2" s="3"/>
      <c r="U2" s="3"/>
      <c r="V2" s="3"/>
      <c r="W2" s="3"/>
      <c r="X2" s="3"/>
      <c r="Y2" s="3"/>
      <c r="Z2" s="3"/>
      <c r="AA2" s="3"/>
    </row>
    <row r="4" spans="1:27" ht="33.75" customHeight="1">
      <c r="A4" s="25" t="s">
        <v>2</v>
      </c>
      <c r="B4" s="25">
        <v>2565</v>
      </c>
      <c r="C4" s="25">
        <v>2566</v>
      </c>
      <c r="D4" s="25">
        <v>2567</v>
      </c>
      <c r="E4" s="25">
        <v>2568</v>
      </c>
    </row>
    <row r="5" spans="1:27" ht="33.75" customHeight="1">
      <c r="A5" s="84" t="s">
        <v>84</v>
      </c>
      <c r="B5" s="78">
        <v>1396250</v>
      </c>
      <c r="C5" s="78">
        <v>1826602</v>
      </c>
      <c r="D5" s="78">
        <v>3401956</v>
      </c>
      <c r="E5" s="78">
        <v>2550332</v>
      </c>
    </row>
    <row r="6" spans="1:27" ht="33.75" customHeight="1">
      <c r="A6" s="84" t="s">
        <v>85</v>
      </c>
      <c r="B6" s="77">
        <v>2352135</v>
      </c>
      <c r="C6" s="77">
        <v>620203</v>
      </c>
      <c r="D6" s="77">
        <v>3654596</v>
      </c>
      <c r="E6" s="77">
        <v>7131696</v>
      </c>
    </row>
    <row r="7" spans="1:27" ht="33.75" customHeight="1">
      <c r="A7" s="43" t="s">
        <v>15</v>
      </c>
      <c r="B7" s="77">
        <f t="shared" ref="B7:E7" si="0">SUM(B5:B6)</f>
        <v>3748385</v>
      </c>
      <c r="C7" s="77">
        <f t="shared" si="0"/>
        <v>2446805</v>
      </c>
      <c r="D7" s="77">
        <f t="shared" si="0"/>
        <v>7056552</v>
      </c>
      <c r="E7" s="77">
        <f t="shared" si="0"/>
        <v>9682028</v>
      </c>
    </row>
    <row r="8" spans="1:27" ht="33.75" customHeight="1">
      <c r="A8" s="6" t="s">
        <v>16</v>
      </c>
      <c r="B8" s="8">
        <v>0</v>
      </c>
      <c r="C8" s="8">
        <v>0</v>
      </c>
      <c r="D8" s="8">
        <v>0</v>
      </c>
      <c r="E8" s="8">
        <v>0</v>
      </c>
    </row>
    <row r="9" spans="1:27" ht="33.75" customHeight="1"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33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33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33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33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33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33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3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33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33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33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33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33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33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33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33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33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33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33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33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3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33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33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33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33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33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33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33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33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33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33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33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33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33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33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33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33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33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33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33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33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33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33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33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33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33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33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33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33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33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33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33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33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33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33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33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33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33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33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33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33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33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33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33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33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33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33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33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33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33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33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33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33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33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33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33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33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33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33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33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33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33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33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33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33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33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33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33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33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33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33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33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33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33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33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33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33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33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33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33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33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33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33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33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33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33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33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33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33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33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33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33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33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33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33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33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33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33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33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33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33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33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33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33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33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33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33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33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33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33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33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33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33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33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33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33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33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33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33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33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33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33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33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33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33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33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33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33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33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33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33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33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33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33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33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33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33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33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33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33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33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33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33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33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33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33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33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33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33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33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33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33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33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33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33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33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33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33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33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33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33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33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33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33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33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33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33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33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33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33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33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33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33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33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33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33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33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33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33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33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33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33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33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33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33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33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33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33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33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33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33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33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33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33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33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33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33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33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33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33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33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33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33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33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33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33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33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33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33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33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33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33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33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33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33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33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33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33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33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33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33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33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33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33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33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33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33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33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33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33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33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33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33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33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33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33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33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33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33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33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33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33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33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33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33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33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33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33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33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33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33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33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33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33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33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33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33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33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33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33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33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33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33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33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33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33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33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33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33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33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33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33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33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33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33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33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33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33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33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33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33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33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33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33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33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33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33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33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33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33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33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33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33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33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33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33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33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33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33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33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33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33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33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33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33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33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33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33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33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33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33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33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33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33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33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33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33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33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33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33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33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33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33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33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33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33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33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33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33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33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33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33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33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33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33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33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33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33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33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33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33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33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33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33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33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33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33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33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33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33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33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33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33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33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33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33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33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33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33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33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33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33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33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33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33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33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33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33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33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33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33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33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33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33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33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33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33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33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33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33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33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33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33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33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33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33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33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33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33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33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33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33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33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33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33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33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33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33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33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33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33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33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33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33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33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33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33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33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33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33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33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33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33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33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33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33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33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33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33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33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33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33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33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33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33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33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33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33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33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33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33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33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33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33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33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33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33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33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33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33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33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33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33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33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33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33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33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33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33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33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33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33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33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33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33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33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33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33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33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33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33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33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33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33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33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33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33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33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33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33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33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33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33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33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33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33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33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33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33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33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33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33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33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33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33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33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33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33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33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33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33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33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33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33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33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33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33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33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33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33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33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33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33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33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33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33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33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33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33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33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33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33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33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33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33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33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33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33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33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33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33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33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33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33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33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33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33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33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33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33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33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33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33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33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33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33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33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33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33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33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33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33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33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33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33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33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33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33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33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33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33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33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33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33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33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33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33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33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33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33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33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33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33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33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33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33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33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33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33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33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33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33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33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33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33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33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33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33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33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33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33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33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33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33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33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33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33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33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33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33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33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33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33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33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33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33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33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33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33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33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33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33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33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33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33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33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33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33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33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33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33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33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33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33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33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33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33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33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33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33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33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33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33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33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33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33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33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33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33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33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33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33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33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33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33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33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33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33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33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33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33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33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33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33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33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33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33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33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33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33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33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33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33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33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33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33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33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33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33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33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33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33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33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33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33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33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33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33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33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33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33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33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33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33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33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33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33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33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33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33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33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33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33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33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33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33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33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33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33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33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33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33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33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33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33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33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33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33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33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33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33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33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33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33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33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33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33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33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33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33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33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33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33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33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33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33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33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33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33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33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33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33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33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33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33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33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33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33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33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33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33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33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33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33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33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33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33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33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33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33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33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33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33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33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33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33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33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33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33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33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33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33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33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33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33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33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33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33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33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33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33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33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33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33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33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33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33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33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33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33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33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33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33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33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33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33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33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33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33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33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33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33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33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33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33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33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33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33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33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33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33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33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33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33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33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33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33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33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33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33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33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33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33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33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33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33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33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33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33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33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33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33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33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33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33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33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33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33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33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33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33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33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33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33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33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33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33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33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33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33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33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33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33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33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33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33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33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33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33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33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33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33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33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33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33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33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33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33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33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33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33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33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33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33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33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33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33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33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33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33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33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33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33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33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33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33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33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33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33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33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33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33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33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33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33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33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33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33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33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33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33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33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33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33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33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33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33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33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33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33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33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33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</sheetData>
  <mergeCells count="1">
    <mergeCell ref="A2:F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9FB3-311F-4AE1-8D85-F51F22389375}">
  <dimension ref="A1:AA915"/>
  <sheetViews>
    <sheetView topLeftCell="A4" workbookViewId="0">
      <selection activeCell="G12" sqref="G11:G12"/>
    </sheetView>
  </sheetViews>
  <sheetFormatPr defaultColWidth="12.6328125" defaultRowHeight="33.75" customHeight="1"/>
  <cols>
    <col min="1" max="1" width="33.6328125" style="2" customWidth="1"/>
    <col min="2" max="4" width="12.6328125" style="2" customWidth="1"/>
    <col min="5" max="5" width="11.7265625" style="2" customWidth="1"/>
    <col min="6" max="6" width="9" style="2" customWidth="1"/>
    <col min="7" max="7" width="18.7265625" style="2" customWidth="1"/>
    <col min="8" max="13" width="9" style="2" customWidth="1"/>
    <col min="14" max="27" width="8.6328125" style="2" customWidth="1"/>
    <col min="28" max="16384" width="12.6328125" style="2"/>
  </cols>
  <sheetData>
    <row r="1" spans="1:27" ht="33.75" customHeight="1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.75" customHeight="1">
      <c r="A2" s="112" t="s">
        <v>87</v>
      </c>
      <c r="B2" s="112"/>
      <c r="C2" s="112"/>
      <c r="D2" s="112"/>
      <c r="E2" s="112"/>
      <c r="F2" s="11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S2" s="3"/>
      <c r="T2" s="3"/>
      <c r="U2" s="3"/>
      <c r="V2" s="3"/>
      <c r="W2" s="3"/>
      <c r="X2" s="3"/>
      <c r="Y2" s="3"/>
      <c r="Z2" s="3"/>
      <c r="AA2" s="3"/>
    </row>
    <row r="3" spans="1:27" ht="33.75" customHeight="1">
      <c r="A3" s="21"/>
      <c r="B3" s="21"/>
      <c r="C3" s="21"/>
      <c r="D3" s="2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S3" s="3"/>
      <c r="T3" s="3"/>
      <c r="U3" s="3"/>
      <c r="V3" s="3"/>
      <c r="W3" s="3"/>
      <c r="X3" s="3"/>
      <c r="Y3" s="3"/>
      <c r="Z3" s="3"/>
      <c r="AA3" s="3"/>
    </row>
    <row r="4" spans="1:27" ht="33.75" customHeight="1">
      <c r="A4" s="7" t="s">
        <v>92</v>
      </c>
      <c r="B4" s="7" t="s">
        <v>88</v>
      </c>
      <c r="C4" s="7" t="s">
        <v>89</v>
      </c>
      <c r="D4" s="7" t="s">
        <v>90</v>
      </c>
      <c r="E4" s="7" t="s">
        <v>91</v>
      </c>
    </row>
    <row r="5" spans="1:27" ht="33.75" customHeight="1">
      <c r="A5" s="29" t="s">
        <v>93</v>
      </c>
      <c r="B5" s="85">
        <v>4.5199999999999996</v>
      </c>
      <c r="C5" s="12">
        <v>4.68</v>
      </c>
      <c r="D5" s="12">
        <v>4.78</v>
      </c>
      <c r="E5" s="12">
        <v>4.71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33.75" customHeight="1">
      <c r="A6" s="29" t="s">
        <v>94</v>
      </c>
      <c r="B6" s="12">
        <v>4.55</v>
      </c>
      <c r="C6" s="12">
        <v>4.74</v>
      </c>
      <c r="D6" s="12">
        <v>4.5999999999999996</v>
      </c>
      <c r="E6" s="12">
        <v>4.53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33.75" customHeight="1">
      <c r="A7" s="29" t="s">
        <v>95</v>
      </c>
      <c r="B7" s="12">
        <v>4.5999999999999996</v>
      </c>
      <c r="C7" s="12">
        <v>4.71</v>
      </c>
      <c r="D7" s="12">
        <v>4.75</v>
      </c>
      <c r="E7" s="12">
        <v>4.6900000000000004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33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33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33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33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33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33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33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33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3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33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33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33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33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33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33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33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33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33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33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33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33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3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33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33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33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33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33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33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33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33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33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33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33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33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33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33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33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33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33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33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33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33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33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33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33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33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33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33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33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33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33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33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33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33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33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33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33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33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33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33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33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33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33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33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33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33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33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33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33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33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33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33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33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33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33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33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33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33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33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33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33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33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33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33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33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33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33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33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33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33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33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33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33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33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33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33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33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33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33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33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33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33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33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33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33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33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33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33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33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33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33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33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33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33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33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33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33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33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33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33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33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33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33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33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33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33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33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33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33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33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33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33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33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33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33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33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33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33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33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33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33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33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33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33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33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33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33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33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33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33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33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33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33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33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33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33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33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33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33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33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33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33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33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33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33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33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33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33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33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33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33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33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33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33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33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33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33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33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33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33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33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33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33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33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33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33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33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33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33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33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33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33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33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33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33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33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33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33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33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33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33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33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33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33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33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33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33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33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33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33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33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33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33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33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33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33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33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33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33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33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33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33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33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33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33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33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33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33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33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33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33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33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33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33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33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33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33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33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33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33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33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33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33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33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33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33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33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33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33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33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33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33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33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33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33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33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33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33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33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33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33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33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33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33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33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33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33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33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33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33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33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33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33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33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33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33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33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33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33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33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33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33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33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33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33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33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33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33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33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33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33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33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33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33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33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33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33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33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33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33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33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33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33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33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33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33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33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33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33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33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33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33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33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33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33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33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33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33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33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33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33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33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33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33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33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33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33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33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33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33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33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33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33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33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33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33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33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33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33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33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33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33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33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33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33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33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33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33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33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33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33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33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33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33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33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33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33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33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33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33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33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33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33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33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33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33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33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33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33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33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33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33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33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33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33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33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33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33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33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33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33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33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33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33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33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33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33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33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33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33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33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33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33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33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33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33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33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33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33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33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33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33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33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33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33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33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33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33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33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33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33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33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33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33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33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33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33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33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33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33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33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33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33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33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33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33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33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33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33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33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33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33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33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33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33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33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33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33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33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33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33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33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33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33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33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33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33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33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33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33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33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33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33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33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33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33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33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33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33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33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33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33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33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33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33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33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33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33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33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33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33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33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33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33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33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33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33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33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33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33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33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33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33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33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33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33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33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33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33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33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33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33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33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33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33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33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33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33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33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33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33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33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33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33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33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33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33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33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33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33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33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33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33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33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33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33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33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33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33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33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33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33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33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33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33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33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33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33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33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33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33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33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33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33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33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33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33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33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33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33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33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33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33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33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33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33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33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33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33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33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33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33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33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33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33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33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33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33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33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33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33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33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33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33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33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33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33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33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33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33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33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33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33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33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33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33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33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33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33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33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33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33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33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33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33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33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33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33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33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33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33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33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33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33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33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33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33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33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33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33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33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33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33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33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33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33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33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33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33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33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33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33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33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33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33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33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33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33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33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33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33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33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33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33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33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33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33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33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33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33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33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33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33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33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33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33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33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33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33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33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33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33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33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33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33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33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33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33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33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33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33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33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33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33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33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33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33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33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33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33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33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33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33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33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33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33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33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33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33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33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33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33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33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33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33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33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33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33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33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33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33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33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33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33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33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33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33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33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33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33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33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33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33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33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33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33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33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33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33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33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33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33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33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33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33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33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33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33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33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33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33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33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33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33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33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33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33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33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33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33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33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33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33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33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33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33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33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33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33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33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33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33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33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33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33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33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33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33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33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33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33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33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33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33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33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33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33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33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33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33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33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33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33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33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33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33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33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33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33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33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33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33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33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33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33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33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33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33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33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33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33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33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33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33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33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33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33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33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33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33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33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33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33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33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33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33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33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33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33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33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33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33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33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33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33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33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33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33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33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33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33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33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33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33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33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33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33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33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33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33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33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33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33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33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33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33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33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33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33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33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33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33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33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33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33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33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33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33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33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33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33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33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33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33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33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33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33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33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33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33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33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33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33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33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33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33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33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33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33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33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33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33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33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33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33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33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33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33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33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33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33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33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33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33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33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33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33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33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33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33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33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33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33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33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33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33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33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33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33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33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33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33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33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33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33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33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33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33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33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33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33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33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33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33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33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33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33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33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33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33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33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33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33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33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33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33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33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33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</sheetData>
  <mergeCells count="1">
    <mergeCell ref="A2:F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58C8-C7B4-4F32-B687-1E82218EE018}">
  <dimension ref="A1:AA898"/>
  <sheetViews>
    <sheetView topLeftCell="A13" workbookViewId="0">
      <selection activeCell="H9" sqref="H9"/>
    </sheetView>
  </sheetViews>
  <sheetFormatPr defaultColWidth="12.6328125" defaultRowHeight="33.75" customHeight="1"/>
  <cols>
    <col min="1" max="1" width="5.36328125" style="2" customWidth="1"/>
    <col min="2" max="2" width="25.90625" style="2" customWidth="1"/>
    <col min="3" max="3" width="17.26953125" style="2" customWidth="1"/>
    <col min="4" max="4" width="16.90625" style="2" customWidth="1"/>
    <col min="5" max="5" width="19.08984375" style="2" customWidth="1"/>
    <col min="6" max="6" width="9" style="2" customWidth="1"/>
    <col min="7" max="7" width="18.7265625" style="2" customWidth="1"/>
    <col min="8" max="13" width="9" style="2" customWidth="1"/>
    <col min="14" max="27" width="8.6328125" style="2" customWidth="1"/>
    <col min="28" max="16384" width="12.6328125" style="2"/>
  </cols>
  <sheetData>
    <row r="1" spans="1:27" ht="33.75" customHeight="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.75" customHeight="1">
      <c r="A2" s="112" t="s">
        <v>97</v>
      </c>
      <c r="B2" s="112"/>
      <c r="C2" s="112"/>
      <c r="D2" s="112"/>
      <c r="E2" s="112"/>
      <c r="F2" s="11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S2" s="3"/>
      <c r="T2" s="3"/>
      <c r="U2" s="3"/>
      <c r="V2" s="3"/>
      <c r="W2" s="3"/>
      <c r="X2" s="3"/>
      <c r="Y2" s="3"/>
      <c r="Z2" s="3"/>
      <c r="AA2" s="3"/>
    </row>
    <row r="3" spans="1:27" ht="33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33.75" customHeight="1">
      <c r="A4" s="83" t="s">
        <v>47</v>
      </c>
      <c r="B4" s="83" t="s">
        <v>68</v>
      </c>
      <c r="C4" s="76">
        <v>2565</v>
      </c>
      <c r="D4" s="86">
        <v>2566</v>
      </c>
      <c r="E4" s="87">
        <v>2567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33.75" customHeight="1">
      <c r="A5" s="25">
        <v>1</v>
      </c>
      <c r="B5" s="43" t="s">
        <v>102</v>
      </c>
      <c r="C5" s="88">
        <v>4.51</v>
      </c>
      <c r="D5" s="88">
        <v>4.7</v>
      </c>
      <c r="E5" s="88">
        <v>4.7300000000000004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33.75" customHeight="1">
      <c r="A6" s="25">
        <v>2</v>
      </c>
      <c r="B6" s="43" t="s">
        <v>100</v>
      </c>
      <c r="C6" s="88">
        <v>4.8600000000000003</v>
      </c>
      <c r="D6" s="88">
        <v>4.79</v>
      </c>
      <c r="E6" s="88">
        <v>4.75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33.75" customHeight="1">
      <c r="A7" s="25">
        <v>3</v>
      </c>
      <c r="B7" s="43" t="s">
        <v>101</v>
      </c>
      <c r="C7" s="88">
        <v>4.1399999999999997</v>
      </c>
      <c r="D7" s="88">
        <v>4.21</v>
      </c>
      <c r="E7" s="88">
        <v>4.33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33.75" customHeight="1">
      <c r="A8" s="25">
        <v>4</v>
      </c>
      <c r="B8" s="43" t="s">
        <v>98</v>
      </c>
      <c r="C8" s="88">
        <v>4.67</v>
      </c>
      <c r="D8" s="88">
        <v>4.72</v>
      </c>
      <c r="E8" s="88">
        <v>4.7300000000000004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33.75" customHeight="1">
      <c r="A9" s="25">
        <v>5</v>
      </c>
      <c r="B9" s="43" t="s">
        <v>99</v>
      </c>
      <c r="C9" s="88">
        <v>4.76</v>
      </c>
      <c r="D9" s="88">
        <v>4.47</v>
      </c>
      <c r="E9" s="88">
        <v>4.62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33.75" customHeight="1">
      <c r="A10" s="89"/>
      <c r="B10" s="42" t="s">
        <v>15</v>
      </c>
      <c r="C10" s="90">
        <f>SUM(C5:C9)/5</f>
        <v>4.5879999999999992</v>
      </c>
      <c r="D10" s="90">
        <f t="shared" ref="D10:E10" si="0">SUM(D5:D9)/5</f>
        <v>4.5779999999999994</v>
      </c>
      <c r="E10" s="90">
        <f t="shared" si="0"/>
        <v>4.6319999999999997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33.75" customHeight="1">
      <c r="A11" s="4"/>
      <c r="B11" s="4" t="s">
        <v>8</v>
      </c>
      <c r="C11" s="18">
        <v>4.8</v>
      </c>
      <c r="D11" s="18">
        <v>4.8</v>
      </c>
      <c r="E11" s="18">
        <v>4.8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33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33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33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33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3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33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33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33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33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33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33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33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33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33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33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33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33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3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33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33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33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33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33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33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33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33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33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33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33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33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33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33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33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33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33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33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33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33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33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33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33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33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33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33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33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33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33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33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33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33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33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33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33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33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33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33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33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33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33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33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33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33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33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33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33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33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33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33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33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33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33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33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33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33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33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33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33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33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33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33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33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33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33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33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33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33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33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33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33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33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33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33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33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33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33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33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33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33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33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33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33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33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33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33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33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33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33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33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33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33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33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33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33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33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33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33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33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33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33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33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33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33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33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33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33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33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33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33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33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33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33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33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33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33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33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33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33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33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33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33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33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33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33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33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33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33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33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33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33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33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33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33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33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33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33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33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33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33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33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33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33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33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33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33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33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33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33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33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33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33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33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33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33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33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33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33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33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33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33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33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33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33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33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33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33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33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33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33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33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33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33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33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33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33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33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33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33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33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33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33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33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33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33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33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33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33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33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33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33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33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33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33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33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33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33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33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33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33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33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33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33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33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33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33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33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33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33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33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33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33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33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33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33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33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33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33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33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33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33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33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33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33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33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33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33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33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33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33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33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33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33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33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33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33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33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33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33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33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33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33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33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33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33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33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33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33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33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33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33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33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33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33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33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33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33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33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33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33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33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33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33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33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33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33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33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33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33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33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33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33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33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33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33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33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33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33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33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33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33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33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33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33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33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33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33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33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33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33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33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33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33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33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33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33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33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33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33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33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33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33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33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33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33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33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33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33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33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33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33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33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33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33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33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33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33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33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33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33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33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33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33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33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33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33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33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33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33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33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33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33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33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33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33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33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33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33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33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33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33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33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33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33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33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33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33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33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33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33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33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33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33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33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33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33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33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33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33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33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33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33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33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33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33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33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33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33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33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33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33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33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33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33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33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33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33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33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33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33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33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33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33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33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33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33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33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33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33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33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33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33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33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33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33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33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33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33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33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33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33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33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33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33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33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33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33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33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33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33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33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33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33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33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33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33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33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33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33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33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33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33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33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33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33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33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33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33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33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33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33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33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33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33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33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33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33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33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33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33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33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33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33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33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33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33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33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33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33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33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33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33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33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33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33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33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33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33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33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33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33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33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33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33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33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33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33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33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33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33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33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33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33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33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33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33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33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33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33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33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33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33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33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33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33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33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33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33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33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33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33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33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33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33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33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33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33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33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33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33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33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33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33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33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33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33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33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33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33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33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33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33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33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33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33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33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33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33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33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33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33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33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33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33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33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33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33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33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33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33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33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33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33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33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33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33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33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33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33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33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33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33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33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33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33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33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33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33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33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33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33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33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33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33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33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33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33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33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33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33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33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33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33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33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33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33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33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33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33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33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33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33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33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33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33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33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33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33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33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33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33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33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33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33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33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33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33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33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33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33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33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33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33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33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33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33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33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33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33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33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33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33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33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33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33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33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33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33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33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33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33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33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33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33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33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33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33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33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33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33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33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33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33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33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33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33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33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33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33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33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33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33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33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33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33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33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33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33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33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33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33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33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33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33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33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33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33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33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33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33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33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33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33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33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33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33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33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33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33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33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33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33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33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33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33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33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33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33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33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33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33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33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33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33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33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33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33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33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33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33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33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33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33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33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33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33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33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33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33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33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33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33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33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33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33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33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33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33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33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33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33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33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33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33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33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33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33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33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33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33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33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33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33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33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33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33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33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33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33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33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33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33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33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33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33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33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33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33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33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33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33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33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33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33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33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33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33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33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33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33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33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33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33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33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33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33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33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33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33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33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33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33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33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33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33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33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33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33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33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33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33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33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33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33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33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33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33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33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33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33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33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33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33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33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33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33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33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33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33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33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33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33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33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33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33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33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33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33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33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33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33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33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33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33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33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33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33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33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33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33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33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33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33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33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33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33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33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33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33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33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33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33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33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33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33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33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33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33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33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33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33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33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33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33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33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33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33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33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33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33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33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33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33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33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33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33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33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33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33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33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33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33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33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33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33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33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33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33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33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33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33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33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33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33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33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33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33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33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33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33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33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33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33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33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33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33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33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33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33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</sheetData>
  <mergeCells count="1">
    <mergeCell ref="A2:F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F283-C711-464D-9FD1-BE6D0F4B3B63}">
  <dimension ref="A1:AA891"/>
  <sheetViews>
    <sheetView topLeftCell="A13" workbookViewId="0">
      <selection activeCell="J20" sqref="J20"/>
    </sheetView>
  </sheetViews>
  <sheetFormatPr defaultColWidth="12.6328125" defaultRowHeight="33.75" customHeight="1"/>
  <cols>
    <col min="1" max="1" width="5.36328125" style="2" customWidth="1"/>
    <col min="2" max="2" width="25.90625" style="2" customWidth="1"/>
    <col min="3" max="3" width="17.26953125" style="2" customWidth="1"/>
    <col min="4" max="4" width="16.90625" style="2" customWidth="1"/>
    <col min="5" max="5" width="19.08984375" style="2" customWidth="1"/>
    <col min="6" max="6" width="9" style="2" customWidth="1"/>
    <col min="7" max="7" width="18.7265625" style="2" customWidth="1"/>
    <col min="8" max="13" width="9" style="2" customWidth="1"/>
    <col min="14" max="27" width="8.6328125" style="2" customWidth="1"/>
    <col min="28" max="16384" width="12.6328125" style="2"/>
  </cols>
  <sheetData>
    <row r="1" spans="1:27" ht="33.75" customHeight="1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.75" customHeight="1">
      <c r="A2" s="112" t="s">
        <v>103</v>
      </c>
      <c r="B2" s="112"/>
      <c r="C2" s="112"/>
      <c r="D2" s="112"/>
      <c r="E2" s="112"/>
      <c r="F2" s="11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S2" s="3"/>
      <c r="T2" s="3"/>
      <c r="U2" s="3"/>
      <c r="V2" s="3"/>
      <c r="W2" s="3"/>
      <c r="X2" s="3"/>
      <c r="Y2" s="3"/>
      <c r="Z2" s="3"/>
      <c r="AA2" s="3"/>
    </row>
    <row r="3" spans="1:27" ht="33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33.75" customHeight="1">
      <c r="A4" s="83" t="s">
        <v>47</v>
      </c>
      <c r="B4" s="93" t="s">
        <v>68</v>
      </c>
      <c r="C4" s="94">
        <v>2565</v>
      </c>
      <c r="D4" s="94">
        <v>2566</v>
      </c>
      <c r="E4" s="94">
        <v>2567</v>
      </c>
      <c r="F4" s="94">
        <v>2568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33.75" customHeight="1">
      <c r="A5" s="25">
        <v>1</v>
      </c>
      <c r="B5" s="43" t="s">
        <v>104</v>
      </c>
      <c r="C5" s="91">
        <v>138808</v>
      </c>
      <c r="D5" s="91">
        <v>156081</v>
      </c>
      <c r="E5" s="91">
        <v>166493</v>
      </c>
      <c r="F5" s="91">
        <v>155321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33.75" customHeight="1">
      <c r="A6" s="25">
        <v>2</v>
      </c>
      <c r="B6" s="43" t="s">
        <v>105</v>
      </c>
      <c r="C6" s="91">
        <v>35447</v>
      </c>
      <c r="D6" s="91">
        <v>32486</v>
      </c>
      <c r="E6" s="91">
        <v>48441</v>
      </c>
      <c r="F6" s="91">
        <v>45627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33.75" customHeight="1">
      <c r="A7" s="98"/>
      <c r="B7" s="95" t="s">
        <v>15</v>
      </c>
      <c r="C7" s="96">
        <f>SUM(C5:C6)</f>
        <v>174255</v>
      </c>
      <c r="D7" s="96">
        <f t="shared" ref="D7:F7" si="0">SUM(D5:D6)</f>
        <v>188567</v>
      </c>
      <c r="E7" s="96">
        <f t="shared" si="0"/>
        <v>214934</v>
      </c>
      <c r="F7" s="96">
        <f t="shared" si="0"/>
        <v>200948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33.75" customHeight="1">
      <c r="A8" s="92"/>
      <c r="B8" s="97" t="s">
        <v>16</v>
      </c>
      <c r="C8" s="8">
        <v>0</v>
      </c>
      <c r="D8" s="8">
        <v>0</v>
      </c>
      <c r="E8" s="8">
        <v>0</v>
      </c>
      <c r="F8" s="8">
        <v>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33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33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33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33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33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33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33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3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33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33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33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33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33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33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33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33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33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33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33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33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3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33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33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33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33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33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33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33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33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33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33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33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33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33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33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33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33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33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33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33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33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33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33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33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33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33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33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33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33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33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33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33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33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33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33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33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33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33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33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33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33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33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33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33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33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33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33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33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33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33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33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33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33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33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33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33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33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33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33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33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33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33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33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33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33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33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33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33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33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33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33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33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33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33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33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33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33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33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33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33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33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33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33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33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33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33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33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33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33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33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33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33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33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33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33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33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33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33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33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33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33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33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33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33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33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33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33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33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33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33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33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33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33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33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33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33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33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33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33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33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33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33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33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33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33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33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33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33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33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33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33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33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33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33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33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33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33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33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33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33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33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33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33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33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33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33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33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33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33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33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33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33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33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33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33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33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33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33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33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33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33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33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33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33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33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33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33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33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33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33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33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33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33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33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33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33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33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33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33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33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33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33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33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33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33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33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33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33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33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33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33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33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33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33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33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33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33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33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33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33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33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33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33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33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33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33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33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33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33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33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33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33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33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33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33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33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33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33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33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33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33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33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33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33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33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33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33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33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33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33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33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33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33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33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33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33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33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33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33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33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33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33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33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33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33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33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33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33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33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33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33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33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33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33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33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33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33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33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33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33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33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33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33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33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33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33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33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33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33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33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33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33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33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33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33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33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33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33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33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33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33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33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33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33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33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33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33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33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33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33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33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33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33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33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33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33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33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33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33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33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33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33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33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33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33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33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33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33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33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33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33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33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33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33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33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33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33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33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33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33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33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33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33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33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33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33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33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33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33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33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33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33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33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33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33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33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33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33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33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33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33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33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33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33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33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33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33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33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33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33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33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33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33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33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33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33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33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33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33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33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33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33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33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33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33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33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33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33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33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33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33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33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33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33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33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33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33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33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33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33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33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33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33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33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33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33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33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33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33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33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33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33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33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33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33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33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33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33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33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33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33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33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33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33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33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33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33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33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33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33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33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33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33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33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33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33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33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33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33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33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33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33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33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33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33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33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33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33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33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33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33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33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33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33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33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33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33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33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33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33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33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33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33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33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33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33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33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33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33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33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33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33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33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33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33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33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33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33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33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33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33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33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33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33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33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33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33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33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33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33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33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33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33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33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33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33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33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33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33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33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33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33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33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33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33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33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33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33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33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33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33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33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33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33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33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33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33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33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33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33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33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33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33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33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33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33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33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33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33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33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33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33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33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33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33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33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33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33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33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33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33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33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33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33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33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33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33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33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33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33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33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33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33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33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33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33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33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33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33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33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33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33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33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33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33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33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33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33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33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33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33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33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33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33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33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33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33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33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33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33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33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33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33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33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33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33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33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33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33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33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33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33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33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33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33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33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33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33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33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33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33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33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33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33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33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33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33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33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33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33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33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33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33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33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33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33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33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33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33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33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33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33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33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33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33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33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33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33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33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33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33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33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33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33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33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33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33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33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33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33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33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33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33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33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33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33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33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33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33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33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33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33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33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33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33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33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33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33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33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33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33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33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33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33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33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33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33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33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33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33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33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33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33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33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33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33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33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33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33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33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33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33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33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33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33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33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33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33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33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33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33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33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33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33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33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33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33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33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33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33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33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33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33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33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33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33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33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33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33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33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33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33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33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33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33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33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33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33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33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33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33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33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33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33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33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33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33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33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33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33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33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33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33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33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33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33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33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33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33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33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33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33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33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33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33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33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33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33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33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33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33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33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33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33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33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33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33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33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33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33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33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33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33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33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33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33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33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33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33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33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33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33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33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33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33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33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33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33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33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33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33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33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33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33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33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33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33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33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33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33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33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33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33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33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33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33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33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33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33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33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33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33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33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33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33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33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33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33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33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33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33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33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33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33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33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33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33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33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33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33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33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33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33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33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33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33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33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33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33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33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33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33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33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33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33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33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33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33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33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33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33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33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33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33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33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33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33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33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33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33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33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33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33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33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33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33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33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33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33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33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33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33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33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33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33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33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33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33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33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33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33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33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33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33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33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33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33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33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33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33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33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33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33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</sheetData>
  <mergeCells count="1">
    <mergeCell ref="A2:F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7E24C-CC0F-4B22-B198-06A151111308}">
  <dimension ref="A1:AA921"/>
  <sheetViews>
    <sheetView topLeftCell="A16" workbookViewId="0">
      <selection activeCell="G25" sqref="G25"/>
    </sheetView>
  </sheetViews>
  <sheetFormatPr defaultColWidth="12.6328125" defaultRowHeight="33.75" customHeight="1"/>
  <cols>
    <col min="1" max="1" width="37.6328125" style="2" customWidth="1"/>
    <col min="2" max="4" width="12.6328125" style="2" customWidth="1"/>
    <col min="5" max="5" width="11.7265625" style="2" customWidth="1"/>
    <col min="6" max="6" width="9" style="2" customWidth="1"/>
    <col min="7" max="7" width="18.7265625" style="2" customWidth="1"/>
    <col min="8" max="13" width="9" style="2" customWidth="1"/>
    <col min="14" max="27" width="8.6328125" style="2" customWidth="1"/>
    <col min="28" max="16384" width="12.6328125" style="2"/>
  </cols>
  <sheetData>
    <row r="1" spans="1:27" ht="33.75" customHeight="1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.75" customHeight="1">
      <c r="A2" s="112" t="s">
        <v>108</v>
      </c>
      <c r="B2" s="112"/>
      <c r="C2" s="112"/>
      <c r="D2" s="112"/>
      <c r="E2" s="112"/>
      <c r="F2" s="11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S2" s="3"/>
      <c r="T2" s="3"/>
      <c r="U2" s="3"/>
      <c r="V2" s="3"/>
      <c r="W2" s="3"/>
      <c r="X2" s="3"/>
      <c r="Y2" s="3"/>
      <c r="Z2" s="3"/>
      <c r="AA2" s="3"/>
    </row>
    <row r="4" spans="1:27" ht="33.75" customHeight="1">
      <c r="A4" s="25" t="s">
        <v>2</v>
      </c>
      <c r="B4" s="25">
        <v>2565</v>
      </c>
      <c r="C4" s="25">
        <v>2566</v>
      </c>
      <c r="D4" s="25">
        <v>2567</v>
      </c>
      <c r="E4" s="25">
        <v>2568</v>
      </c>
    </row>
    <row r="5" spans="1:27" ht="33.75" customHeight="1">
      <c r="A5" s="84" t="s">
        <v>109</v>
      </c>
      <c r="B5" s="78">
        <v>101</v>
      </c>
      <c r="C5" s="78">
        <v>131</v>
      </c>
      <c r="D5" s="78">
        <v>277</v>
      </c>
      <c r="E5" s="78">
        <v>220</v>
      </c>
    </row>
    <row r="6" spans="1:27" ht="33.75" customHeight="1">
      <c r="A6" s="84" t="s">
        <v>110</v>
      </c>
      <c r="B6" s="78">
        <v>0</v>
      </c>
      <c r="C6" s="78">
        <v>200</v>
      </c>
      <c r="D6" s="78">
        <v>215</v>
      </c>
      <c r="E6" s="78">
        <v>0</v>
      </c>
    </row>
    <row r="7" spans="1:27" ht="33.75" customHeight="1">
      <c r="A7" s="84" t="s">
        <v>111</v>
      </c>
      <c r="B7" s="77">
        <v>0</v>
      </c>
      <c r="C7" s="77">
        <v>525</v>
      </c>
      <c r="D7" s="77">
        <v>274</v>
      </c>
      <c r="E7" s="77">
        <v>596</v>
      </c>
    </row>
    <row r="8" spans="1:27" ht="33.75" customHeight="1">
      <c r="A8" s="43" t="s">
        <v>15</v>
      </c>
      <c r="B8" s="77">
        <f t="shared" ref="B8:E8" si="0">SUM(B5:B7)</f>
        <v>101</v>
      </c>
      <c r="C8" s="77">
        <f t="shared" si="0"/>
        <v>856</v>
      </c>
      <c r="D8" s="77">
        <f t="shared" si="0"/>
        <v>766</v>
      </c>
      <c r="E8" s="77">
        <f t="shared" si="0"/>
        <v>816</v>
      </c>
    </row>
    <row r="9" spans="1:27" ht="33.75" customHeight="1">
      <c r="A9" s="6" t="s">
        <v>16</v>
      </c>
      <c r="B9" s="8">
        <v>0</v>
      </c>
      <c r="C9" s="8">
        <v>0</v>
      </c>
      <c r="D9" s="8">
        <v>0</v>
      </c>
      <c r="E9" s="8">
        <v>0</v>
      </c>
    </row>
    <row r="10" spans="1:27" ht="33.75" customHeight="1"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33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33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33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33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33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3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33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33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33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33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33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33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33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33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33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33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33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33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3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33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33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33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33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33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33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33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33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33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33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33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33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33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33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33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33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33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33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33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33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33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33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33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33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33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33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33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33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33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33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33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33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33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33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33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33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33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33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33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33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33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33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33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33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33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33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33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33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33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33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33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33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33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33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33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33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33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33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33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33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33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33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33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33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33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33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33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33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33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33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33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33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33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33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33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33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33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33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33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33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33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33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33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33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33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33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33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33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33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33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33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33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33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33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33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33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33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33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33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33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33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33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33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33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33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33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33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33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33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33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33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33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33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33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33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33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33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33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33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33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33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33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33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33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33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33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33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33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33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33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33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33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33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33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33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33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33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33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33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33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33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33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33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33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33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33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33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33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33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33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33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33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33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33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33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33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33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33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33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33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33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33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33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33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33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33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33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33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33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33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33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33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33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33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33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33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33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33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33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33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33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33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33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33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33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33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33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33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33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33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33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33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33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33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33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33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33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33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33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33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33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33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33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33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33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33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33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33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33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33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33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33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33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33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33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33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33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33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33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33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33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33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33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33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33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33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33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33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33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33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33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33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33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33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33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33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33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33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33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33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33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33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33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33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33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33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33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33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33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33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33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33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33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33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33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33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33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33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33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33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33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33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33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33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33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33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33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33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33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33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33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33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33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33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33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33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33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33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33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33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33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33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33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33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33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33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33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33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33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33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33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33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33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33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33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33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33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33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33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33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33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33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33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33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33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33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33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33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33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33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33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33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33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33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33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33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33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33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33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33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33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33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33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33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33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33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33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33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33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33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33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33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33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33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33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33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33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33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33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33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33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33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33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33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33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33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33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33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33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33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33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33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33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33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33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33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33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33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33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33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33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33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33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33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33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33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33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33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33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33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33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33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33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33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33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33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33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33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33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33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33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33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33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33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33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33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33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33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33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33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33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33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33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33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33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33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33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33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33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33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33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33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33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33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33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33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33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33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33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33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33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33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33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33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33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33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33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33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33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33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33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33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33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33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33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33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33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33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33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33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33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33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33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33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33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33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33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33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33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33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33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33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33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33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33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33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33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33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33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33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33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33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33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33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33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33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33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33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33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33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33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33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33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33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33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33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33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33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33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33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33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33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33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33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33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33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33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33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33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33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33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33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33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33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33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33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33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33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33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33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33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33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33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33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33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33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33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33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33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33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33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33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33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33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33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33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33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33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33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33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33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33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33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33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33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33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33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33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33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33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33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33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33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33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33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33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33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33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33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33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33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33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33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33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33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33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33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33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33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33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33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33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33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33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33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33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33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33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33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33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33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33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33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33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33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33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33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33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33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33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33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33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33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33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33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33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33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33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33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33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33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33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33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33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33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33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33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33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33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33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33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33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33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33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33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33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33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33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33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33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33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33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33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33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33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33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33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33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33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33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33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33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33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33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33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33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33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33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33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33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33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33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33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33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33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33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33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33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33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33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33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33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33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33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33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33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33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33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33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33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33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33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33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33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33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33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33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33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33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33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33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33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33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33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33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33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33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33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33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33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33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33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33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33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33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33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33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33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33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33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33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33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33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33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33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33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33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33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33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33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33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33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33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33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33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33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33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33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33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33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33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33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33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33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33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33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33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33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33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33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33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33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33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33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33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33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33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33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33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33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33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33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33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33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33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33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33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33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33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33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33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33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33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33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33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33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33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33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33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33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33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33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33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33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33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33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33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33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33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33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33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33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33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33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33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33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33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33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33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33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33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33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33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33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33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33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33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33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33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33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33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33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33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33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33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33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33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33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33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33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33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33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33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33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33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33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33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33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33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33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33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33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33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33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33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33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33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33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33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33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33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33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33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33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33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33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33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33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33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33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33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33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33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33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33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33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33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33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33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33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33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33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33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33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33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33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33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33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33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33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33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33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33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33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33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33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33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33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33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33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33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33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33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33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33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33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33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33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33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33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33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33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33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33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33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33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33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33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33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33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33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33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33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33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33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33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33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33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33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33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33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33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33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33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33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33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33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33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33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33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33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33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33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33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33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33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33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33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33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33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33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33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33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33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33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33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33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33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33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33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33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33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33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33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33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33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33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33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33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33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33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33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</sheetData>
  <mergeCells count="1">
    <mergeCell ref="A2:F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ADE7-CA0D-46BC-AC31-74F6B88DE460}">
  <dimension ref="A1:AA917"/>
  <sheetViews>
    <sheetView workbookViewId="0">
      <selection activeCell="F11" sqref="F11"/>
    </sheetView>
  </sheetViews>
  <sheetFormatPr defaultColWidth="12.6328125" defaultRowHeight="33.75" customHeight="1"/>
  <cols>
    <col min="1" max="1" width="37.6328125" style="2" customWidth="1"/>
    <col min="2" max="4" width="12.6328125" style="2" customWidth="1"/>
    <col min="5" max="5" width="11.7265625" style="2" customWidth="1"/>
    <col min="6" max="6" width="9" style="2" customWidth="1"/>
    <col min="7" max="7" width="18.7265625" style="2" customWidth="1"/>
    <col min="8" max="13" width="9" style="2" customWidth="1"/>
    <col min="14" max="27" width="8.6328125" style="2" customWidth="1"/>
    <col min="28" max="16384" width="12.6328125" style="2"/>
  </cols>
  <sheetData>
    <row r="1" spans="1:27" ht="33.75" customHeight="1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4.75" customHeight="1">
      <c r="A2" s="112" t="s">
        <v>113</v>
      </c>
      <c r="B2" s="112"/>
      <c r="C2" s="112"/>
      <c r="D2" s="112"/>
      <c r="E2" s="112"/>
      <c r="F2" s="11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S2" s="3"/>
      <c r="T2" s="3"/>
      <c r="U2" s="3"/>
      <c r="V2" s="3"/>
      <c r="W2" s="3"/>
      <c r="X2" s="3"/>
      <c r="Y2" s="3"/>
      <c r="Z2" s="3"/>
      <c r="AA2" s="3"/>
    </row>
    <row r="4" spans="1:27" ht="33.75" customHeight="1">
      <c r="A4" s="25" t="s">
        <v>21</v>
      </c>
      <c r="B4" s="25">
        <v>2565</v>
      </c>
      <c r="C4" s="25">
        <v>2566</v>
      </c>
      <c r="D4" s="25">
        <v>2567</v>
      </c>
      <c r="E4" s="25">
        <v>2568</v>
      </c>
    </row>
    <row r="5" spans="1:27" ht="33.75" customHeight="1">
      <c r="A5" s="84" t="s">
        <v>117</v>
      </c>
      <c r="B5" s="78">
        <v>14</v>
      </c>
      <c r="C5" s="78">
        <v>21</v>
      </c>
      <c r="D5" s="78">
        <v>28</v>
      </c>
      <c r="E5" s="78">
        <v>31</v>
      </c>
    </row>
    <row r="6" spans="1:27" ht="33.75" customHeight="1"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33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33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33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33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33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33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33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33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33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3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33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33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33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33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33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33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33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33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33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33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33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33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3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33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33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33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33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33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33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33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33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33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33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33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33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33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33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33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33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33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33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33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33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33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33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33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33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33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33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33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33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33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33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33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33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33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33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33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33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33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33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33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33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33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33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33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33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33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33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33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33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33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33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33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33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33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33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33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33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33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33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33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33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33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33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33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33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33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33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33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33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33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33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33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33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33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33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33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33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33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33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33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33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33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33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33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33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33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33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33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33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33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33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33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33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33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33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33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33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33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33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33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33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33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33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33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33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33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33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33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33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33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33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33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33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33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33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33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33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33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33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33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33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33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33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33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33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33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33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33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33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33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33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33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33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33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33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33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33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33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33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33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33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33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33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33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33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33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33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33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33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33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33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33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33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33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33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33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33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33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33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33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33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33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33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33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33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33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33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33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33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33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33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33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33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33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33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33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33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33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33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33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33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33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33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33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33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33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33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33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33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33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33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33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33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33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33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33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33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33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33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33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33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33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33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33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33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33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33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33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33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33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33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33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33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33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33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33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33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33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33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33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33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33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33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33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33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33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33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33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33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33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33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33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33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33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33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33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33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33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33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33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33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33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33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33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33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33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33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33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33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33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33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33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33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33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33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33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33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33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33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33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33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33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33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33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33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33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33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33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33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33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33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33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33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33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33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33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33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33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33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33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33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33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33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33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33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33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33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33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33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33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33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33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33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33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33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33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33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33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33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33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33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33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33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33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33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33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33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33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33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33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33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33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33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33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33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33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33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33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33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33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33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33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33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33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33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33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33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33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33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33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33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33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33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33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33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33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33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33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33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33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33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33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33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33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33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33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33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33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33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33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33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33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33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33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33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33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33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33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33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33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33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33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33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33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33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33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33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33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33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33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33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33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33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33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33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33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33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33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33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33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33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33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33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33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33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33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33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33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33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33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33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33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33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33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33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33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33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33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33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33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33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33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33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33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33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33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33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33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33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33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33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33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33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33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33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33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33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33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33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33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33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33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33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33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33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33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33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33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33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33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33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33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33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33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33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33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33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33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33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33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33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33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33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33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33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33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33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33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33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33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33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33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33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33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33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33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33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33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33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33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33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33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33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33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33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33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33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33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33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33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33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33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33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33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33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33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33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33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33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33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33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33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33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33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33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33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33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33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33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33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33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33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33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33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33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33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33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33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33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33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33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33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33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33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33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33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33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33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33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33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33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33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33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33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33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33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33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33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33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33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33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33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33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33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33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33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33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33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33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33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33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33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33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33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33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33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33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33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33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33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33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33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33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33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33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33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33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33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33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33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33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33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33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33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33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33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33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33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33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33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33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33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33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33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33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33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33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33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33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33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33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33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33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33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33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33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33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33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33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33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33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33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33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33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33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33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33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33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33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33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33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33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33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33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33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33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33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33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33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33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33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33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33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33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33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33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33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33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33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33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33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33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33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33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33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33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33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33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33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33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33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33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33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33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33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33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33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33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33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33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33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33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33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33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33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33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33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33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33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33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33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33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33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33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33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33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33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33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33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33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33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33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33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33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33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33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33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33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33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33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33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33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33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33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33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33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33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33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33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33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33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33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33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33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33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33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33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33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33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33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33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33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33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33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33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33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33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33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33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33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33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33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33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33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33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33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33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33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33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33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33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33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33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33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33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33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33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33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33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33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33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33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33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33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33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33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33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33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33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33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33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33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33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33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33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33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33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33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33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33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33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33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33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33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33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33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33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33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33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33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33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33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33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33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33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33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33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33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33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33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33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33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33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33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33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33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33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33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33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33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33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33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33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33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33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33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33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33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33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33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33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33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33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33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33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33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33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33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33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33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33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33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33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33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33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33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33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33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33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33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33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33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33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33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33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33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33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33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33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33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33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33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33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33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33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33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33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33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33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33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33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33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33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33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33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33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33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33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33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33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33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33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33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33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33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33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33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33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33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33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33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33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33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33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33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33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33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33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33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33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33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33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33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33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33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33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33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33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33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33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33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33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33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33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33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33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33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33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33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33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33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33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33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33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33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33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33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33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33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33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33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33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33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33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33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33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33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33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33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33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33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33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33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33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33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33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33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33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33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</sheetData>
  <mergeCells count="1">
    <mergeCell ref="A2:F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4744-229B-4FBB-8336-2FB04B383A9E}">
  <dimension ref="A1:Z917"/>
  <sheetViews>
    <sheetView topLeftCell="A7" workbookViewId="0">
      <selection activeCell="G20" sqref="G20"/>
    </sheetView>
  </sheetViews>
  <sheetFormatPr defaultColWidth="12.6328125" defaultRowHeight="33.75" customHeight="1"/>
  <cols>
    <col min="1" max="1" width="37.6328125" style="2" customWidth="1"/>
    <col min="2" max="4" width="12.6328125" style="2" customWidth="1"/>
    <col min="5" max="5" width="11.7265625" style="2" customWidth="1"/>
    <col min="6" max="6" width="18.7265625" style="2" customWidth="1"/>
    <col min="7" max="12" width="9" style="2" customWidth="1"/>
    <col min="13" max="26" width="8.6328125" style="2" customWidth="1"/>
    <col min="27" max="16384" width="12.6328125" style="2"/>
  </cols>
  <sheetData>
    <row r="1" spans="1:26" ht="33.75" customHeight="1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>
      <c r="A2" s="112" t="s">
        <v>119</v>
      </c>
      <c r="B2" s="112"/>
      <c r="C2" s="112"/>
      <c r="D2" s="112"/>
      <c r="E2" s="11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R2" s="3"/>
      <c r="S2" s="3"/>
      <c r="T2" s="3"/>
      <c r="U2" s="3"/>
      <c r="V2" s="3"/>
      <c r="W2" s="3"/>
      <c r="X2" s="3"/>
      <c r="Y2" s="3"/>
      <c r="Z2" s="3"/>
    </row>
    <row r="4" spans="1:26" ht="33.75" customHeight="1">
      <c r="A4" s="25" t="s">
        <v>2</v>
      </c>
      <c r="B4" s="25">
        <v>2565</v>
      </c>
      <c r="C4" s="25">
        <v>2566</v>
      </c>
      <c r="D4" s="25">
        <v>2567</v>
      </c>
      <c r="E4" s="25">
        <v>2568</v>
      </c>
    </row>
    <row r="5" spans="1:26" ht="33.75" customHeight="1">
      <c r="A5" s="43" t="s">
        <v>70</v>
      </c>
      <c r="B5" s="79">
        <v>0</v>
      </c>
      <c r="C5" s="79">
        <v>0</v>
      </c>
      <c r="D5" s="79">
        <v>0</v>
      </c>
      <c r="E5" s="77">
        <v>425</v>
      </c>
      <c r="F5" s="2" t="s">
        <v>121</v>
      </c>
    </row>
    <row r="6" spans="1:26" ht="33.75" customHeight="1">
      <c r="A6" s="43" t="s">
        <v>71</v>
      </c>
      <c r="B6" s="79">
        <v>0</v>
      </c>
      <c r="C6" s="79">
        <v>0</v>
      </c>
      <c r="D6" s="79">
        <v>0</v>
      </c>
      <c r="E6" s="78">
        <v>0</v>
      </c>
      <c r="F6" s="2" t="s">
        <v>121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3.75" customHeight="1">
      <c r="A7" s="43" t="s">
        <v>72</v>
      </c>
      <c r="B7" s="111">
        <v>0</v>
      </c>
      <c r="C7" s="78">
        <v>44</v>
      </c>
      <c r="D7" s="78">
        <v>31</v>
      </c>
      <c r="E7" s="78">
        <v>37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3.75" customHeight="1">
      <c r="A8" s="43" t="s">
        <v>73</v>
      </c>
      <c r="B8" s="111">
        <v>0</v>
      </c>
      <c r="C8" s="78">
        <v>30</v>
      </c>
      <c r="D8" s="78">
        <v>40</v>
      </c>
      <c r="E8" s="78">
        <v>35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3.75" customHeight="1">
      <c r="A9" s="43" t="s">
        <v>74</v>
      </c>
      <c r="B9" s="78">
        <v>0</v>
      </c>
      <c r="C9" s="78">
        <v>0</v>
      </c>
      <c r="D9" s="78">
        <v>0</v>
      </c>
      <c r="E9" s="78">
        <v>0</v>
      </c>
      <c r="F9" s="2" t="s">
        <v>121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3.75" customHeight="1">
      <c r="A10" s="43" t="s">
        <v>76</v>
      </c>
      <c r="B10" s="78">
        <v>0</v>
      </c>
      <c r="C10" s="78">
        <v>0</v>
      </c>
      <c r="D10" s="78">
        <v>0</v>
      </c>
      <c r="E10" s="78">
        <v>0</v>
      </c>
      <c r="F10" s="2" t="s">
        <v>121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3.75" customHeight="1">
      <c r="A11" s="43" t="s">
        <v>78</v>
      </c>
      <c r="B11" s="78">
        <v>0</v>
      </c>
      <c r="C11" s="78">
        <v>0</v>
      </c>
      <c r="D11" s="78">
        <v>0</v>
      </c>
      <c r="E11" s="78">
        <v>0</v>
      </c>
      <c r="F11" s="2" t="s">
        <v>121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3.75" customHeight="1">
      <c r="A12" s="25" t="s">
        <v>120</v>
      </c>
      <c r="B12" s="111">
        <f>SUM(B5:B11)</f>
        <v>0</v>
      </c>
      <c r="C12" s="111">
        <f t="shared" ref="C12:E12" si="0">SUM(C5:C11)</f>
        <v>74</v>
      </c>
      <c r="D12" s="111">
        <f t="shared" si="0"/>
        <v>71</v>
      </c>
      <c r="E12" s="111">
        <f t="shared" si="0"/>
        <v>497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3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3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3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3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3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3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3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3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3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3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3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3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3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3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3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3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3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3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3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3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3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3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3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3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3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3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3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3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3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3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3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3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3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3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3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3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3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3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3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3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3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3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3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3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3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3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3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3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3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3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3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3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3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3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3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3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3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3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3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3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3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3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3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3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3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3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3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3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3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3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3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3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3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3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3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3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3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3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3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3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3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3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3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3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3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3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3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3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3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3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3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3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3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3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3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3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3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3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3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3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3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3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3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3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3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3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3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3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3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3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3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3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3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3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3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3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3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3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3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3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3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3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3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3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3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3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3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3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3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3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3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3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3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3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3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3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3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3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3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3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3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3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3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3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3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3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3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3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3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3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3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3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3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3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3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3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3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3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3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3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3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3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3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3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3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3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3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3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3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3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3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3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3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3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3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3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3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3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3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3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3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3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3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3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3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3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3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3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3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3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3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3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3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3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3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3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3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3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3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3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3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3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33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33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33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33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33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3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3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3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33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33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33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3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33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3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33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3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33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33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33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33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33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3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33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3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33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33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33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33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33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33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33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33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33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33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33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3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33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33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3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3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33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33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33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33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3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33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33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33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33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3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33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33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3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33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33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33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3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33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33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33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33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33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33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3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33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33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33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33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33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33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3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33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3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33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33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33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33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33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33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33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33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33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33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33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33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33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33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33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33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33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33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33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33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33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3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33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3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3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33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33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33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33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33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33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33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33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33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33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33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33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3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33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33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33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33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33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33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33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3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3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33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33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3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3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3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33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33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33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33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33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33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3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33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33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33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33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33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33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33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33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33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33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33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33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33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33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3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33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3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3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33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3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3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33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33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33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33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33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33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33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33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33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33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33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33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33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3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3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33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33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33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33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33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33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33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33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3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33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33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33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33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33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33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33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33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33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3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33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33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33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33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33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33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33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33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3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33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3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33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33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33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33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33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33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33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3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33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3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33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33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33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33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33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33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33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33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3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33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33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33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33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33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3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3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33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33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3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3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33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33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3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33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33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33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33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33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33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33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33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33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33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3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33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33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3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3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33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33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3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33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3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3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33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33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33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3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33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3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33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33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33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33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3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33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3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33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33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3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33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33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33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33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33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3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33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33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33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3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3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3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33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33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33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33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33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33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33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3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3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33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3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3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3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33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33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33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33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3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33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33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3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33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33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33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33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33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33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3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33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33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33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33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3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3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33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33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33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33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33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33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33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33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33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33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3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33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33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33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3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33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33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33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3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33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33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33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3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33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33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33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33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33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33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33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3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33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33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33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3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3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3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3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33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33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33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33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3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33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33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33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33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33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33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3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3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33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3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33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33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33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33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3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33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33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33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33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33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33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33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33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33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3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33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33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3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33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33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33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33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33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33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33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33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33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33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33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3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33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33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33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33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3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33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3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33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33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33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33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33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33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33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33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33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33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33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33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33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33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3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3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3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33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3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3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33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33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33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33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33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3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3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3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33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33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3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3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33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33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3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33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3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3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33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33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3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3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33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33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33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33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3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3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3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3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33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3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3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33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33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33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3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33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3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33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3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33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33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33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33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33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33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33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33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33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33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33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33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33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33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33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33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33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33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33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3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33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33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33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33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33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33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33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33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3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33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33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33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3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33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33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33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3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33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3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3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33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33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33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33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3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33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33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3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33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33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33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3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3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33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33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33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33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33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33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33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33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33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33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33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33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3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33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33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33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3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33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33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33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33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33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33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33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33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33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3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33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33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3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33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33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33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33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33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33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3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33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3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33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33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33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33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33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33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33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33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33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33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33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33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33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33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3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33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3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3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33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33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33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33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33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3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33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33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33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3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33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33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33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33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33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33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33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33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3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3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33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3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3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3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33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33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3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33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3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33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33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3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33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3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33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33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33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33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3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33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3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33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33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33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33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33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33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33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33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33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33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33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33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33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33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33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33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3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3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3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3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33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33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3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33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33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33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33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33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33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3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3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3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33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33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3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33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33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3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3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33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3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3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33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3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33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33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3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33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33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33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33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33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33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3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3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33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33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33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33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33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33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33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33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33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33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33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33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33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33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33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33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33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33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33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33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33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33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33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33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33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33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33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</sheetData>
  <mergeCells count="1">
    <mergeCell ref="A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KPI 7.2-1</vt:lpstr>
      <vt:lpstr>KPI 7.2-2</vt:lpstr>
      <vt:lpstr>KPI 7.2-3</vt:lpstr>
      <vt:lpstr>KPI 7.2-4</vt:lpstr>
      <vt:lpstr>KPI 7.2-5</vt:lpstr>
      <vt:lpstr>KPI 7.2-6</vt:lpstr>
      <vt:lpstr>KPI 7.2-7</vt:lpstr>
      <vt:lpstr>KPI 7.2-8</vt:lpstr>
      <vt:lpstr>KPI 7.2-9</vt:lpstr>
      <vt:lpstr>KPI 7.2-10</vt:lpstr>
      <vt:lpstr>KPI 7.2-11</vt:lpstr>
      <vt:lpstr>KPI 7.2-12</vt:lpstr>
      <vt:lpstr>KPI 7.2-13</vt:lpstr>
      <vt:lpstr>KPI 7.2-14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VET101268</dc:creator>
  <cp:lastModifiedBy>Printip</cp:lastModifiedBy>
  <dcterms:created xsi:type="dcterms:W3CDTF">2026-01-10T08:47:40Z</dcterms:created>
  <dcterms:modified xsi:type="dcterms:W3CDTF">2026-01-30T05:07:46Z</dcterms:modified>
</cp:coreProperties>
</file>