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"/>
    </mc:Choice>
  </mc:AlternateContent>
  <xr:revisionPtr revIDLastSave="0" documentId="13_ncr:1_{28113502-0839-D948-8DFD-6FDBD9F46962}" xr6:coauthVersionLast="47" xr6:coauthVersionMax="47" xr10:uidLastSave="{00000000-0000-0000-0000-000000000000}"/>
  <bookViews>
    <workbookView xWindow="0" yWindow="660" windowWidth="27920" windowHeight="15820" activeTab="5" xr2:uid="{FFCC0CAF-DAC0-AF49-B821-F47C6243B20A}"/>
  </bookViews>
  <sheets>
    <sheet name="photosynthetis drought" sheetId="2" r:id="rId1"/>
    <sheet name="geo_climate drought" sheetId="7" r:id="rId2"/>
    <sheet name="Segmentation" sheetId="10" r:id="rId3"/>
    <sheet name="LWP" sheetId="8" r:id="rId4"/>
    <sheet name="Correlation Mean" sheetId="9" r:id="rId5"/>
    <sheet name="DROUGHT_CORR_mean" sheetId="11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M2" i="2"/>
  <c r="L2" i="2"/>
  <c r="F75" i="10"/>
  <c r="G75" i="10"/>
  <c r="H75" i="10"/>
  <c r="I75" i="10"/>
  <c r="J75" i="10"/>
  <c r="K75" i="10"/>
  <c r="L75" i="10"/>
  <c r="M75" i="10"/>
  <c r="N75" i="10"/>
  <c r="O75" i="10"/>
  <c r="F76" i="10"/>
  <c r="G76" i="10"/>
  <c r="H76" i="10"/>
  <c r="I76" i="10"/>
  <c r="J76" i="10"/>
  <c r="K76" i="10"/>
  <c r="L76" i="10"/>
  <c r="M76" i="10"/>
  <c r="N76" i="10"/>
  <c r="O76" i="10"/>
  <c r="F77" i="10"/>
  <c r="G77" i="10"/>
  <c r="H77" i="10"/>
  <c r="I77" i="10"/>
  <c r="J77" i="10"/>
  <c r="K77" i="10"/>
  <c r="L77" i="10"/>
  <c r="M77" i="10"/>
  <c r="N77" i="10"/>
  <c r="O77" i="10"/>
  <c r="F78" i="10"/>
  <c r="G78" i="10"/>
  <c r="H78" i="10"/>
  <c r="I78" i="10"/>
  <c r="J78" i="10"/>
  <c r="K78" i="10"/>
  <c r="L78" i="10"/>
  <c r="M78" i="10"/>
  <c r="N78" i="10"/>
  <c r="O78" i="10"/>
  <c r="F79" i="10"/>
  <c r="G79" i="10"/>
  <c r="H79" i="10"/>
  <c r="I79" i="10"/>
  <c r="J79" i="10"/>
  <c r="K79" i="10"/>
  <c r="L79" i="10"/>
  <c r="M79" i="10"/>
  <c r="N79" i="10"/>
  <c r="O79" i="10"/>
  <c r="F80" i="10"/>
  <c r="G80" i="10"/>
  <c r="H80" i="10"/>
  <c r="I80" i="10"/>
  <c r="J80" i="10"/>
  <c r="K80" i="10"/>
  <c r="L80" i="10"/>
  <c r="M80" i="10"/>
  <c r="N80" i="10"/>
  <c r="O80" i="10"/>
  <c r="F81" i="10"/>
  <c r="G81" i="10"/>
  <c r="H81" i="10"/>
  <c r="I81" i="10"/>
  <c r="J81" i="10"/>
  <c r="K81" i="10"/>
  <c r="L81" i="10"/>
  <c r="M81" i="10"/>
  <c r="N81" i="10"/>
  <c r="O81" i="10"/>
  <c r="F82" i="10"/>
  <c r="G82" i="10"/>
  <c r="H82" i="10"/>
  <c r="I82" i="10"/>
  <c r="J82" i="10"/>
  <c r="K82" i="10"/>
  <c r="L82" i="10"/>
  <c r="M82" i="10"/>
  <c r="N82" i="10"/>
  <c r="O82" i="10"/>
  <c r="F83" i="10"/>
  <c r="G83" i="10"/>
  <c r="H83" i="10"/>
  <c r="I83" i="10"/>
  <c r="J83" i="10"/>
  <c r="K83" i="10"/>
  <c r="L83" i="10"/>
  <c r="M83" i="10"/>
  <c r="N83" i="10"/>
  <c r="O83" i="10"/>
  <c r="E83" i="10"/>
  <c r="E82" i="10"/>
  <c r="E81" i="10"/>
  <c r="E80" i="10"/>
  <c r="E79" i="10"/>
  <c r="E78" i="10"/>
  <c r="E77" i="10"/>
  <c r="E76" i="10"/>
  <c r="E75" i="10"/>
  <c r="D48" i="8"/>
  <c r="D49" i="8"/>
  <c r="D50" i="8"/>
  <c r="D51" i="8"/>
  <c r="D52" i="8"/>
  <c r="D53" i="8"/>
  <c r="D54" i="8"/>
  <c r="D55" i="8"/>
  <c r="D56" i="8"/>
  <c r="C56" i="8"/>
  <c r="C55" i="8"/>
  <c r="C54" i="8"/>
  <c r="C53" i="8"/>
  <c r="C52" i="8"/>
  <c r="C51" i="8"/>
  <c r="C50" i="8"/>
  <c r="C49" i="8"/>
  <c r="C48" i="8"/>
  <c r="D37" i="2"/>
  <c r="D38" i="2"/>
  <c r="D39" i="2"/>
  <c r="D40" i="2"/>
  <c r="D41" i="2"/>
  <c r="D42" i="2"/>
  <c r="D43" i="2"/>
  <c r="D44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E44" i="2"/>
  <c r="E43" i="2"/>
  <c r="E42" i="2"/>
  <c r="E41" i="2"/>
  <c r="E40" i="2"/>
  <c r="E39" i="2"/>
  <c r="E36" i="2"/>
  <c r="C44" i="2"/>
  <c r="C43" i="2"/>
  <c r="C42" i="2"/>
  <c r="C41" i="2"/>
  <c r="C40" i="2"/>
  <c r="C39" i="2"/>
  <c r="E38" i="2"/>
  <c r="D36" i="2"/>
  <c r="C38" i="2"/>
  <c r="E37" i="2"/>
  <c r="C37" i="2"/>
  <c r="C36" i="2"/>
  <c r="C35" i="2"/>
  <c r="D35" i="2"/>
  <c r="E35" i="2"/>
  <c r="F35" i="2"/>
  <c r="G35" i="2"/>
  <c r="H35" i="2"/>
  <c r="I35" i="2"/>
  <c r="J35" i="2"/>
  <c r="K35" i="2"/>
</calcChain>
</file>

<file path=xl/sharedStrings.xml><?xml version="1.0" encoding="utf-8"?>
<sst xmlns="http://schemas.openxmlformats.org/spreadsheetml/2006/main" count="644" uniqueCount="102">
  <si>
    <t>2020-11-24-1319_9018.5</t>
  </si>
  <si>
    <t>Drought</t>
  </si>
  <si>
    <t>2020-11-24-1402_9018.1</t>
  </si>
  <si>
    <t>2020-12-17-1023_9018.1</t>
  </si>
  <si>
    <t>2020-12-10-1425_T52.3</t>
  </si>
  <si>
    <t>T52</t>
  </si>
  <si>
    <t>2020-12-15-1616_T52.4</t>
  </si>
  <si>
    <t>2020-12-17-1109_T52.5</t>
  </si>
  <si>
    <t>2020-12-16-1044_Vru42.2</t>
  </si>
  <si>
    <t>Vru42</t>
  </si>
  <si>
    <t>2020-12-16-1546_Vru42.3</t>
  </si>
  <si>
    <t>2020-12-18-1249_Vru42.4</t>
  </si>
  <si>
    <t>2020-11-24-1123_b42-34.1</t>
  </si>
  <si>
    <t>b42-34</t>
  </si>
  <si>
    <t>2020-12-15-1209_b42-34.5</t>
  </si>
  <si>
    <t>2020-12-18-1049_b42-34.4</t>
  </si>
  <si>
    <t>2020-12-15-1226_b40-14.3</t>
  </si>
  <si>
    <t>b40-14</t>
  </si>
  <si>
    <t>2020-12-16-1518_b40-14.5</t>
  </si>
  <si>
    <t>2020-12-10-1105_b40-14.1</t>
  </si>
  <si>
    <t>2020-11-19-1308_V60-96.2</t>
  </si>
  <si>
    <t>V90-96</t>
  </si>
  <si>
    <t>2020-12-15-0848_V60-96.1</t>
  </si>
  <si>
    <t>2020-12-15-1441_V60-96.2</t>
  </si>
  <si>
    <t>2020-11-20-1525-NY1.1</t>
  </si>
  <si>
    <t>NY1</t>
  </si>
  <si>
    <t>2020-12-10-1136_NY1.1</t>
  </si>
  <si>
    <t>2020-12-15-1614_NY1.2</t>
  </si>
  <si>
    <t>2020-12-16-1433_NY1.4</t>
  </si>
  <si>
    <t>2020-12-17-1008_TXNM0821.8</t>
  </si>
  <si>
    <t>TXNM0821</t>
  </si>
  <si>
    <t>2020-11-20-1447_TXNM0821.3</t>
  </si>
  <si>
    <t>2020-12-11-1230_TXNM0821.4</t>
  </si>
  <si>
    <t>2020-12-14-1152_TXNM0821.3</t>
  </si>
  <si>
    <t>2020-12-15-1516_TXNM0821.2</t>
  </si>
  <si>
    <t>2020-12-17-1142_TXNM0821.1</t>
  </si>
  <si>
    <t>2020-12-10-1315_T48.4</t>
  </si>
  <si>
    <t>T48</t>
  </si>
  <si>
    <t>2020-12-11-1529_T48.2</t>
  </si>
  <si>
    <t>2020-12-16-1055_T48.1</t>
  </si>
  <si>
    <t>Genotype</t>
  </si>
  <si>
    <t>Treatment</t>
  </si>
  <si>
    <t>Vcmax</t>
  </si>
  <si>
    <t>J</t>
  </si>
  <si>
    <t>A</t>
  </si>
  <si>
    <t>Ci</t>
  </si>
  <si>
    <t>E</t>
  </si>
  <si>
    <t>gsw</t>
  </si>
  <si>
    <t>Amax</t>
  </si>
  <si>
    <t>Porosity</t>
  </si>
  <si>
    <t>Mesophyll_SV/Total_MesophyllV</t>
  </si>
  <si>
    <t>Mesophyll_PV/Total mesophyllV</t>
  </si>
  <si>
    <t>Mesophyll_SV/Mesophyll_PV</t>
  </si>
  <si>
    <t>Leaf_Width_um</t>
  </si>
  <si>
    <t>Mesophyll_Width_um</t>
  </si>
  <si>
    <t>SA(Spongy)/SAWMES</t>
  </si>
  <si>
    <t>SA(Palisade/SAWMES)</t>
  </si>
  <si>
    <t>SA(SPOnGY+Palisade)/SAWMES</t>
  </si>
  <si>
    <t>Lat</t>
  </si>
  <si>
    <t>Long</t>
  </si>
  <si>
    <t>Annual.Mean.Temperature</t>
  </si>
  <si>
    <t>Mean.Diurnal.Range..Mean.of.monthly..max.temp...min.temp..</t>
  </si>
  <si>
    <t>Isothermality..BIO2.BIO7.....100.</t>
  </si>
  <si>
    <t>Temperature.Seasonality..standard.deviation..100.</t>
  </si>
  <si>
    <t>Max.Temperature.of.Warmest.Month</t>
  </si>
  <si>
    <t>Min.Temperature.of.Coldest.Month</t>
  </si>
  <si>
    <t>Temperature.Annual.Range..BIO5.BIO6.</t>
  </si>
  <si>
    <t>Mean.Temperature.of.Wettest.Quarter</t>
  </si>
  <si>
    <t>Mean.Temperature.of.Driest.Quarter</t>
  </si>
  <si>
    <t>Mean.Temperature.of.Warmest.Quarter</t>
  </si>
  <si>
    <t>Mean.Temperature.of.Coldest.Quarter</t>
  </si>
  <si>
    <t>Annual.Precipitation</t>
  </si>
  <si>
    <t>Precipitation.of.Wettest.Month</t>
  </si>
  <si>
    <t>Precipitation.of.Driest.Month</t>
  </si>
  <si>
    <t>Precipitation.Seasonality..Coefficient.of.Variation.</t>
  </si>
  <si>
    <t>Precipitation.of.Wettest.Quarter</t>
  </si>
  <si>
    <t>Precipitation.of.Driest.Quarter</t>
  </si>
  <si>
    <t>Precipitation.of.Warmest.Quarter</t>
  </si>
  <si>
    <t>Precipitation.of.Coldest.Quarter</t>
  </si>
  <si>
    <t>LWP</t>
  </si>
  <si>
    <t>PD</t>
  </si>
  <si>
    <t>Species</t>
  </si>
  <si>
    <t>acerifolia</t>
  </si>
  <si>
    <t>NA</t>
  </si>
  <si>
    <t>arizonica</t>
  </si>
  <si>
    <t>cinerea</t>
  </si>
  <si>
    <t>riparia</t>
  </si>
  <si>
    <t>mustangensis</t>
  </si>
  <si>
    <t>aestivalis</t>
  </si>
  <si>
    <t>hybrid</t>
  </si>
  <si>
    <t>V60-96</t>
  </si>
  <si>
    <t>vulpina</t>
  </si>
  <si>
    <t>rupestris</t>
  </si>
  <si>
    <t>C</t>
  </si>
  <si>
    <t>Rep</t>
  </si>
  <si>
    <t>Slices_per_stack</t>
  </si>
  <si>
    <t>Leaf_Width_pixel</t>
  </si>
  <si>
    <t>Mesophyll_Width_pixel</t>
  </si>
  <si>
    <t>D</t>
  </si>
  <si>
    <t>V60_96</t>
  </si>
  <si>
    <t>Intrinsic</t>
  </si>
  <si>
    <t>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</si>
</sst>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CD41-4F49-FA4B-BC3D-552788995D86}">
  <dimension ref="A1:M44"/>
  <sheetViews>
    <sheetView topLeftCell="A23" zoomScale="93" workbookViewId="0">
      <selection activeCell="L35" sqref="L35:M35"/>
    </sheetView>
  </sheetViews>
  <sheetFormatPr baseColWidth="10" defaultRowHeight="16" x14ac:dyDescent="0.2"/>
  <cols>
    <col min="2" max="2" width="17.83203125" customWidth="1"/>
  </cols>
  <sheetData>
    <row r="1" spans="1:13" x14ac:dyDescent="0.2">
      <c r="C1" t="s">
        <v>40</v>
      </c>
      <c r="D1" t="s">
        <v>41</v>
      </c>
      <c r="E1" t="s">
        <v>42</v>
      </c>
      <c r="F1" t="s">
        <v>43</v>
      </c>
      <c r="G1" t="s">
        <v>46</v>
      </c>
      <c r="H1" t="s">
        <v>44</v>
      </c>
      <c r="I1" t="s">
        <v>45</v>
      </c>
      <c r="J1" t="s">
        <v>47</v>
      </c>
      <c r="K1" t="s">
        <v>48</v>
      </c>
      <c r="L1" t="s">
        <v>100</v>
      </c>
      <c r="M1" t="s">
        <v>101</v>
      </c>
    </row>
    <row r="2" spans="1:13" x14ac:dyDescent="0.2">
      <c r="A2" t="s">
        <v>0</v>
      </c>
      <c r="C2">
        <v>9018</v>
      </c>
      <c r="D2" t="s">
        <v>1</v>
      </c>
      <c r="E2">
        <v>122.66665118840871</v>
      </c>
      <c r="F2">
        <v>190.25903802173536</v>
      </c>
      <c r="G2">
        <v>3.1858477205713811E-3</v>
      </c>
      <c r="H2">
        <v>10.911900414142918</v>
      </c>
      <c r="I2">
        <v>241.273178169311</v>
      </c>
      <c r="J2">
        <v>0.12304934569996839</v>
      </c>
      <c r="K2">
        <v>21.988493044062146</v>
      </c>
      <c r="L2">
        <f>H2/G2</f>
        <v>3425.1167573652488</v>
      </c>
      <c r="M2">
        <f>H2/J2</f>
        <v>88.679060844008376</v>
      </c>
    </row>
    <row r="3" spans="1:13" x14ac:dyDescent="0.2">
      <c r="A3" t="s">
        <v>2</v>
      </c>
      <c r="C3">
        <v>9018</v>
      </c>
      <c r="D3" t="s">
        <v>1</v>
      </c>
      <c r="E3">
        <v>169.93316187408516</v>
      </c>
      <c r="F3">
        <v>245.94844088830888</v>
      </c>
      <c r="G3">
        <v>3.5741568493122614E-3</v>
      </c>
      <c r="H3">
        <v>8.6527644041563079</v>
      </c>
      <c r="I3">
        <v>246.6695914763506</v>
      </c>
      <c r="J3">
        <v>0.10423641573445662</v>
      </c>
      <c r="K3">
        <v>20.621481366425396</v>
      </c>
      <c r="L3">
        <f t="shared" ref="L3:L32" si="0">H3/G3</f>
        <v>2420.9246457164495</v>
      </c>
      <c r="M3">
        <f t="shared" ref="M3:M32" si="1">H3/J3</f>
        <v>83.010954887390966</v>
      </c>
    </row>
    <row r="4" spans="1:13" x14ac:dyDescent="0.2">
      <c r="A4" t="s">
        <v>3</v>
      </c>
      <c r="C4">
        <v>9018</v>
      </c>
      <c r="D4" t="s">
        <v>1</v>
      </c>
      <c r="E4">
        <v>67.028987308356065</v>
      </c>
      <c r="F4">
        <v>122.22662232627542</v>
      </c>
      <c r="G4">
        <v>8.1689624649733047E-4</v>
      </c>
      <c r="H4">
        <v>7.7942501295899724</v>
      </c>
      <c r="I4">
        <v>111.72898654838872</v>
      </c>
      <c r="J4">
        <v>4.4741251857651008E-2</v>
      </c>
      <c r="K4">
        <v>11.258724409061696</v>
      </c>
      <c r="L4">
        <f t="shared" si="0"/>
        <v>9541.2975185159485</v>
      </c>
      <c r="M4">
        <f t="shared" si="1"/>
        <v>174.20724289048053</v>
      </c>
    </row>
    <row r="5" spans="1:13" x14ac:dyDescent="0.2">
      <c r="A5" t="s">
        <v>4</v>
      </c>
      <c r="C5" t="s">
        <v>5</v>
      </c>
      <c r="D5" t="s">
        <v>1</v>
      </c>
      <c r="E5">
        <v>10.274488917497306</v>
      </c>
      <c r="F5">
        <v>46.726615076709059</v>
      </c>
      <c r="G5">
        <v>3.4695477350460023E-4</v>
      </c>
      <c r="H5">
        <v>1.8222061111506083</v>
      </c>
      <c r="I5">
        <v>68.228792071246232</v>
      </c>
      <c r="J5">
        <v>9.1999767659789872E-3</v>
      </c>
      <c r="K5">
        <v>5.8263506551249442</v>
      </c>
      <c r="L5">
        <f t="shared" si="0"/>
        <v>5251.9989644311609</v>
      </c>
      <c r="M5">
        <f t="shared" si="1"/>
        <v>198.06638185098763</v>
      </c>
    </row>
    <row r="6" spans="1:13" x14ac:dyDescent="0.2">
      <c r="A6" t="s">
        <v>6</v>
      </c>
      <c r="C6" t="s">
        <v>5</v>
      </c>
      <c r="D6" t="s">
        <v>1</v>
      </c>
      <c r="E6">
        <v>17.616889641456215</v>
      </c>
      <c r="F6">
        <v>50.57819103739596</v>
      </c>
      <c r="G6">
        <v>5.0450334068275068E-4</v>
      </c>
      <c r="H6">
        <v>2.0447307538804287</v>
      </c>
      <c r="I6">
        <v>233.59110560461397</v>
      </c>
      <c r="J6">
        <v>2.1611958966608117E-2</v>
      </c>
      <c r="K6">
        <v>7.2706207604634283</v>
      </c>
      <c r="L6">
        <f t="shared" si="0"/>
        <v>4052.9578081946274</v>
      </c>
      <c r="M6">
        <f t="shared" si="1"/>
        <v>94.611078849431038</v>
      </c>
    </row>
    <row r="7" spans="1:13" x14ac:dyDescent="0.2">
      <c r="A7" t="s">
        <v>7</v>
      </c>
      <c r="C7" t="s">
        <v>5</v>
      </c>
      <c r="D7" t="s">
        <v>1</v>
      </c>
      <c r="E7">
        <v>13.276915934640195</v>
      </c>
      <c r="F7">
        <v>29.46316071240442</v>
      </c>
      <c r="G7">
        <v>2.0481846702287057E-4</v>
      </c>
      <c r="H7">
        <v>1.4162288006988109</v>
      </c>
      <c r="I7">
        <v>187.93060901901433</v>
      </c>
      <c r="J7">
        <v>1.1170154686816265E-2</v>
      </c>
      <c r="K7">
        <v>6.4778317676150383</v>
      </c>
      <c r="L7">
        <f t="shared" si="0"/>
        <v>6914.5561983952894</v>
      </c>
      <c r="M7">
        <f t="shared" si="1"/>
        <v>126.78685661984029</v>
      </c>
    </row>
    <row r="8" spans="1:13" x14ac:dyDescent="0.2">
      <c r="A8" t="s">
        <v>8</v>
      </c>
      <c r="C8" t="s">
        <v>9</v>
      </c>
      <c r="D8" t="s">
        <v>1</v>
      </c>
      <c r="E8">
        <v>73.307609802326354</v>
      </c>
      <c r="F8">
        <v>117.88226432077009</v>
      </c>
      <c r="G8">
        <v>1.4927183515659199E-3</v>
      </c>
      <c r="H8">
        <v>8.3335126739861067</v>
      </c>
      <c r="I8">
        <v>184.80338185729502</v>
      </c>
      <c r="J8">
        <v>6.5914804409054881E-2</v>
      </c>
      <c r="K8">
        <v>15.461910780183498</v>
      </c>
      <c r="L8">
        <f t="shared" si="0"/>
        <v>5582.7763256503986</v>
      </c>
      <c r="M8">
        <f t="shared" si="1"/>
        <v>126.42854285465059</v>
      </c>
    </row>
    <row r="9" spans="1:13" x14ac:dyDescent="0.2">
      <c r="A9" t="s">
        <v>10</v>
      </c>
      <c r="C9" t="s">
        <v>9</v>
      </c>
      <c r="D9" t="s">
        <v>1</v>
      </c>
      <c r="E9">
        <v>89.717943613343323</v>
      </c>
      <c r="F9">
        <v>149.1461572088952</v>
      </c>
      <c r="G9">
        <v>1.8773204705587823E-3</v>
      </c>
      <c r="H9">
        <v>11.524598913620402</v>
      </c>
      <c r="I9">
        <v>196.76617223764421</v>
      </c>
      <c r="J9">
        <v>9.6960581182563177E-2</v>
      </c>
      <c r="K9">
        <v>22.421343258411333</v>
      </c>
      <c r="L9">
        <f t="shared" si="0"/>
        <v>6138.8554028764829</v>
      </c>
      <c r="M9">
        <f t="shared" si="1"/>
        <v>118.85859978418651</v>
      </c>
    </row>
    <row r="10" spans="1:13" x14ac:dyDescent="0.2">
      <c r="A10" t="s">
        <v>11</v>
      </c>
      <c r="C10" t="s">
        <v>9</v>
      </c>
      <c r="D10" t="s">
        <v>1</v>
      </c>
      <c r="E10">
        <v>58.613092835553864</v>
      </c>
      <c r="F10">
        <v>83.934562423443197</v>
      </c>
      <c r="G10">
        <v>4.8595343080958041E-4</v>
      </c>
      <c r="H10">
        <v>4.2804947211714461</v>
      </c>
      <c r="I10">
        <v>133.86164247899373</v>
      </c>
      <c r="J10">
        <v>2.6858223386841251E-2</v>
      </c>
      <c r="K10">
        <v>13.261947134079836</v>
      </c>
      <c r="L10">
        <f t="shared" si="0"/>
        <v>8808.4463444167905</v>
      </c>
      <c r="M10">
        <f t="shared" si="1"/>
        <v>159.3737105957874</v>
      </c>
    </row>
    <row r="11" spans="1:13" x14ac:dyDescent="0.2">
      <c r="A11" t="s">
        <v>12</v>
      </c>
      <c r="C11" t="s">
        <v>13</v>
      </c>
      <c r="D11" t="s">
        <v>1</v>
      </c>
      <c r="E11">
        <v>130.96548411266971</v>
      </c>
      <c r="F11">
        <v>229.69271553548103</v>
      </c>
      <c r="G11">
        <v>5.0190445937244163E-3</v>
      </c>
      <c r="H11">
        <v>10.511722184604265</v>
      </c>
      <c r="I11">
        <v>271.89707786668134</v>
      </c>
      <c r="J11">
        <v>0.15679431131734486</v>
      </c>
      <c r="K11">
        <v>28.79664636496862</v>
      </c>
      <c r="L11">
        <f t="shared" si="0"/>
        <v>2094.3671625766469</v>
      </c>
      <c r="M11">
        <f t="shared" si="1"/>
        <v>67.041476800322158</v>
      </c>
    </row>
    <row r="12" spans="1:13" x14ac:dyDescent="0.2">
      <c r="A12" t="s">
        <v>14</v>
      </c>
      <c r="C12" t="s">
        <v>13</v>
      </c>
      <c r="D12" t="s">
        <v>1</v>
      </c>
      <c r="E12">
        <v>102.9543260038527</v>
      </c>
      <c r="F12">
        <v>178.25694047470253</v>
      </c>
      <c r="G12">
        <v>1.8653460350581282E-3</v>
      </c>
      <c r="H12">
        <v>6.9546494544931106</v>
      </c>
      <c r="I12">
        <v>247.76589597841823</v>
      </c>
      <c r="J12">
        <v>8.071281749708023E-2</v>
      </c>
      <c r="K12">
        <v>21.65145646644055</v>
      </c>
      <c r="L12">
        <f t="shared" si="0"/>
        <v>3728.3427974136653</v>
      </c>
      <c r="M12">
        <f t="shared" si="1"/>
        <v>86.165365925240977</v>
      </c>
    </row>
    <row r="13" spans="1:13" x14ac:dyDescent="0.2">
      <c r="A13" t="s">
        <v>15</v>
      </c>
      <c r="C13" t="s">
        <v>13</v>
      </c>
      <c r="D13" t="s">
        <v>1</v>
      </c>
      <c r="E13">
        <v>94.201746704552903</v>
      </c>
      <c r="F13">
        <v>87.346170322294682</v>
      </c>
      <c r="G13">
        <v>4.0546132013469563E-4</v>
      </c>
      <c r="H13">
        <v>3.889407376545396</v>
      </c>
      <c r="I13">
        <v>112.95758551765024</v>
      </c>
      <c r="J13">
        <v>2.2357214754355034E-2</v>
      </c>
      <c r="K13">
        <v>15.149401067314422</v>
      </c>
      <c r="L13">
        <f t="shared" si="0"/>
        <v>9592.5484957561966</v>
      </c>
      <c r="M13">
        <f t="shared" si="1"/>
        <v>173.9665436540017</v>
      </c>
    </row>
    <row r="14" spans="1:13" x14ac:dyDescent="0.2">
      <c r="A14" t="s">
        <v>16</v>
      </c>
      <c r="C14" t="s">
        <v>17</v>
      </c>
      <c r="D14" t="s">
        <v>1</v>
      </c>
      <c r="E14">
        <v>7.3648158665455625</v>
      </c>
      <c r="F14">
        <v>44.410279588933889</v>
      </c>
      <c r="G14">
        <v>7.0345572608149112E-4</v>
      </c>
      <c r="H14">
        <v>2.8054563507974599</v>
      </c>
      <c r="I14">
        <v>219.49168507414467</v>
      </c>
      <c r="J14">
        <v>2.6921557979039969E-2</v>
      </c>
      <c r="K14">
        <v>0.35263403456692055</v>
      </c>
      <c r="L14">
        <f t="shared" si="0"/>
        <v>3988.1064959480686</v>
      </c>
      <c r="M14">
        <f t="shared" si="1"/>
        <v>104.20854368761549</v>
      </c>
    </row>
    <row r="15" spans="1:13" x14ac:dyDescent="0.2">
      <c r="A15" t="s">
        <v>18</v>
      </c>
      <c r="C15" t="s">
        <v>17</v>
      </c>
      <c r="D15" t="s">
        <v>1</v>
      </c>
      <c r="E15">
        <v>6.6474785879505376</v>
      </c>
      <c r="F15">
        <v>33.821982491317058</v>
      </c>
      <c r="G15">
        <v>2.1478585039451584E-4</v>
      </c>
      <c r="H15">
        <v>2.1245217793621203</v>
      </c>
      <c r="I15">
        <v>36.252033084326406</v>
      </c>
      <c r="J15">
        <v>9.5769508913072544E-3</v>
      </c>
      <c r="K15">
        <v>2.8656335304548994</v>
      </c>
      <c r="L15">
        <f t="shared" si="0"/>
        <v>9891.348873586534</v>
      </c>
      <c r="M15">
        <f t="shared" si="1"/>
        <v>221.83697123167798</v>
      </c>
    </row>
    <row r="16" spans="1:13" x14ac:dyDescent="0.2">
      <c r="A16" t="s">
        <v>19</v>
      </c>
      <c r="C16" t="s">
        <v>17</v>
      </c>
      <c r="D16" t="s">
        <v>1</v>
      </c>
      <c r="E16">
        <v>13.631216774422835</v>
      </c>
      <c r="F16">
        <v>1.5357886981260167</v>
      </c>
      <c r="G16">
        <v>1.1515204696780603E-4</v>
      </c>
      <c r="H16">
        <v>0.27159093284985708</v>
      </c>
      <c r="I16">
        <v>228.79288540297702</v>
      </c>
      <c r="J16">
        <v>2.881825715911644E-3</v>
      </c>
      <c r="K16">
        <v>2.5577000645464003</v>
      </c>
      <c r="L16">
        <f t="shared" si="0"/>
        <v>2358.5419452056108</v>
      </c>
      <c r="M16">
        <f t="shared" si="1"/>
        <v>94.24266406892734</v>
      </c>
    </row>
    <row r="17" spans="1:13" x14ac:dyDescent="0.2">
      <c r="A17" t="s">
        <v>20</v>
      </c>
      <c r="C17" t="s">
        <v>21</v>
      </c>
      <c r="D17" t="s">
        <v>1</v>
      </c>
      <c r="E17">
        <v>105.79522422993195</v>
      </c>
      <c r="F17">
        <v>169.47286224108703</v>
      </c>
      <c r="G17">
        <v>3.2643918121822522E-3</v>
      </c>
      <c r="H17">
        <v>7.4853317916148825</v>
      </c>
      <c r="I17">
        <v>240.63639181650802</v>
      </c>
      <c r="J17">
        <v>8.8029215771800159E-2</v>
      </c>
      <c r="K17">
        <v>11.87833938307017</v>
      </c>
      <c r="L17">
        <f t="shared" si="0"/>
        <v>2293.0249254028499</v>
      </c>
      <c r="M17">
        <f t="shared" si="1"/>
        <v>85.032358018720203</v>
      </c>
    </row>
    <row r="18" spans="1:13" x14ac:dyDescent="0.2">
      <c r="A18" t="s">
        <v>22</v>
      </c>
      <c r="C18" t="s">
        <v>21</v>
      </c>
      <c r="D18" t="s">
        <v>1</v>
      </c>
      <c r="E18">
        <v>64.290890078475229</v>
      </c>
      <c r="F18">
        <v>65.488308734568392</v>
      </c>
      <c r="G18">
        <v>1.6634100479006961E-3</v>
      </c>
      <c r="H18">
        <v>6.5883168693082474</v>
      </c>
      <c r="I18">
        <v>274.6039220692079</v>
      </c>
      <c r="J18">
        <v>9.2588583932544932E-2</v>
      </c>
      <c r="K18">
        <v>10.082393354983168</v>
      </c>
      <c r="L18">
        <f t="shared" si="0"/>
        <v>3960.7292727508902</v>
      </c>
      <c r="M18">
        <f t="shared" si="1"/>
        <v>71.156902821930416</v>
      </c>
    </row>
    <row r="19" spans="1:13" x14ac:dyDescent="0.2">
      <c r="A19" t="s">
        <v>23</v>
      </c>
      <c r="C19" t="s">
        <v>21</v>
      </c>
      <c r="D19" t="s">
        <v>1</v>
      </c>
      <c r="E19">
        <v>133.81867891888572</v>
      </c>
      <c r="F19">
        <v>174.4612627553841</v>
      </c>
      <c r="G19">
        <v>3.9739133390242435E-3</v>
      </c>
      <c r="H19">
        <v>13.538804129221802</v>
      </c>
      <c r="I19">
        <v>291.40874396596149</v>
      </c>
      <c r="J19">
        <v>0.22840549664440252</v>
      </c>
      <c r="K19">
        <v>22.647759115713576</v>
      </c>
      <c r="L19">
        <f t="shared" si="0"/>
        <v>3406.9198229033668</v>
      </c>
      <c r="M19">
        <f t="shared" si="1"/>
        <v>59.275299097989524</v>
      </c>
    </row>
    <row r="20" spans="1:13" x14ac:dyDescent="0.2">
      <c r="A20" t="s">
        <v>24</v>
      </c>
      <c r="C20" t="s">
        <v>25</v>
      </c>
      <c r="D20" t="s">
        <v>1</v>
      </c>
      <c r="E20">
        <v>157.31165731197757</v>
      </c>
      <c r="F20">
        <v>253.1202829747927</v>
      </c>
      <c r="G20">
        <v>6.4764099454535954E-3</v>
      </c>
      <c r="H20">
        <v>11.794327919608925</v>
      </c>
      <c r="I20">
        <v>244.03551616529978</v>
      </c>
      <c r="J20">
        <v>0.1459421148625244</v>
      </c>
      <c r="K20">
        <v>26.831308421430293</v>
      </c>
      <c r="L20">
        <f t="shared" si="0"/>
        <v>1821.1212722703694</v>
      </c>
      <c r="M20">
        <f t="shared" si="1"/>
        <v>80.815108995227533</v>
      </c>
    </row>
    <row r="21" spans="1:13" x14ac:dyDescent="0.2">
      <c r="A21" t="s">
        <v>26</v>
      </c>
      <c r="C21" t="s">
        <v>25</v>
      </c>
      <c r="D21" t="s">
        <v>1</v>
      </c>
      <c r="E21">
        <v>105.38319956533167</v>
      </c>
      <c r="F21">
        <v>170.51731068330108</v>
      </c>
      <c r="G21">
        <v>3.0455862072379359E-3</v>
      </c>
      <c r="H21">
        <v>11.711793901529099</v>
      </c>
      <c r="I21">
        <v>164.91516623439404</v>
      </c>
      <c r="J21">
        <v>8.6833536807407977E-2</v>
      </c>
      <c r="K21">
        <v>18.706514680438467</v>
      </c>
      <c r="L21">
        <f t="shared" si="0"/>
        <v>3845.4974197399615</v>
      </c>
      <c r="M21">
        <f t="shared" si="1"/>
        <v>134.87638914795346</v>
      </c>
    </row>
    <row r="22" spans="1:13" x14ac:dyDescent="0.2">
      <c r="A22" t="s">
        <v>27</v>
      </c>
      <c r="C22" t="s">
        <v>25</v>
      </c>
      <c r="D22" t="s">
        <v>1</v>
      </c>
      <c r="E22">
        <v>160.66660711735014</v>
      </c>
      <c r="F22">
        <v>197.44740703487474</v>
      </c>
      <c r="G22">
        <v>7.1855885500626783E-4</v>
      </c>
      <c r="H22">
        <v>6.6776258810762732</v>
      </c>
      <c r="I22">
        <v>123.98184105329833</v>
      </c>
      <c r="J22">
        <v>4.0136225469657047E-2</v>
      </c>
      <c r="K22">
        <v>23.281995954976232</v>
      </c>
      <c r="L22">
        <f t="shared" si="0"/>
        <v>9293.0813315466348</v>
      </c>
      <c r="M22">
        <f t="shared" si="1"/>
        <v>166.37403749200465</v>
      </c>
    </row>
    <row r="23" spans="1:13" x14ac:dyDescent="0.2">
      <c r="A23" t="s">
        <v>28</v>
      </c>
      <c r="C23" t="s">
        <v>25</v>
      </c>
      <c r="D23" t="s">
        <v>1</v>
      </c>
      <c r="E23">
        <v>142.0486606895204</v>
      </c>
      <c r="F23">
        <v>242.74795482476202</v>
      </c>
      <c r="G23">
        <v>1.6625149222004943E-3</v>
      </c>
      <c r="H23">
        <v>10.63888854832431</v>
      </c>
      <c r="I23">
        <v>165.57083577596666</v>
      </c>
      <c r="J23">
        <v>7.6843417978051567E-2</v>
      </c>
      <c r="K23">
        <v>23.281957225269878</v>
      </c>
      <c r="L23">
        <f t="shared" si="0"/>
        <v>6399.2740192928577</v>
      </c>
      <c r="M23">
        <f t="shared" si="1"/>
        <v>138.44892416632283</v>
      </c>
    </row>
    <row r="24" spans="1:13" x14ac:dyDescent="0.2">
      <c r="A24" t="s">
        <v>29</v>
      </c>
      <c r="C24" t="s">
        <v>30</v>
      </c>
      <c r="D24" t="s">
        <v>1</v>
      </c>
      <c r="E24">
        <v>48.696390161942595</v>
      </c>
      <c r="F24">
        <v>91.625618335572668</v>
      </c>
      <c r="G24">
        <v>8.5470844541419341E-4</v>
      </c>
      <c r="H24">
        <v>6.438131115041088</v>
      </c>
      <c r="I24">
        <v>170.84537473032699</v>
      </c>
      <c r="J24">
        <v>4.7266541721577363E-2</v>
      </c>
      <c r="K24">
        <v>18.012753300269672</v>
      </c>
      <c r="L24">
        <f t="shared" si="0"/>
        <v>7532.5465070386163</v>
      </c>
      <c r="M24">
        <f t="shared" si="1"/>
        <v>136.20905783555676</v>
      </c>
    </row>
    <row r="25" spans="1:13" x14ac:dyDescent="0.2">
      <c r="A25" t="s">
        <v>31</v>
      </c>
      <c r="C25" t="s">
        <v>30</v>
      </c>
      <c r="D25" t="s">
        <v>1</v>
      </c>
      <c r="E25">
        <v>71.401565972305875</v>
      </c>
      <c r="F25">
        <v>104.79603555218542</v>
      </c>
      <c r="G25">
        <v>4.0326496214377399E-3</v>
      </c>
      <c r="H25">
        <v>5.4457834864934993</v>
      </c>
      <c r="I25">
        <v>247.0278937652719</v>
      </c>
      <c r="J25">
        <v>7.1463761706982973E-2</v>
      </c>
      <c r="K25">
        <v>9.7498672689603598</v>
      </c>
      <c r="L25">
        <f t="shared" si="0"/>
        <v>1350.423170300608</v>
      </c>
      <c r="M25">
        <f t="shared" si="1"/>
        <v>76.203426133967042</v>
      </c>
    </row>
    <row r="26" spans="1:13" x14ac:dyDescent="0.2">
      <c r="A26" t="s">
        <v>32</v>
      </c>
      <c r="C26" t="s">
        <v>30</v>
      </c>
      <c r="D26" t="s">
        <v>1</v>
      </c>
      <c r="E26">
        <v>77.091209049535124</v>
      </c>
      <c r="F26">
        <v>107.72816857096512</v>
      </c>
      <c r="G26">
        <v>9.2333697851715388E-4</v>
      </c>
      <c r="H26">
        <v>7.9543174443475966</v>
      </c>
      <c r="I26">
        <v>143.35884932408291</v>
      </c>
      <c r="J26">
        <v>5.1769025277892469E-2</v>
      </c>
      <c r="K26">
        <v>19.076120257646561</v>
      </c>
      <c r="L26">
        <f t="shared" si="0"/>
        <v>8614.7502259921894</v>
      </c>
      <c r="M26">
        <f t="shared" si="1"/>
        <v>153.65012962190002</v>
      </c>
    </row>
    <row r="27" spans="1:13" x14ac:dyDescent="0.2">
      <c r="A27" t="s">
        <v>33</v>
      </c>
      <c r="C27" t="s">
        <v>30</v>
      </c>
      <c r="D27" t="s">
        <v>1</v>
      </c>
      <c r="E27">
        <v>63.962708354704084</v>
      </c>
      <c r="F27">
        <v>86.174448753051607</v>
      </c>
      <c r="G27">
        <v>1.160779928195842E-3</v>
      </c>
      <c r="H27">
        <v>9.095861763061361</v>
      </c>
      <c r="I27">
        <v>167.5429107446208</v>
      </c>
      <c r="J27">
        <v>6.5583470538052302E-2</v>
      </c>
      <c r="K27">
        <v>14.079386825053888</v>
      </c>
      <c r="L27">
        <f t="shared" si="0"/>
        <v>7835.9915967867637</v>
      </c>
      <c r="M27">
        <f t="shared" si="1"/>
        <v>138.69137586709192</v>
      </c>
    </row>
    <row r="28" spans="1:13" x14ac:dyDescent="0.2">
      <c r="A28" t="s">
        <v>34</v>
      </c>
      <c r="C28" t="s">
        <v>30</v>
      </c>
      <c r="D28" t="s">
        <v>1</v>
      </c>
      <c r="E28">
        <v>67.406460740152497</v>
      </c>
      <c r="F28">
        <v>155.30116659403589</v>
      </c>
      <c r="G28">
        <v>6.7245991690998179E-4</v>
      </c>
      <c r="H28">
        <v>4.2354220914826195</v>
      </c>
      <c r="I28">
        <v>151.22275185035747</v>
      </c>
      <c r="J28">
        <v>2.8961798809955801E-2</v>
      </c>
      <c r="K28">
        <v>15.147364311573462</v>
      </c>
      <c r="L28">
        <f t="shared" si="0"/>
        <v>6298.4008191072453</v>
      </c>
      <c r="M28">
        <f t="shared" si="1"/>
        <v>146.24167922976753</v>
      </c>
    </row>
    <row r="29" spans="1:13" x14ac:dyDescent="0.2">
      <c r="A29" t="s">
        <v>35</v>
      </c>
      <c r="C29" t="s">
        <v>30</v>
      </c>
      <c r="D29" t="s">
        <v>1</v>
      </c>
      <c r="E29">
        <v>85.101680802928129</v>
      </c>
      <c r="F29">
        <v>90.811134946288263</v>
      </c>
      <c r="G29">
        <v>6.5477495467115268E-4</v>
      </c>
      <c r="H29">
        <v>6.4759462669764138</v>
      </c>
      <c r="I29">
        <v>100.42839358557269</v>
      </c>
      <c r="J29">
        <v>3.6050931865346636E-2</v>
      </c>
      <c r="K29">
        <v>16.291743501024939</v>
      </c>
      <c r="L29">
        <f t="shared" si="0"/>
        <v>9890.3389947601536</v>
      </c>
      <c r="M29">
        <f t="shared" si="1"/>
        <v>179.63325583828558</v>
      </c>
    </row>
    <row r="30" spans="1:13" x14ac:dyDescent="0.2">
      <c r="A30" t="s">
        <v>36</v>
      </c>
      <c r="C30" t="s">
        <v>37</v>
      </c>
      <c r="D30" t="s">
        <v>1</v>
      </c>
      <c r="E30">
        <v>159.29643668691639</v>
      </c>
      <c r="F30">
        <v>188.49754623785682</v>
      </c>
      <c r="G30">
        <v>4.5702628877897829E-3</v>
      </c>
      <c r="H30">
        <v>17.429548192919821</v>
      </c>
      <c r="I30">
        <v>191.38005660722072</v>
      </c>
      <c r="J30">
        <v>0.14777816705457256</v>
      </c>
      <c r="K30">
        <v>27.142554991939946</v>
      </c>
      <c r="L30">
        <f t="shared" si="0"/>
        <v>3813.686131597759</v>
      </c>
      <c r="M30">
        <f t="shared" si="1"/>
        <v>117.94400039136576</v>
      </c>
    </row>
    <row r="31" spans="1:13" x14ac:dyDescent="0.2">
      <c r="A31" t="s">
        <v>38</v>
      </c>
      <c r="C31" t="s">
        <v>37</v>
      </c>
      <c r="D31" t="s">
        <v>1</v>
      </c>
      <c r="E31">
        <v>104.82765450937923</v>
      </c>
      <c r="F31">
        <v>163.78993814549506</v>
      </c>
      <c r="G31">
        <v>3.0958947770417656E-3</v>
      </c>
      <c r="H31">
        <v>15.478891875499539</v>
      </c>
      <c r="I31">
        <v>243.81416744097277</v>
      </c>
      <c r="J31">
        <v>0.17441439159830338</v>
      </c>
      <c r="K31">
        <v>22.950621566051122</v>
      </c>
      <c r="L31">
        <f t="shared" si="0"/>
        <v>4999.812005978496</v>
      </c>
      <c r="M31">
        <f t="shared" si="1"/>
        <v>88.747790441222449</v>
      </c>
    </row>
    <row r="32" spans="1:13" x14ac:dyDescent="0.2">
      <c r="A32" t="s">
        <v>39</v>
      </c>
      <c r="C32" t="s">
        <v>37</v>
      </c>
      <c r="D32" t="s">
        <v>1</v>
      </c>
      <c r="E32">
        <v>148.96357856466165</v>
      </c>
      <c r="F32">
        <v>199.32870148578724</v>
      </c>
      <c r="G32">
        <v>2.6920086382234338E-3</v>
      </c>
      <c r="H32">
        <v>15.068765950199241</v>
      </c>
      <c r="I32">
        <v>173.8817805501578</v>
      </c>
      <c r="J32">
        <v>0.11605177852581655</v>
      </c>
      <c r="K32">
        <v>23.904179615609969</v>
      </c>
      <c r="L32">
        <f t="shared" si="0"/>
        <v>5597.5919750925223</v>
      </c>
      <c r="M32">
        <f t="shared" si="1"/>
        <v>129.84519618410746</v>
      </c>
    </row>
    <row r="35" spans="3:13" x14ac:dyDescent="0.2">
      <c r="C35" t="str">
        <f t="shared" ref="C35:K35" si="2">C1</f>
        <v>Genotype</v>
      </c>
      <c r="D35" t="str">
        <f t="shared" si="2"/>
        <v>Treatment</v>
      </c>
      <c r="E35" t="str">
        <f t="shared" si="2"/>
        <v>Vcmax</v>
      </c>
      <c r="F35" t="str">
        <f t="shared" si="2"/>
        <v>J</v>
      </c>
      <c r="G35" t="str">
        <f t="shared" si="2"/>
        <v>E</v>
      </c>
      <c r="H35" t="str">
        <f t="shared" si="2"/>
        <v>A</v>
      </c>
      <c r="I35" t="str">
        <f t="shared" si="2"/>
        <v>Ci</v>
      </c>
      <c r="J35" t="str">
        <f t="shared" si="2"/>
        <v>gsw</v>
      </c>
      <c r="K35" t="str">
        <f t="shared" si="2"/>
        <v>Amax</v>
      </c>
      <c r="L35" t="s">
        <v>100</v>
      </c>
      <c r="M35" t="s">
        <v>101</v>
      </c>
    </row>
    <row r="36" spans="3:13" x14ac:dyDescent="0.2">
      <c r="C36">
        <f>C2</f>
        <v>9018</v>
      </c>
      <c r="D36" t="str">
        <f>D2</f>
        <v>Drought</v>
      </c>
      <c r="E36">
        <f>AVERAGE(E2:E4)</f>
        <v>119.87626679028331</v>
      </c>
      <c r="F36">
        <f t="shared" ref="F36:J36" si="3">AVERAGE(F2:F4)</f>
        <v>186.14470041210654</v>
      </c>
      <c r="G36">
        <f t="shared" si="3"/>
        <v>2.525633605460324E-3</v>
      </c>
      <c r="H36">
        <f t="shared" si="3"/>
        <v>9.1196383159630674</v>
      </c>
      <c r="I36">
        <f t="shared" si="3"/>
        <v>199.89058539801678</v>
      </c>
      <c r="J36">
        <f t="shared" si="3"/>
        <v>9.0675671097358676E-2</v>
      </c>
      <c r="K36">
        <f t="shared" ref="K36:M36" si="4">AVERAGE(K2:K4)</f>
        <v>17.956232939849745</v>
      </c>
      <c r="L36">
        <f t="shared" si="4"/>
        <v>5129.1129738658819</v>
      </c>
      <c r="M36">
        <f t="shared" si="4"/>
        <v>115.29908620729329</v>
      </c>
    </row>
    <row r="37" spans="3:13" x14ac:dyDescent="0.2">
      <c r="C37" t="str">
        <f>C5</f>
        <v>T52</v>
      </c>
      <c r="D37" t="str">
        <f t="shared" ref="D37:D44" si="5">D3</f>
        <v>Drought</v>
      </c>
      <c r="E37">
        <f>AVERAGE(E5:E7)</f>
        <v>13.722764831197905</v>
      </c>
      <c r="F37">
        <f t="shared" ref="F37:J37" si="6">AVERAGE(F5:F7)</f>
        <v>42.255988942169814</v>
      </c>
      <c r="G37">
        <f t="shared" si="6"/>
        <v>3.5209219373674049E-4</v>
      </c>
      <c r="H37">
        <f t="shared" si="6"/>
        <v>1.7610552219099491</v>
      </c>
      <c r="I37">
        <f t="shared" si="6"/>
        <v>163.25016889829149</v>
      </c>
      <c r="J37">
        <f t="shared" si="6"/>
        <v>1.3994030139801125E-2</v>
      </c>
      <c r="K37">
        <f t="shared" ref="K37:M37" si="7">AVERAGE(K5:K7)</f>
        <v>6.5249343944011367</v>
      </c>
      <c r="L37">
        <f t="shared" si="7"/>
        <v>5406.5043236736929</v>
      </c>
      <c r="M37">
        <f t="shared" si="7"/>
        <v>139.82143910675299</v>
      </c>
    </row>
    <row r="38" spans="3:13" x14ac:dyDescent="0.2">
      <c r="C38" t="str">
        <f>C8</f>
        <v>Vru42</v>
      </c>
      <c r="D38" t="str">
        <f t="shared" si="5"/>
        <v>Drought</v>
      </c>
      <c r="E38">
        <f>AVERAGE(E8:E10)</f>
        <v>73.879548750407835</v>
      </c>
      <c r="F38">
        <f t="shared" ref="F38:J38" si="8">AVERAGE(F8:F10)</f>
        <v>116.98766131770283</v>
      </c>
      <c r="G38">
        <f t="shared" si="8"/>
        <v>1.2853307509780943E-3</v>
      </c>
      <c r="H38">
        <f t="shared" si="8"/>
        <v>8.0462021029259851</v>
      </c>
      <c r="I38">
        <f t="shared" si="8"/>
        <v>171.81039885797767</v>
      </c>
      <c r="J38">
        <f t="shared" si="8"/>
        <v>6.3244536326153108E-2</v>
      </c>
      <c r="K38">
        <f t="shared" ref="K38:M38" si="9">AVERAGE(K8:K10)</f>
        <v>17.048400390891555</v>
      </c>
      <c r="L38">
        <f t="shared" si="9"/>
        <v>6843.3593576478916</v>
      </c>
      <c r="M38">
        <f t="shared" si="9"/>
        <v>134.88695107820817</v>
      </c>
    </row>
    <row r="39" spans="3:13" x14ac:dyDescent="0.2">
      <c r="C39" t="str">
        <f>C11</f>
        <v>b42-34</v>
      </c>
      <c r="D39" t="str">
        <f t="shared" si="5"/>
        <v>Drought</v>
      </c>
      <c r="E39">
        <f>AVERAGE(E11:E13)</f>
        <v>109.37385227369175</v>
      </c>
      <c r="F39">
        <f t="shared" ref="F39:J39" si="10">AVERAGE(F11:F13)</f>
        <v>165.09860877749273</v>
      </c>
      <c r="G39">
        <f t="shared" si="10"/>
        <v>2.4299506496390801E-3</v>
      </c>
      <c r="H39">
        <f t="shared" si="10"/>
        <v>7.1185930052142572</v>
      </c>
      <c r="I39">
        <f t="shared" si="10"/>
        <v>210.87351978758329</v>
      </c>
      <c r="J39">
        <f t="shared" si="10"/>
        <v>8.6621447856260039E-2</v>
      </c>
      <c r="K39">
        <f t="shared" ref="K39:M39" si="11">AVERAGE(K11:K13)</f>
        <v>21.865834632907866</v>
      </c>
      <c r="L39">
        <f t="shared" si="11"/>
        <v>5138.4194852488363</v>
      </c>
      <c r="M39">
        <f t="shared" si="11"/>
        <v>109.05779545985494</v>
      </c>
    </row>
    <row r="40" spans="3:13" x14ac:dyDescent="0.2">
      <c r="C40" t="str">
        <f>C15</f>
        <v>b40-14</v>
      </c>
      <c r="D40" t="str">
        <f t="shared" si="5"/>
        <v>Drought</v>
      </c>
      <c r="E40">
        <f>AVERAGE(E14:E16)</f>
        <v>9.2145037429729779</v>
      </c>
      <c r="F40">
        <f t="shared" ref="F40:J40" si="12">AVERAGE(F14:F16)</f>
        <v>26.589350259458985</v>
      </c>
      <c r="G40">
        <f t="shared" si="12"/>
        <v>3.4446454114793766E-4</v>
      </c>
      <c r="H40">
        <f t="shared" si="12"/>
        <v>1.7338563543364789</v>
      </c>
      <c r="I40">
        <f t="shared" si="12"/>
        <v>161.51220118714937</v>
      </c>
      <c r="J40">
        <f t="shared" si="12"/>
        <v>1.3126778195419624E-2</v>
      </c>
      <c r="K40">
        <f t="shared" ref="K40:M40" si="13">AVERAGE(K14:K16)</f>
        <v>1.9253225431894068</v>
      </c>
      <c r="L40">
        <f t="shared" si="13"/>
        <v>5412.6657715800711</v>
      </c>
      <c r="M40">
        <f t="shared" si="13"/>
        <v>140.09605966274026</v>
      </c>
    </row>
    <row r="41" spans="3:13" x14ac:dyDescent="0.2">
      <c r="C41" t="str">
        <f>C17</f>
        <v>V90-96</v>
      </c>
      <c r="D41" t="str">
        <f t="shared" si="5"/>
        <v>Drought</v>
      </c>
      <c r="E41">
        <f>AVERAGE(E17:E19)</f>
        <v>101.30159774243096</v>
      </c>
      <c r="F41">
        <f t="shared" ref="F41:J41" si="14">AVERAGE(F17:F19)</f>
        <v>136.47414457701316</v>
      </c>
      <c r="G41">
        <f t="shared" si="14"/>
        <v>2.9672383997023971E-3</v>
      </c>
      <c r="H41">
        <f t="shared" si="14"/>
        <v>9.2041509300483106</v>
      </c>
      <c r="I41">
        <f t="shared" si="14"/>
        <v>268.88301928389251</v>
      </c>
      <c r="J41">
        <f t="shared" si="14"/>
        <v>0.13634109878291586</v>
      </c>
      <c r="K41">
        <f t="shared" ref="K41:M41" si="15">AVERAGE(K17:K19)</f>
        <v>14.869497284588972</v>
      </c>
      <c r="L41">
        <f t="shared" si="15"/>
        <v>3220.2246736857019</v>
      </c>
      <c r="M41">
        <f t="shared" si="15"/>
        <v>71.821519979546707</v>
      </c>
    </row>
    <row r="42" spans="3:13" x14ac:dyDescent="0.2">
      <c r="C42" t="str">
        <f>C20</f>
        <v>NY1</v>
      </c>
      <c r="D42" t="str">
        <f t="shared" si="5"/>
        <v>Drought</v>
      </c>
      <c r="E42">
        <f>AVERAGE(E20:E23)</f>
        <v>141.35253117104494</v>
      </c>
      <c r="F42">
        <f t="shared" ref="F42:J42" si="16">AVERAGE(F20:F23)</f>
        <v>215.95823887943266</v>
      </c>
      <c r="G42">
        <f t="shared" si="16"/>
        <v>2.9757674824745731E-3</v>
      </c>
      <c r="H42">
        <f t="shared" si="16"/>
        <v>10.205659062634652</v>
      </c>
      <c r="I42">
        <f t="shared" si="16"/>
        <v>174.62583980723971</v>
      </c>
      <c r="J42">
        <f t="shared" si="16"/>
        <v>8.7438823779410244E-2</v>
      </c>
      <c r="K42">
        <f t="shared" ref="K42:M42" si="17">AVERAGE(K20:K23)</f>
        <v>23.025444070528717</v>
      </c>
      <c r="L42">
        <f t="shared" si="17"/>
        <v>5339.7435107124556</v>
      </c>
      <c r="M42">
        <f t="shared" si="17"/>
        <v>130.12861495037711</v>
      </c>
    </row>
    <row r="43" spans="3:13" x14ac:dyDescent="0.2">
      <c r="C43" t="str">
        <f>C24</f>
        <v>TXNM0821</v>
      </c>
      <c r="D43" t="str">
        <f t="shared" si="5"/>
        <v>Drought</v>
      </c>
      <c r="E43">
        <f>AVERAGE(E24:E29)</f>
        <v>68.943335846928051</v>
      </c>
      <c r="F43">
        <f t="shared" ref="F43:J43" si="18">AVERAGE(F24:F29)</f>
        <v>106.07276212534981</v>
      </c>
      <c r="G43">
        <f t="shared" si="18"/>
        <v>1.3831183075243439E-3</v>
      </c>
      <c r="H43">
        <f t="shared" si="18"/>
        <v>6.6075770279004304</v>
      </c>
      <c r="I43">
        <f t="shared" si="18"/>
        <v>163.40436233337212</v>
      </c>
      <c r="J43">
        <f t="shared" si="18"/>
        <v>5.018258831996792E-2</v>
      </c>
      <c r="K43">
        <f t="shared" ref="K43:M43" si="19">AVERAGE(K24:K29)</f>
        <v>15.39287257742148</v>
      </c>
      <c r="L43">
        <f t="shared" si="19"/>
        <v>6920.4085523309295</v>
      </c>
      <c r="M43">
        <f t="shared" si="19"/>
        <v>138.43815408776149</v>
      </c>
    </row>
    <row r="44" spans="3:13" x14ac:dyDescent="0.2">
      <c r="C44" t="str">
        <f>C30</f>
        <v>T48</v>
      </c>
      <c r="D44" t="str">
        <f t="shared" si="5"/>
        <v>Drought</v>
      </c>
      <c r="E44">
        <f>AVERAGE(E30:E32)</f>
        <v>137.6958899203191</v>
      </c>
      <c r="F44">
        <f t="shared" ref="F44:J44" si="20">AVERAGE(F30:F32)</f>
        <v>183.87206195637972</v>
      </c>
      <c r="G44">
        <f t="shared" si="20"/>
        <v>3.4527221010183275E-3</v>
      </c>
      <c r="H44">
        <f t="shared" si="20"/>
        <v>15.9924020062062</v>
      </c>
      <c r="I44">
        <f t="shared" si="20"/>
        <v>203.02533486611711</v>
      </c>
      <c r="J44">
        <f t="shared" si="20"/>
        <v>0.14608144572623083</v>
      </c>
      <c r="K44">
        <f t="shared" ref="K44:M44" si="21">AVERAGE(K30:K32)</f>
        <v>24.665785391200348</v>
      </c>
      <c r="L44">
        <f t="shared" si="21"/>
        <v>4803.6967042229253</v>
      </c>
      <c r="M44">
        <f t="shared" si="21"/>
        <v>112.17899567223189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641C-BA13-BC4C-8EEB-40DD35951205}">
  <dimension ref="A1:W10"/>
  <sheetViews>
    <sheetView topLeftCell="V1" workbookViewId="0">
      <selection activeCell="AI21" sqref="AI21"/>
    </sheetView>
  </sheetViews>
  <sheetFormatPr baseColWidth="10" defaultRowHeight="16" x14ac:dyDescent="0.2"/>
  <sheetData>
    <row r="1" spans="1:23" x14ac:dyDescent="0.2">
      <c r="A1" t="s">
        <v>40</v>
      </c>
      <c r="B1" t="s">
        <v>81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</row>
    <row r="2" spans="1:23" x14ac:dyDescent="0.2">
      <c r="A2">
        <v>9018</v>
      </c>
      <c r="B2" t="s">
        <v>82</v>
      </c>
      <c r="C2">
        <v>34.008299999999998</v>
      </c>
      <c r="D2">
        <v>-100.282</v>
      </c>
      <c r="E2">
        <v>16.5</v>
      </c>
      <c r="F2">
        <v>15</v>
      </c>
      <c r="G2">
        <v>38</v>
      </c>
      <c r="H2">
        <v>853.6</v>
      </c>
      <c r="I2">
        <v>35.799999999999997</v>
      </c>
      <c r="J2">
        <v>-3.5</v>
      </c>
      <c r="K2">
        <v>39.299999999999997</v>
      </c>
      <c r="L2">
        <v>25.2</v>
      </c>
      <c r="M2">
        <v>5.2</v>
      </c>
      <c r="N2">
        <v>27.3</v>
      </c>
      <c r="O2">
        <v>5.2</v>
      </c>
      <c r="P2">
        <v>565</v>
      </c>
      <c r="Q2">
        <v>83</v>
      </c>
      <c r="R2">
        <v>17</v>
      </c>
      <c r="S2">
        <v>49</v>
      </c>
      <c r="T2">
        <v>213</v>
      </c>
      <c r="U2">
        <v>61</v>
      </c>
      <c r="V2">
        <v>191</v>
      </c>
      <c r="W2">
        <v>61</v>
      </c>
    </row>
    <row r="3" spans="1:23" x14ac:dyDescent="0.2">
      <c r="A3" t="s">
        <v>5</v>
      </c>
      <c r="B3" t="s">
        <v>88</v>
      </c>
      <c r="C3">
        <v>30.6327</v>
      </c>
      <c r="D3">
        <v>-97.677199999999999</v>
      </c>
      <c r="E3">
        <v>19.2</v>
      </c>
      <c r="F3">
        <v>12.4</v>
      </c>
      <c r="G3">
        <v>38</v>
      </c>
      <c r="H3">
        <v>705</v>
      </c>
      <c r="I3">
        <v>35</v>
      </c>
      <c r="J3">
        <v>2.5</v>
      </c>
      <c r="K3">
        <v>32.5</v>
      </c>
      <c r="L3">
        <v>23.1</v>
      </c>
      <c r="M3">
        <v>10.9</v>
      </c>
      <c r="N3">
        <v>27.9</v>
      </c>
      <c r="O3">
        <v>9.8000000000000007</v>
      </c>
      <c r="P3">
        <v>837</v>
      </c>
      <c r="Q3">
        <v>114</v>
      </c>
      <c r="R3">
        <v>43</v>
      </c>
      <c r="S3">
        <v>31</v>
      </c>
      <c r="T3">
        <v>278</v>
      </c>
      <c r="U3">
        <v>163</v>
      </c>
      <c r="V3">
        <v>182</v>
      </c>
      <c r="W3">
        <v>163</v>
      </c>
    </row>
    <row r="4" spans="1:23" x14ac:dyDescent="0.2">
      <c r="A4" t="s">
        <v>9</v>
      </c>
      <c r="B4" t="s">
        <v>92</v>
      </c>
      <c r="C4">
        <v>37.767740000000003</v>
      </c>
      <c r="D4">
        <v>-90.383499999999998</v>
      </c>
      <c r="E4">
        <v>12.4</v>
      </c>
      <c r="F4">
        <v>13.1</v>
      </c>
      <c r="G4">
        <v>34</v>
      </c>
      <c r="H4">
        <v>892.4</v>
      </c>
      <c r="I4">
        <v>31.4</v>
      </c>
      <c r="J4">
        <v>-6.9</v>
      </c>
      <c r="K4">
        <v>38.299999999999997</v>
      </c>
      <c r="L4">
        <v>12.4</v>
      </c>
      <c r="M4">
        <v>0.4</v>
      </c>
      <c r="N4">
        <v>23.6</v>
      </c>
      <c r="O4">
        <v>0.4</v>
      </c>
      <c r="P4">
        <v>1105</v>
      </c>
      <c r="Q4">
        <v>117</v>
      </c>
      <c r="R4">
        <v>62</v>
      </c>
      <c r="S4">
        <v>18</v>
      </c>
      <c r="T4">
        <v>330</v>
      </c>
      <c r="U4">
        <v>215</v>
      </c>
      <c r="V4">
        <v>290</v>
      </c>
      <c r="W4">
        <v>215</v>
      </c>
    </row>
    <row r="5" spans="1:23" x14ac:dyDescent="0.2">
      <c r="A5" t="s">
        <v>13</v>
      </c>
      <c r="B5" t="s">
        <v>85</v>
      </c>
      <c r="C5">
        <v>25.108552799999998</v>
      </c>
      <c r="D5">
        <v>-99.806200000000004</v>
      </c>
      <c r="E5">
        <v>22.1</v>
      </c>
      <c r="F5">
        <v>13.9</v>
      </c>
      <c r="G5">
        <v>48</v>
      </c>
      <c r="H5">
        <v>516</v>
      </c>
      <c r="I5">
        <v>35.9</v>
      </c>
      <c r="J5">
        <v>7.1</v>
      </c>
      <c r="K5">
        <v>28.8</v>
      </c>
      <c r="L5">
        <v>25.7</v>
      </c>
      <c r="M5">
        <v>15.1</v>
      </c>
      <c r="N5">
        <v>28.2</v>
      </c>
      <c r="O5">
        <v>15.1</v>
      </c>
      <c r="P5">
        <v>849</v>
      </c>
      <c r="Q5">
        <v>180</v>
      </c>
      <c r="R5">
        <v>19</v>
      </c>
      <c r="S5">
        <v>68</v>
      </c>
      <c r="T5">
        <v>393</v>
      </c>
      <c r="U5">
        <v>65</v>
      </c>
      <c r="V5">
        <v>297</v>
      </c>
      <c r="W5">
        <v>65</v>
      </c>
    </row>
    <row r="6" spans="1:23" x14ac:dyDescent="0.2">
      <c r="A6" t="s">
        <v>17</v>
      </c>
      <c r="B6" t="s">
        <v>84</v>
      </c>
      <c r="C6">
        <v>27.452500000000001</v>
      </c>
      <c r="D6">
        <v>-107.712</v>
      </c>
      <c r="E6">
        <v>15.5</v>
      </c>
      <c r="F6">
        <v>18.100000000000001</v>
      </c>
      <c r="G6">
        <v>59</v>
      </c>
      <c r="H6">
        <v>438.6</v>
      </c>
      <c r="I6">
        <v>30.6</v>
      </c>
      <c r="J6">
        <v>0</v>
      </c>
      <c r="K6">
        <v>30.6</v>
      </c>
      <c r="L6">
        <v>20.3</v>
      </c>
      <c r="M6">
        <v>14.9</v>
      </c>
      <c r="N6">
        <v>20.9</v>
      </c>
      <c r="O6">
        <v>9.9</v>
      </c>
      <c r="P6">
        <v>891</v>
      </c>
      <c r="Q6">
        <v>226</v>
      </c>
      <c r="R6">
        <v>10</v>
      </c>
      <c r="S6">
        <v>92</v>
      </c>
      <c r="T6">
        <v>549</v>
      </c>
      <c r="U6">
        <v>45</v>
      </c>
      <c r="V6">
        <v>503</v>
      </c>
      <c r="W6">
        <v>128</v>
      </c>
    </row>
    <row r="7" spans="1:23" x14ac:dyDescent="0.2">
      <c r="A7" t="s">
        <v>90</v>
      </c>
      <c r="B7" t="s">
        <v>91</v>
      </c>
      <c r="C7">
        <v>40.380578999999997</v>
      </c>
      <c r="D7">
        <v>-75.032292999999996</v>
      </c>
      <c r="E7">
        <v>10.7</v>
      </c>
      <c r="F7">
        <v>11.7</v>
      </c>
      <c r="G7">
        <v>32</v>
      </c>
      <c r="H7">
        <v>877</v>
      </c>
      <c r="I7">
        <v>29.5</v>
      </c>
      <c r="J7">
        <v>-6.8</v>
      </c>
      <c r="K7">
        <v>36.299999999999997</v>
      </c>
      <c r="L7">
        <v>21</v>
      </c>
      <c r="M7">
        <v>-0.8</v>
      </c>
      <c r="N7">
        <v>21.9</v>
      </c>
      <c r="O7">
        <v>-0.8</v>
      </c>
      <c r="P7">
        <v>1172</v>
      </c>
      <c r="Q7">
        <v>117</v>
      </c>
      <c r="R7">
        <v>75</v>
      </c>
      <c r="S7">
        <v>12</v>
      </c>
      <c r="T7">
        <v>329</v>
      </c>
      <c r="U7">
        <v>254</v>
      </c>
      <c r="V7">
        <v>325</v>
      </c>
      <c r="W7">
        <v>254</v>
      </c>
    </row>
    <row r="8" spans="1:23" x14ac:dyDescent="0.2">
      <c r="A8" t="s">
        <v>25</v>
      </c>
      <c r="B8" t="s">
        <v>86</v>
      </c>
      <c r="C8">
        <v>43.841723000000002</v>
      </c>
      <c r="D8">
        <v>-73.387024999999994</v>
      </c>
      <c r="E8">
        <v>7.2</v>
      </c>
      <c r="F8">
        <v>12.3</v>
      </c>
      <c r="G8">
        <v>29</v>
      </c>
      <c r="H8">
        <v>996.8</v>
      </c>
      <c r="I8">
        <v>27.8</v>
      </c>
      <c r="J8">
        <v>-13.6</v>
      </c>
      <c r="K8">
        <v>41.4</v>
      </c>
      <c r="L8">
        <v>18.399999999999999</v>
      </c>
      <c r="M8">
        <v>-5</v>
      </c>
      <c r="N8">
        <v>19.5</v>
      </c>
      <c r="O8">
        <v>-6.3</v>
      </c>
      <c r="P8">
        <v>919</v>
      </c>
      <c r="Q8">
        <v>104</v>
      </c>
      <c r="R8">
        <v>53</v>
      </c>
      <c r="S8">
        <v>18</v>
      </c>
      <c r="T8">
        <v>275</v>
      </c>
      <c r="U8">
        <v>172</v>
      </c>
      <c r="V8">
        <v>273</v>
      </c>
      <c r="W8">
        <v>178</v>
      </c>
    </row>
    <row r="9" spans="1:23" x14ac:dyDescent="0.2">
      <c r="A9" t="s">
        <v>30</v>
      </c>
      <c r="B9" t="s">
        <v>89</v>
      </c>
      <c r="C9">
        <v>35.668900000000001</v>
      </c>
      <c r="D9">
        <v>-105.3361</v>
      </c>
      <c r="E9">
        <v>6.7</v>
      </c>
      <c r="F9">
        <v>16.8</v>
      </c>
      <c r="G9">
        <v>47</v>
      </c>
      <c r="H9">
        <v>667.1</v>
      </c>
      <c r="I9">
        <v>25.2</v>
      </c>
      <c r="J9">
        <v>-10.5</v>
      </c>
      <c r="K9">
        <v>35.700000000000003</v>
      </c>
      <c r="L9">
        <v>14.8</v>
      </c>
      <c r="M9">
        <v>-0.4</v>
      </c>
      <c r="N9">
        <v>15.5</v>
      </c>
      <c r="O9">
        <v>-1.5</v>
      </c>
      <c r="P9">
        <v>526</v>
      </c>
      <c r="Q9">
        <v>100</v>
      </c>
      <c r="R9">
        <v>21</v>
      </c>
      <c r="S9">
        <v>60</v>
      </c>
      <c r="T9">
        <v>251</v>
      </c>
      <c r="U9">
        <v>69</v>
      </c>
      <c r="V9">
        <v>244</v>
      </c>
      <c r="W9">
        <v>69</v>
      </c>
    </row>
    <row r="10" spans="1:23" x14ac:dyDescent="0.2">
      <c r="A10" t="s">
        <v>37</v>
      </c>
      <c r="B10" t="s">
        <v>87</v>
      </c>
      <c r="C10">
        <v>30.7592</v>
      </c>
      <c r="D10">
        <v>-98.700299999999999</v>
      </c>
      <c r="E10">
        <v>18.8</v>
      </c>
      <c r="F10">
        <v>14.5</v>
      </c>
      <c r="G10">
        <v>41</v>
      </c>
      <c r="H10">
        <v>720.9</v>
      </c>
      <c r="I10">
        <v>35.6</v>
      </c>
      <c r="J10">
        <v>0.7</v>
      </c>
      <c r="K10">
        <v>34.9</v>
      </c>
      <c r="L10">
        <v>22.9</v>
      </c>
      <c r="M10">
        <v>9.1</v>
      </c>
      <c r="N10">
        <v>27.7</v>
      </c>
      <c r="O10">
        <v>9.1</v>
      </c>
      <c r="P10">
        <v>701</v>
      </c>
      <c r="Q10">
        <v>101</v>
      </c>
      <c r="R10">
        <v>30</v>
      </c>
      <c r="S10">
        <v>35</v>
      </c>
      <c r="T10">
        <v>240</v>
      </c>
      <c r="U10">
        <v>113</v>
      </c>
      <c r="V10">
        <v>179</v>
      </c>
      <c r="W10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A7FA-5BC6-254F-A3AF-599D0A2879FA}">
  <dimension ref="A1:O83"/>
  <sheetViews>
    <sheetView topLeftCell="A63" workbookViewId="0">
      <selection activeCell="D74" sqref="D74:O83"/>
    </sheetView>
  </sheetViews>
  <sheetFormatPr baseColWidth="10" defaultRowHeight="16" x14ac:dyDescent="0.2"/>
  <sheetData>
    <row r="1" spans="1:15" x14ac:dyDescent="0.2">
      <c r="A1" t="s">
        <v>81</v>
      </c>
      <c r="B1" t="s">
        <v>41</v>
      </c>
      <c r="C1" t="s">
        <v>94</v>
      </c>
      <c r="D1" t="s">
        <v>95</v>
      </c>
      <c r="E1" t="s">
        <v>49</v>
      </c>
      <c r="F1" t="s">
        <v>50</v>
      </c>
      <c r="G1" t="s">
        <v>51</v>
      </c>
      <c r="H1" t="s">
        <v>52</v>
      </c>
      <c r="I1" t="s">
        <v>96</v>
      </c>
      <c r="J1" t="s">
        <v>53</v>
      </c>
      <c r="K1" t="s">
        <v>97</v>
      </c>
      <c r="L1" t="s">
        <v>54</v>
      </c>
      <c r="M1" t="s">
        <v>55</v>
      </c>
      <c r="N1" t="s">
        <v>56</v>
      </c>
      <c r="O1" t="s">
        <v>57</v>
      </c>
    </row>
    <row r="2" spans="1:15" x14ac:dyDescent="0.2">
      <c r="A2" t="s">
        <v>30</v>
      </c>
      <c r="B2" t="s">
        <v>93</v>
      </c>
      <c r="C2">
        <v>1</v>
      </c>
      <c r="D2">
        <v>275</v>
      </c>
      <c r="E2">
        <v>0.43098928739999998</v>
      </c>
      <c r="F2">
        <v>0.31044320530000002</v>
      </c>
      <c r="G2">
        <v>0.2585675073</v>
      </c>
      <c r="H2">
        <v>1.200627289</v>
      </c>
      <c r="I2">
        <v>361.40425950000002</v>
      </c>
      <c r="J2">
        <v>234.91276869999999</v>
      </c>
      <c r="K2">
        <v>295.0753661</v>
      </c>
      <c r="L2">
        <v>191.79898800000001</v>
      </c>
      <c r="M2">
        <v>0.31044320530000002</v>
      </c>
      <c r="N2">
        <v>0.2585675073</v>
      </c>
      <c r="O2">
        <v>0.56901071260000002</v>
      </c>
    </row>
    <row r="3" spans="1:15" x14ac:dyDescent="0.2">
      <c r="A3" t="s">
        <v>30</v>
      </c>
      <c r="B3" t="s">
        <v>93</v>
      </c>
      <c r="C3">
        <v>2</v>
      </c>
      <c r="D3">
        <v>275</v>
      </c>
      <c r="E3">
        <v>0.47473626810000003</v>
      </c>
      <c r="F3">
        <v>0.2629252668</v>
      </c>
      <c r="G3">
        <v>0.26233846509999997</v>
      </c>
      <c r="H3">
        <v>1.002236812</v>
      </c>
      <c r="I3">
        <v>374.23115319999999</v>
      </c>
      <c r="J3">
        <v>243.25024959999999</v>
      </c>
      <c r="K3">
        <v>314.58360520000002</v>
      </c>
      <c r="L3">
        <v>204.4793434</v>
      </c>
      <c r="M3">
        <v>0.2629252668</v>
      </c>
      <c r="N3">
        <v>0.26233846509999997</v>
      </c>
      <c r="O3">
        <v>0.52526373189999997</v>
      </c>
    </row>
    <row r="4" spans="1:15" x14ac:dyDescent="0.2">
      <c r="A4" t="s">
        <v>30</v>
      </c>
      <c r="B4" t="s">
        <v>93</v>
      </c>
      <c r="C4">
        <v>3</v>
      </c>
      <c r="D4">
        <v>275</v>
      </c>
      <c r="E4">
        <v>0.47358273099999998</v>
      </c>
      <c r="F4">
        <v>0.27551673830000001</v>
      </c>
      <c r="G4">
        <v>0.25090053070000001</v>
      </c>
      <c r="H4">
        <v>1.098111421</v>
      </c>
      <c r="I4">
        <v>350.86560539999999</v>
      </c>
      <c r="J4">
        <v>228.06264350000001</v>
      </c>
      <c r="K4">
        <v>291.33632729999999</v>
      </c>
      <c r="L4">
        <v>189.3686127</v>
      </c>
      <c r="M4">
        <v>0.27551673830000001</v>
      </c>
      <c r="N4">
        <v>0.25090053070000001</v>
      </c>
      <c r="O4">
        <v>0.52641726899999997</v>
      </c>
    </row>
    <row r="5" spans="1:15" x14ac:dyDescent="0.2">
      <c r="A5" t="s">
        <v>30</v>
      </c>
      <c r="B5" t="s">
        <v>93</v>
      </c>
      <c r="C5">
        <v>4</v>
      </c>
      <c r="D5">
        <v>275</v>
      </c>
      <c r="E5">
        <v>0.4634231915</v>
      </c>
      <c r="F5">
        <v>0.26865660229999999</v>
      </c>
      <c r="G5">
        <v>0.26792020620000001</v>
      </c>
      <c r="H5">
        <v>1.0027485650000001</v>
      </c>
      <c r="I5">
        <v>367.00526450000001</v>
      </c>
      <c r="J5">
        <v>238.55342189999999</v>
      </c>
      <c r="K5">
        <v>305.29652909999999</v>
      </c>
      <c r="L5">
        <v>198.44274390000001</v>
      </c>
      <c r="M5">
        <v>0.26865660229999999</v>
      </c>
      <c r="N5">
        <v>0.26792020620000001</v>
      </c>
      <c r="O5">
        <v>0.5365768085</v>
      </c>
    </row>
    <row r="6" spans="1:15" x14ac:dyDescent="0.2">
      <c r="A6" t="s">
        <v>30</v>
      </c>
      <c r="B6" t="s">
        <v>98</v>
      </c>
      <c r="C6">
        <v>1</v>
      </c>
      <c r="D6">
        <v>275</v>
      </c>
      <c r="E6">
        <v>0.47533026890000002</v>
      </c>
      <c r="F6">
        <v>0.2419014501</v>
      </c>
      <c r="G6">
        <v>0.28276828100000001</v>
      </c>
      <c r="H6">
        <v>0.85547590159999998</v>
      </c>
      <c r="I6">
        <v>399.04126639999998</v>
      </c>
      <c r="J6">
        <v>259.37682310000002</v>
      </c>
      <c r="K6">
        <v>331.7067907</v>
      </c>
      <c r="L6">
        <v>215.60941389999999</v>
      </c>
      <c r="M6">
        <v>0.2419014501</v>
      </c>
      <c r="N6">
        <v>0.28276828100000001</v>
      </c>
      <c r="O6">
        <v>0.52466973110000004</v>
      </c>
    </row>
    <row r="7" spans="1:15" x14ac:dyDescent="0.2">
      <c r="A7" t="s">
        <v>30</v>
      </c>
      <c r="B7" t="s">
        <v>98</v>
      </c>
      <c r="C7">
        <v>2</v>
      </c>
      <c r="D7">
        <v>275</v>
      </c>
      <c r="E7">
        <v>0.46859182710000002</v>
      </c>
      <c r="F7">
        <v>0.21055358439999999</v>
      </c>
      <c r="G7">
        <v>0.32085458849999998</v>
      </c>
      <c r="H7">
        <v>0.65622743750000001</v>
      </c>
      <c r="I7">
        <v>350.29509760000002</v>
      </c>
      <c r="J7">
        <v>227.6918134</v>
      </c>
      <c r="K7">
        <v>293.22548690000002</v>
      </c>
      <c r="L7">
        <v>190.59656649999999</v>
      </c>
      <c r="M7">
        <v>0.21055358439999999</v>
      </c>
      <c r="N7">
        <v>0.32085458849999998</v>
      </c>
      <c r="O7">
        <v>0.53140817289999998</v>
      </c>
    </row>
    <row r="8" spans="1:15" x14ac:dyDescent="0.2">
      <c r="A8" t="s">
        <v>30</v>
      </c>
      <c r="B8" t="s">
        <v>98</v>
      </c>
      <c r="C8">
        <v>3</v>
      </c>
      <c r="D8">
        <v>275</v>
      </c>
      <c r="E8">
        <v>0.42542347450000001</v>
      </c>
      <c r="F8">
        <v>0.21868380330000001</v>
      </c>
      <c r="G8">
        <v>0.3558927221</v>
      </c>
      <c r="H8">
        <v>0.61446551100000002</v>
      </c>
      <c r="I8">
        <v>351.5857335</v>
      </c>
      <c r="J8">
        <v>228.5307268</v>
      </c>
      <c r="K8">
        <v>289.67634859999998</v>
      </c>
      <c r="L8">
        <v>188.28962659999999</v>
      </c>
      <c r="M8">
        <v>0.21868380330000001</v>
      </c>
      <c r="N8">
        <v>0.3558927221</v>
      </c>
      <c r="O8">
        <v>0.57457652550000005</v>
      </c>
    </row>
    <row r="9" spans="1:15" x14ac:dyDescent="0.2">
      <c r="A9" t="s">
        <v>30</v>
      </c>
      <c r="B9" t="s">
        <v>98</v>
      </c>
      <c r="C9">
        <v>4</v>
      </c>
      <c r="D9">
        <v>275</v>
      </c>
      <c r="E9">
        <v>0.49343606229999998</v>
      </c>
      <c r="F9">
        <v>0.22478834680000001</v>
      </c>
      <c r="G9">
        <v>0.28177559079999998</v>
      </c>
      <c r="H9">
        <v>0.79775663379999995</v>
      </c>
      <c r="I9">
        <v>363.53506720000001</v>
      </c>
      <c r="J9">
        <v>236.2977937</v>
      </c>
      <c r="K9">
        <v>304.90881949999999</v>
      </c>
      <c r="L9">
        <v>198.19073270000001</v>
      </c>
      <c r="M9">
        <v>0.22478834680000001</v>
      </c>
      <c r="N9">
        <v>0.28177559079999998</v>
      </c>
      <c r="O9">
        <v>0.50656393769999997</v>
      </c>
    </row>
    <row r="10" spans="1:15" x14ac:dyDescent="0.2">
      <c r="A10" t="s">
        <v>9</v>
      </c>
      <c r="B10" t="s">
        <v>93</v>
      </c>
      <c r="C10">
        <v>1</v>
      </c>
      <c r="D10">
        <v>500</v>
      </c>
      <c r="E10">
        <v>0.32451974849999998</v>
      </c>
      <c r="F10">
        <v>0.37770623330000003</v>
      </c>
      <c r="G10">
        <v>0.2977740183</v>
      </c>
      <c r="H10">
        <v>1.268432469</v>
      </c>
      <c r="I10">
        <v>279.77308679999999</v>
      </c>
      <c r="J10">
        <v>181.85250640000001</v>
      </c>
      <c r="K10">
        <v>226.61603869999999</v>
      </c>
      <c r="L10">
        <v>147.30042510000001</v>
      </c>
      <c r="M10">
        <v>0.37770623330000003</v>
      </c>
      <c r="N10">
        <v>0.2977740183</v>
      </c>
      <c r="O10">
        <v>0.67548025150000002</v>
      </c>
    </row>
    <row r="11" spans="1:15" x14ac:dyDescent="0.2">
      <c r="A11" t="s">
        <v>9</v>
      </c>
      <c r="B11" t="s">
        <v>93</v>
      </c>
      <c r="C11">
        <v>2</v>
      </c>
      <c r="D11">
        <v>500</v>
      </c>
      <c r="E11">
        <v>0.32748318170000001</v>
      </c>
      <c r="F11">
        <v>0.3556714339</v>
      </c>
      <c r="G11">
        <v>0.31684538449999999</v>
      </c>
      <c r="H11">
        <v>1.122539419</v>
      </c>
      <c r="I11">
        <v>293.19788640000002</v>
      </c>
      <c r="J11">
        <v>190.5786262</v>
      </c>
      <c r="K11">
        <v>241.7603738</v>
      </c>
      <c r="L11">
        <v>157.14424299999999</v>
      </c>
      <c r="M11">
        <v>0.3556714339</v>
      </c>
      <c r="N11">
        <v>0.31684538449999999</v>
      </c>
      <c r="O11">
        <v>0.67251681829999999</v>
      </c>
    </row>
    <row r="12" spans="1:15" x14ac:dyDescent="0.2">
      <c r="A12" t="s">
        <v>9</v>
      </c>
      <c r="B12" t="s">
        <v>93</v>
      </c>
      <c r="C12">
        <v>3</v>
      </c>
      <c r="D12">
        <v>500</v>
      </c>
      <c r="E12">
        <v>0.25761921399999999</v>
      </c>
      <c r="F12">
        <v>0.34589800910000001</v>
      </c>
      <c r="G12">
        <v>0.3964827769</v>
      </c>
      <c r="H12">
        <v>0.87241622890000003</v>
      </c>
      <c r="I12">
        <v>263.01260259999998</v>
      </c>
      <c r="J12">
        <v>170.95819169999999</v>
      </c>
      <c r="K12">
        <v>215.5385363</v>
      </c>
      <c r="L12">
        <v>140.10004860000001</v>
      </c>
      <c r="M12">
        <v>0.34589800910000001</v>
      </c>
      <c r="N12">
        <v>0.3964827769</v>
      </c>
      <c r="O12">
        <v>0.74238078600000001</v>
      </c>
    </row>
    <row r="13" spans="1:15" x14ac:dyDescent="0.2">
      <c r="A13" t="s">
        <v>9</v>
      </c>
      <c r="B13" t="s">
        <v>93</v>
      </c>
      <c r="C13">
        <v>4</v>
      </c>
      <c r="D13">
        <v>500</v>
      </c>
      <c r="E13">
        <v>0.33957479769999999</v>
      </c>
      <c r="F13">
        <v>0.34796719780000002</v>
      </c>
      <c r="G13">
        <v>0.3124580045</v>
      </c>
      <c r="H13">
        <v>1.113644691</v>
      </c>
      <c r="I13">
        <v>275.09701430000001</v>
      </c>
      <c r="J13">
        <v>178.81305929999999</v>
      </c>
      <c r="K13">
        <v>223.99984069999999</v>
      </c>
      <c r="L13">
        <v>145.59989640000001</v>
      </c>
      <c r="M13">
        <v>0.34796719780000002</v>
      </c>
      <c r="N13">
        <v>0.3124580045</v>
      </c>
      <c r="O13">
        <v>0.66042520230000001</v>
      </c>
    </row>
    <row r="14" spans="1:15" x14ac:dyDescent="0.2">
      <c r="A14" t="s">
        <v>9</v>
      </c>
      <c r="B14" t="s">
        <v>98</v>
      </c>
      <c r="C14">
        <v>1</v>
      </c>
      <c r="D14">
        <v>500</v>
      </c>
      <c r="E14">
        <v>0.31444911739999998</v>
      </c>
      <c r="F14">
        <v>0.3461976115</v>
      </c>
      <c r="G14">
        <v>0.33935327119999997</v>
      </c>
      <c r="H14">
        <v>1.0201687770000001</v>
      </c>
      <c r="I14">
        <v>288.29098850000003</v>
      </c>
      <c r="J14">
        <v>187.38914249999999</v>
      </c>
      <c r="K14">
        <v>239.9855455</v>
      </c>
      <c r="L14">
        <v>155.99060460000001</v>
      </c>
      <c r="M14">
        <v>0.3461976115</v>
      </c>
      <c r="N14">
        <v>0.33935327119999997</v>
      </c>
      <c r="O14">
        <v>0.68555088259999997</v>
      </c>
    </row>
    <row r="15" spans="1:15" x14ac:dyDescent="0.2">
      <c r="A15" t="s">
        <v>9</v>
      </c>
      <c r="B15" t="s">
        <v>98</v>
      </c>
      <c r="C15">
        <v>2</v>
      </c>
      <c r="D15">
        <v>500</v>
      </c>
      <c r="E15">
        <v>0.35792665309999999</v>
      </c>
      <c r="F15">
        <v>0.29380248219999999</v>
      </c>
      <c r="G15">
        <v>0.34827086470000002</v>
      </c>
      <c r="H15">
        <v>0.84360339019999997</v>
      </c>
      <c r="I15">
        <v>300.14056950000003</v>
      </c>
      <c r="J15">
        <v>195.0913702</v>
      </c>
      <c r="K15">
        <v>247.05681670000001</v>
      </c>
      <c r="L15">
        <v>160.5869308</v>
      </c>
      <c r="M15">
        <v>0.29380248219999999</v>
      </c>
      <c r="N15">
        <v>0.34827086470000002</v>
      </c>
      <c r="O15">
        <v>0.64207334689999995</v>
      </c>
    </row>
    <row r="16" spans="1:15" x14ac:dyDescent="0.2">
      <c r="A16" t="s">
        <v>9</v>
      </c>
      <c r="B16" t="s">
        <v>98</v>
      </c>
      <c r="C16">
        <v>3</v>
      </c>
      <c r="D16">
        <v>500</v>
      </c>
      <c r="E16">
        <v>0.32264700540000002</v>
      </c>
      <c r="F16">
        <v>0.38957715310000002</v>
      </c>
      <c r="G16">
        <v>0.28777584160000003</v>
      </c>
      <c r="H16">
        <v>1.3537521109999999</v>
      </c>
      <c r="I16">
        <v>298.58351629999999</v>
      </c>
      <c r="J16">
        <v>194.07928559999999</v>
      </c>
      <c r="K16">
        <v>247.38698880000001</v>
      </c>
      <c r="L16">
        <v>160.8015427</v>
      </c>
      <c r="M16">
        <v>0.38957715310000002</v>
      </c>
      <c r="N16">
        <v>0.28777584160000003</v>
      </c>
      <c r="O16">
        <v>0.67735299459999998</v>
      </c>
    </row>
    <row r="17" spans="1:15" x14ac:dyDescent="0.2">
      <c r="A17" t="s">
        <v>9</v>
      </c>
      <c r="B17" t="s">
        <v>98</v>
      </c>
      <c r="C17">
        <v>4</v>
      </c>
      <c r="D17">
        <v>500</v>
      </c>
      <c r="E17">
        <v>0.3174626083</v>
      </c>
      <c r="F17">
        <v>0.33696008230000002</v>
      </c>
      <c r="G17">
        <v>0.34557730939999998</v>
      </c>
      <c r="H17">
        <v>0.97506425649999995</v>
      </c>
      <c r="I17">
        <v>282.78203430000002</v>
      </c>
      <c r="J17">
        <v>183.80832229999999</v>
      </c>
      <c r="K17">
        <v>229.9859032</v>
      </c>
      <c r="L17">
        <v>149.49083709999999</v>
      </c>
      <c r="M17">
        <v>0.33696008230000002</v>
      </c>
      <c r="N17">
        <v>0.34557730939999998</v>
      </c>
      <c r="O17">
        <v>0.68253739170000005</v>
      </c>
    </row>
    <row r="18" spans="1:15" x14ac:dyDescent="0.2">
      <c r="A18" t="s">
        <v>99</v>
      </c>
      <c r="B18" t="s">
        <v>93</v>
      </c>
      <c r="C18">
        <v>1</v>
      </c>
      <c r="D18">
        <v>275</v>
      </c>
      <c r="E18">
        <v>0.36181841590000002</v>
      </c>
      <c r="F18">
        <v>0.24271099730000001</v>
      </c>
      <c r="G18">
        <v>0.39547058680000002</v>
      </c>
      <c r="H18">
        <v>0.61372705179999998</v>
      </c>
      <c r="I18">
        <v>201.1805224</v>
      </c>
      <c r="J18">
        <v>130.76733949999999</v>
      </c>
      <c r="K18">
        <v>160.36121299999999</v>
      </c>
      <c r="L18">
        <v>104.2347884</v>
      </c>
      <c r="M18">
        <v>0.24271099730000001</v>
      </c>
      <c r="N18">
        <v>0.39547058680000002</v>
      </c>
      <c r="O18">
        <v>0.63818158410000003</v>
      </c>
    </row>
    <row r="19" spans="1:15" x14ac:dyDescent="0.2">
      <c r="A19" t="s">
        <v>99</v>
      </c>
      <c r="B19" t="s">
        <v>93</v>
      </c>
      <c r="C19">
        <v>2</v>
      </c>
      <c r="D19">
        <v>275</v>
      </c>
      <c r="E19">
        <v>0.35600419970000002</v>
      </c>
      <c r="F19">
        <v>0.21041349879999999</v>
      </c>
      <c r="G19">
        <v>0.4335823016</v>
      </c>
      <c r="H19">
        <v>0.48529079260000002</v>
      </c>
      <c r="I19">
        <v>244.76758140000001</v>
      </c>
      <c r="J19">
        <v>159.09892790000001</v>
      </c>
      <c r="K19">
        <v>199.74943809999999</v>
      </c>
      <c r="L19">
        <v>129.8371348</v>
      </c>
      <c r="M19">
        <v>0.21041349879999999</v>
      </c>
      <c r="N19">
        <v>0.4335823016</v>
      </c>
      <c r="O19">
        <v>0.64399580030000003</v>
      </c>
    </row>
    <row r="20" spans="1:15" x14ac:dyDescent="0.2">
      <c r="A20" t="s">
        <v>99</v>
      </c>
      <c r="B20" t="s">
        <v>93</v>
      </c>
      <c r="C20">
        <v>3</v>
      </c>
      <c r="D20">
        <v>275</v>
      </c>
      <c r="E20">
        <v>0.32987678749999999</v>
      </c>
      <c r="F20">
        <v>0.22221478</v>
      </c>
      <c r="G20">
        <v>0.4479084324</v>
      </c>
      <c r="H20">
        <v>0.49611653620000001</v>
      </c>
      <c r="I20">
        <v>213.89931050000001</v>
      </c>
      <c r="J20">
        <v>139.0345518</v>
      </c>
      <c r="K20">
        <v>172.53339779999999</v>
      </c>
      <c r="L20">
        <v>112.1467086</v>
      </c>
      <c r="M20">
        <v>0.22221478</v>
      </c>
      <c r="N20">
        <v>0.4479084324</v>
      </c>
      <c r="O20">
        <v>0.67012321249999995</v>
      </c>
    </row>
    <row r="21" spans="1:15" x14ac:dyDescent="0.2">
      <c r="A21" t="s">
        <v>99</v>
      </c>
      <c r="B21" t="s">
        <v>93</v>
      </c>
      <c r="C21">
        <v>4</v>
      </c>
      <c r="D21">
        <v>275</v>
      </c>
      <c r="E21">
        <v>0.29791225059999998</v>
      </c>
      <c r="F21">
        <v>0.24542592520000001</v>
      </c>
      <c r="G21">
        <v>0.45666182420000001</v>
      </c>
      <c r="H21">
        <v>0.53743473210000003</v>
      </c>
      <c r="I21">
        <v>198.74234490000001</v>
      </c>
      <c r="J21">
        <v>129.18252419999999</v>
      </c>
      <c r="K21">
        <v>156.71736619999999</v>
      </c>
      <c r="L21">
        <v>101.866288</v>
      </c>
      <c r="M21">
        <v>0.24542592520000001</v>
      </c>
      <c r="N21">
        <v>0.45666182420000001</v>
      </c>
      <c r="O21">
        <v>0.70208774939999996</v>
      </c>
    </row>
    <row r="22" spans="1:15" x14ac:dyDescent="0.2">
      <c r="A22" t="s">
        <v>99</v>
      </c>
      <c r="B22" t="s">
        <v>98</v>
      </c>
      <c r="C22">
        <v>1</v>
      </c>
      <c r="D22">
        <v>500</v>
      </c>
      <c r="E22">
        <v>0.26309290829999998</v>
      </c>
      <c r="F22">
        <v>0.21048305540000001</v>
      </c>
      <c r="G22">
        <v>0.52642403630000001</v>
      </c>
      <c r="H22">
        <v>0.39983557139999998</v>
      </c>
      <c r="I22">
        <v>221.05418990000001</v>
      </c>
      <c r="J22">
        <v>143.68522340000001</v>
      </c>
      <c r="K22">
        <v>182.58295939999999</v>
      </c>
      <c r="L22">
        <v>118.6789236</v>
      </c>
      <c r="M22">
        <v>0.21048305540000001</v>
      </c>
      <c r="N22">
        <v>0.52642403630000001</v>
      </c>
      <c r="O22">
        <v>0.73690709170000002</v>
      </c>
    </row>
    <row r="23" spans="1:15" x14ac:dyDescent="0.2">
      <c r="A23" t="s">
        <v>99</v>
      </c>
      <c r="B23" t="s">
        <v>98</v>
      </c>
      <c r="C23">
        <v>2</v>
      </c>
      <c r="D23">
        <v>500</v>
      </c>
      <c r="E23">
        <v>0.28182965980000002</v>
      </c>
      <c r="F23">
        <v>0.2289965025</v>
      </c>
      <c r="G23">
        <v>0.4891738377</v>
      </c>
      <c r="H23">
        <v>0.46812908790000002</v>
      </c>
      <c r="I23">
        <v>241.599636</v>
      </c>
      <c r="J23">
        <v>157.0397634</v>
      </c>
      <c r="K23">
        <v>202.56649250000001</v>
      </c>
      <c r="L23">
        <v>131.66822010000001</v>
      </c>
      <c r="M23">
        <v>0.2289965025</v>
      </c>
      <c r="N23">
        <v>0.4891738377</v>
      </c>
      <c r="O23">
        <v>0.71817034020000003</v>
      </c>
    </row>
    <row r="24" spans="1:15" x14ac:dyDescent="0.2">
      <c r="A24" t="s">
        <v>99</v>
      </c>
      <c r="B24" t="s">
        <v>98</v>
      </c>
      <c r="C24">
        <v>3</v>
      </c>
      <c r="D24">
        <v>500</v>
      </c>
      <c r="E24">
        <v>0.29060721830000003</v>
      </c>
      <c r="F24">
        <v>0.1976023663</v>
      </c>
      <c r="G24">
        <v>0.51179041540000003</v>
      </c>
      <c r="H24">
        <v>0.38610016990000001</v>
      </c>
      <c r="I24">
        <v>270.34710849999999</v>
      </c>
      <c r="J24">
        <v>175.72562049999999</v>
      </c>
      <c r="K24">
        <v>229.80534460000001</v>
      </c>
      <c r="L24">
        <v>149.37347399999999</v>
      </c>
      <c r="M24">
        <v>0.1976023663</v>
      </c>
      <c r="N24">
        <v>0.51179041540000003</v>
      </c>
      <c r="O24">
        <v>0.70939278169999997</v>
      </c>
    </row>
    <row r="25" spans="1:15" x14ac:dyDescent="0.2">
      <c r="A25" t="s">
        <v>99</v>
      </c>
      <c r="B25" t="s">
        <v>98</v>
      </c>
      <c r="C25">
        <v>4</v>
      </c>
      <c r="D25">
        <v>500</v>
      </c>
      <c r="E25">
        <v>0.3076802683</v>
      </c>
      <c r="F25">
        <v>0.20854760820000001</v>
      </c>
      <c r="G25">
        <v>0.48377212349999998</v>
      </c>
      <c r="H25">
        <v>0.4310864519</v>
      </c>
      <c r="I25">
        <v>257.54152929999998</v>
      </c>
      <c r="J25">
        <v>167.401994</v>
      </c>
      <c r="K25">
        <v>213.47937619999999</v>
      </c>
      <c r="L25">
        <v>138.7615945</v>
      </c>
      <c r="M25">
        <v>0.20854760820000001</v>
      </c>
      <c r="N25">
        <v>0.48377212349999998</v>
      </c>
      <c r="O25">
        <v>0.69231973170000005</v>
      </c>
    </row>
    <row r="26" spans="1:15" x14ac:dyDescent="0.2">
      <c r="A26">
        <v>9018</v>
      </c>
      <c r="B26" t="s">
        <v>93</v>
      </c>
      <c r="C26">
        <v>1</v>
      </c>
      <c r="D26">
        <v>500</v>
      </c>
      <c r="E26">
        <v>0.42501458889999999</v>
      </c>
      <c r="F26">
        <v>0.34260981979999999</v>
      </c>
      <c r="G26">
        <v>0.23237559129999999</v>
      </c>
      <c r="H26">
        <v>1.4743795500000001</v>
      </c>
      <c r="I26">
        <v>332.56033330000002</v>
      </c>
      <c r="J26">
        <v>216.1642167</v>
      </c>
      <c r="K26">
        <v>277.4878243</v>
      </c>
      <c r="L26">
        <v>180.36708580000001</v>
      </c>
      <c r="M26">
        <v>0.34260981979999999</v>
      </c>
      <c r="N26">
        <v>0.23237559129999999</v>
      </c>
      <c r="O26">
        <v>0.57498541110000001</v>
      </c>
    </row>
    <row r="27" spans="1:15" x14ac:dyDescent="0.2">
      <c r="A27">
        <v>9018</v>
      </c>
      <c r="B27" t="s">
        <v>93</v>
      </c>
      <c r="C27">
        <v>2</v>
      </c>
      <c r="D27">
        <v>500</v>
      </c>
      <c r="E27">
        <v>0.39521536229999998</v>
      </c>
      <c r="F27">
        <v>0.33334724069999999</v>
      </c>
      <c r="G27">
        <v>0.27143739700000002</v>
      </c>
      <c r="H27">
        <v>1.2280814819999999</v>
      </c>
      <c r="I27">
        <v>313.36100440000001</v>
      </c>
      <c r="J27">
        <v>203.68465280000001</v>
      </c>
      <c r="K27">
        <v>256.58796519999999</v>
      </c>
      <c r="L27">
        <v>166.78217739999999</v>
      </c>
      <c r="M27">
        <v>0.33334724069999999</v>
      </c>
      <c r="N27">
        <v>0.27143739700000002</v>
      </c>
      <c r="O27">
        <v>0.60478463770000002</v>
      </c>
    </row>
    <row r="28" spans="1:15" x14ac:dyDescent="0.2">
      <c r="A28">
        <v>9018</v>
      </c>
      <c r="B28" t="s">
        <v>93</v>
      </c>
      <c r="C28">
        <v>3</v>
      </c>
      <c r="D28">
        <v>500</v>
      </c>
      <c r="E28">
        <v>0.3919717311</v>
      </c>
      <c r="F28">
        <v>0.36392726009999998</v>
      </c>
      <c r="G28">
        <v>0.24410100879999999</v>
      </c>
      <c r="H28">
        <v>1.490887981</v>
      </c>
      <c r="I28">
        <v>354.54309819999997</v>
      </c>
      <c r="J28">
        <v>230.45301380000001</v>
      </c>
      <c r="K28">
        <v>292.55899440000002</v>
      </c>
      <c r="L28">
        <v>190.1633463</v>
      </c>
      <c r="M28">
        <v>0.36392726009999998</v>
      </c>
      <c r="N28">
        <v>0.24410100879999999</v>
      </c>
      <c r="O28">
        <v>0.60802826889999995</v>
      </c>
    </row>
    <row r="29" spans="1:15" x14ac:dyDescent="0.2">
      <c r="A29">
        <v>9018</v>
      </c>
      <c r="B29" t="s">
        <v>93</v>
      </c>
      <c r="C29">
        <v>4</v>
      </c>
      <c r="D29">
        <v>500</v>
      </c>
      <c r="E29">
        <v>0.4193781171</v>
      </c>
      <c r="F29">
        <v>0.32809162949999998</v>
      </c>
      <c r="G29">
        <v>0.25253025340000002</v>
      </c>
      <c r="H29">
        <v>1.2992171239999999</v>
      </c>
      <c r="I29">
        <v>341.69058969999998</v>
      </c>
      <c r="J29">
        <v>222.09888330000001</v>
      </c>
      <c r="K29">
        <v>281.73809410000001</v>
      </c>
      <c r="L29">
        <v>183.12976119999999</v>
      </c>
      <c r="M29">
        <v>0.32809162949999998</v>
      </c>
      <c r="N29">
        <v>0.25253025340000002</v>
      </c>
      <c r="O29">
        <v>0.58062188290000005</v>
      </c>
    </row>
    <row r="30" spans="1:15" x14ac:dyDescent="0.2">
      <c r="A30">
        <v>9018</v>
      </c>
      <c r="B30" t="s">
        <v>98</v>
      </c>
      <c r="C30">
        <v>1</v>
      </c>
      <c r="D30">
        <v>500</v>
      </c>
      <c r="E30">
        <v>0.42539145950000001</v>
      </c>
      <c r="F30">
        <v>0.26655439869999997</v>
      </c>
      <c r="G30">
        <v>0.30805414190000002</v>
      </c>
      <c r="H30">
        <v>0.86528425509999995</v>
      </c>
      <c r="I30">
        <v>335.39289380000002</v>
      </c>
      <c r="J30">
        <v>218.005381</v>
      </c>
      <c r="K30">
        <v>274.70280259999998</v>
      </c>
      <c r="L30">
        <v>178.5568217</v>
      </c>
      <c r="M30">
        <v>0.26655439869999997</v>
      </c>
      <c r="N30">
        <v>0.30805414190000002</v>
      </c>
      <c r="O30">
        <v>0.57460854049999999</v>
      </c>
    </row>
    <row r="31" spans="1:15" x14ac:dyDescent="0.2">
      <c r="A31">
        <v>9018</v>
      </c>
      <c r="B31" t="s">
        <v>98</v>
      </c>
      <c r="C31">
        <v>2</v>
      </c>
      <c r="D31">
        <v>500</v>
      </c>
      <c r="E31">
        <v>0.43943522550000003</v>
      </c>
      <c r="F31">
        <v>0.23209888579999999</v>
      </c>
      <c r="G31">
        <v>0.32846588869999999</v>
      </c>
      <c r="H31">
        <v>0.70661488400000005</v>
      </c>
      <c r="I31">
        <v>338.79233499999998</v>
      </c>
      <c r="J31">
        <v>220.2150177</v>
      </c>
      <c r="K31">
        <v>278.70958689999998</v>
      </c>
      <c r="L31">
        <v>181.16123150000001</v>
      </c>
      <c r="M31">
        <v>0.23209888579999999</v>
      </c>
      <c r="N31">
        <v>0.32846588869999999</v>
      </c>
      <c r="O31">
        <v>0.56056477449999997</v>
      </c>
    </row>
    <row r="32" spans="1:15" x14ac:dyDescent="0.2">
      <c r="A32">
        <v>9018</v>
      </c>
      <c r="B32" t="s">
        <v>98</v>
      </c>
      <c r="C32">
        <v>3</v>
      </c>
      <c r="D32">
        <v>500</v>
      </c>
      <c r="E32">
        <v>0.4051625412</v>
      </c>
      <c r="F32">
        <v>0.28596306910000002</v>
      </c>
      <c r="G32">
        <v>0.30887438969999997</v>
      </c>
      <c r="H32">
        <v>0.92582317790000002</v>
      </c>
      <c r="I32">
        <v>352.52389540000001</v>
      </c>
      <c r="J32">
        <v>229.14053200000001</v>
      </c>
      <c r="K32">
        <v>286.73161370000003</v>
      </c>
      <c r="L32">
        <v>186.37554890000001</v>
      </c>
      <c r="M32">
        <v>0.28596306910000002</v>
      </c>
      <c r="N32">
        <v>0.30887438969999997</v>
      </c>
      <c r="O32">
        <v>0.59483745880000005</v>
      </c>
    </row>
    <row r="33" spans="1:15" x14ac:dyDescent="0.2">
      <c r="A33">
        <v>9018</v>
      </c>
      <c r="B33" t="s">
        <v>98</v>
      </c>
      <c r="C33">
        <v>4</v>
      </c>
      <c r="D33">
        <v>500</v>
      </c>
      <c r="E33">
        <v>0.40995866650000001</v>
      </c>
      <c r="F33">
        <v>0.27481734229999999</v>
      </c>
      <c r="G33">
        <v>0.3152239912</v>
      </c>
      <c r="H33">
        <v>0.87181607329999999</v>
      </c>
      <c r="I33">
        <v>357.83937309999999</v>
      </c>
      <c r="J33">
        <v>232.59559250000001</v>
      </c>
      <c r="K33">
        <v>295.44029660000001</v>
      </c>
      <c r="L33">
        <v>192.03619280000001</v>
      </c>
      <c r="M33">
        <v>0.27481734229999999</v>
      </c>
      <c r="N33">
        <v>0.3152239912</v>
      </c>
      <c r="O33">
        <v>0.59004133349999999</v>
      </c>
    </row>
    <row r="34" spans="1:15" x14ac:dyDescent="0.2">
      <c r="A34" t="s">
        <v>17</v>
      </c>
      <c r="B34" t="s">
        <v>93</v>
      </c>
      <c r="C34">
        <v>1</v>
      </c>
      <c r="D34">
        <v>500</v>
      </c>
      <c r="E34">
        <v>0.28430228419999998</v>
      </c>
      <c r="F34">
        <v>0.33051812229999999</v>
      </c>
      <c r="G34">
        <v>0.38517959349999997</v>
      </c>
      <c r="H34">
        <v>0.85808835120000004</v>
      </c>
      <c r="I34">
        <v>247.1706025</v>
      </c>
      <c r="J34">
        <v>160.66089160000001</v>
      </c>
      <c r="K34">
        <v>199.56789520000001</v>
      </c>
      <c r="L34">
        <v>129.71913190000001</v>
      </c>
      <c r="M34">
        <v>0.33051812229999999</v>
      </c>
      <c r="N34">
        <v>0.38517959349999997</v>
      </c>
      <c r="O34">
        <v>0.71569771579999997</v>
      </c>
    </row>
    <row r="35" spans="1:15" x14ac:dyDescent="0.2">
      <c r="A35" t="s">
        <v>17</v>
      </c>
      <c r="B35" t="s">
        <v>93</v>
      </c>
      <c r="C35">
        <v>2</v>
      </c>
      <c r="D35">
        <v>500</v>
      </c>
      <c r="E35">
        <v>0.30745400509999998</v>
      </c>
      <c r="F35">
        <v>0.3330024727</v>
      </c>
      <c r="G35">
        <v>0.35954352220000002</v>
      </c>
      <c r="H35">
        <v>0.92618126059999994</v>
      </c>
      <c r="I35">
        <v>228.0503137</v>
      </c>
      <c r="J35">
        <v>148.23270389999999</v>
      </c>
      <c r="K35">
        <v>179.09123349999999</v>
      </c>
      <c r="L35">
        <v>116.40930179999999</v>
      </c>
      <c r="M35">
        <v>0.3330024727</v>
      </c>
      <c r="N35">
        <v>0.35954352220000002</v>
      </c>
      <c r="O35">
        <v>0.69254599490000002</v>
      </c>
    </row>
    <row r="36" spans="1:15" x14ac:dyDescent="0.2">
      <c r="A36" t="s">
        <v>17</v>
      </c>
      <c r="B36" t="s">
        <v>93</v>
      </c>
      <c r="C36">
        <v>3</v>
      </c>
      <c r="D36">
        <v>500</v>
      </c>
      <c r="E36">
        <v>0.3056492059</v>
      </c>
      <c r="F36">
        <v>0.35576615979999998</v>
      </c>
      <c r="G36">
        <v>0.33858463430000002</v>
      </c>
      <c r="H36">
        <v>1.0507451430000001</v>
      </c>
      <c r="I36">
        <v>237.63077200000001</v>
      </c>
      <c r="J36">
        <v>154.46000179999999</v>
      </c>
      <c r="K36">
        <v>187.36435739999999</v>
      </c>
      <c r="L36">
        <v>121.7868323</v>
      </c>
      <c r="M36">
        <v>0.35576615979999998</v>
      </c>
      <c r="N36">
        <v>0.33858463430000002</v>
      </c>
      <c r="O36">
        <v>0.6943507941</v>
      </c>
    </row>
    <row r="37" spans="1:15" x14ac:dyDescent="0.2">
      <c r="A37" t="s">
        <v>17</v>
      </c>
      <c r="B37" t="s">
        <v>98</v>
      </c>
      <c r="C37">
        <v>1</v>
      </c>
      <c r="D37">
        <v>500</v>
      </c>
      <c r="E37">
        <v>0.27698065960000001</v>
      </c>
      <c r="F37">
        <v>0.34095572950000003</v>
      </c>
      <c r="G37">
        <v>0.38206361090000002</v>
      </c>
      <c r="H37">
        <v>0.89240566160000001</v>
      </c>
      <c r="I37">
        <v>198.29379119999999</v>
      </c>
      <c r="J37">
        <v>128.89096430000001</v>
      </c>
      <c r="K37">
        <v>157.5660044</v>
      </c>
      <c r="L37">
        <v>102.4179029</v>
      </c>
      <c r="M37">
        <v>0.34095572950000003</v>
      </c>
      <c r="N37">
        <v>0.38206361090000002</v>
      </c>
      <c r="O37">
        <v>0.72301934040000004</v>
      </c>
    </row>
    <row r="38" spans="1:15" x14ac:dyDescent="0.2">
      <c r="A38" t="s">
        <v>17</v>
      </c>
      <c r="B38" t="s">
        <v>98</v>
      </c>
      <c r="C38">
        <v>2</v>
      </c>
      <c r="D38">
        <v>500</v>
      </c>
      <c r="E38">
        <v>0.3230147806</v>
      </c>
      <c r="F38">
        <v>0.33314700149999998</v>
      </c>
      <c r="G38">
        <v>0.34383821790000002</v>
      </c>
      <c r="H38">
        <v>0.96890625939999997</v>
      </c>
      <c r="I38">
        <v>217.65485330000001</v>
      </c>
      <c r="J38">
        <v>141.47565460000001</v>
      </c>
      <c r="K38">
        <v>173.6355317</v>
      </c>
      <c r="L38">
        <v>112.86309559999999</v>
      </c>
      <c r="M38">
        <v>0.33314700149999998</v>
      </c>
      <c r="N38">
        <v>0.34383821790000002</v>
      </c>
      <c r="O38">
        <v>0.6769852194</v>
      </c>
    </row>
    <row r="39" spans="1:15" x14ac:dyDescent="0.2">
      <c r="A39" t="s">
        <v>17</v>
      </c>
      <c r="B39" t="s">
        <v>98</v>
      </c>
      <c r="C39">
        <v>3</v>
      </c>
      <c r="D39">
        <v>500</v>
      </c>
      <c r="E39">
        <v>0.34051154900000002</v>
      </c>
      <c r="F39">
        <v>0.32248139440000001</v>
      </c>
      <c r="G39">
        <v>0.33700705660000002</v>
      </c>
      <c r="H39">
        <v>0.95689804730000005</v>
      </c>
      <c r="I39">
        <v>202.17256119999999</v>
      </c>
      <c r="J39">
        <v>131.4121648</v>
      </c>
      <c r="K39">
        <v>158.05966839999999</v>
      </c>
      <c r="L39">
        <v>102.7387844</v>
      </c>
      <c r="M39">
        <v>0.32248139440000001</v>
      </c>
      <c r="N39">
        <v>0.33700705660000002</v>
      </c>
      <c r="O39">
        <v>0.65948845099999998</v>
      </c>
    </row>
    <row r="40" spans="1:15" x14ac:dyDescent="0.2">
      <c r="A40" t="s">
        <v>17</v>
      </c>
      <c r="B40" t="s">
        <v>98</v>
      </c>
      <c r="C40">
        <v>4</v>
      </c>
      <c r="D40">
        <v>500</v>
      </c>
      <c r="E40">
        <v>0.31802105320000001</v>
      </c>
      <c r="F40">
        <v>0.29317458260000001</v>
      </c>
      <c r="G40">
        <v>0.38880436419999997</v>
      </c>
      <c r="H40">
        <v>0.75404138850000002</v>
      </c>
      <c r="I40">
        <v>208.35565930000001</v>
      </c>
      <c r="J40">
        <v>135.43117860000001</v>
      </c>
      <c r="K40">
        <v>167.91848139999999</v>
      </c>
      <c r="L40">
        <v>109.14701289999999</v>
      </c>
      <c r="M40">
        <v>0.29317458260000001</v>
      </c>
      <c r="N40">
        <v>0.38880436419999997</v>
      </c>
      <c r="O40">
        <v>0.68197894680000004</v>
      </c>
    </row>
    <row r="41" spans="1:15" x14ac:dyDescent="0.2">
      <c r="A41" t="s">
        <v>13</v>
      </c>
      <c r="B41" t="s">
        <v>93</v>
      </c>
      <c r="C41">
        <v>1</v>
      </c>
      <c r="D41">
        <v>500</v>
      </c>
      <c r="E41">
        <v>0.34209255319999998</v>
      </c>
      <c r="F41">
        <v>0.39668324469999999</v>
      </c>
      <c r="G41">
        <v>0.26122420200000002</v>
      </c>
      <c r="H41">
        <v>1.5185547189999999</v>
      </c>
      <c r="I41">
        <v>252.4542419</v>
      </c>
      <c r="J41">
        <v>164.09525719999999</v>
      </c>
      <c r="K41">
        <v>206.65439599999999</v>
      </c>
      <c r="L41">
        <v>134.3253574</v>
      </c>
      <c r="M41">
        <v>0.39668324469999999</v>
      </c>
      <c r="N41">
        <v>0.26122420200000002</v>
      </c>
      <c r="O41">
        <v>0.65790744680000002</v>
      </c>
    </row>
    <row r="42" spans="1:15" x14ac:dyDescent="0.2">
      <c r="A42" t="s">
        <v>13</v>
      </c>
      <c r="B42" t="s">
        <v>93</v>
      </c>
      <c r="C42">
        <v>2</v>
      </c>
      <c r="D42">
        <v>500</v>
      </c>
      <c r="E42">
        <v>0.39281103429999997</v>
      </c>
      <c r="F42">
        <v>0.34948451660000002</v>
      </c>
      <c r="G42">
        <v>0.25770444910000001</v>
      </c>
      <c r="H42">
        <v>1.356144676</v>
      </c>
      <c r="I42">
        <v>270.7662545</v>
      </c>
      <c r="J42">
        <v>175.9980654</v>
      </c>
      <c r="K42">
        <v>226.08740420000001</v>
      </c>
      <c r="L42">
        <v>146.9568127</v>
      </c>
      <c r="M42">
        <v>0.34948451660000002</v>
      </c>
      <c r="N42">
        <v>0.25770444910000001</v>
      </c>
      <c r="O42">
        <v>0.60718896570000003</v>
      </c>
    </row>
    <row r="43" spans="1:15" x14ac:dyDescent="0.2">
      <c r="A43" t="s">
        <v>13</v>
      </c>
      <c r="B43" t="s">
        <v>93</v>
      </c>
      <c r="C43">
        <v>3</v>
      </c>
      <c r="D43">
        <v>500</v>
      </c>
      <c r="E43">
        <v>0.34842932310000002</v>
      </c>
      <c r="F43">
        <v>0.36367384549999998</v>
      </c>
      <c r="G43">
        <v>0.28789683129999999</v>
      </c>
      <c r="H43">
        <v>1.2632089209999999</v>
      </c>
      <c r="I43">
        <v>309.04012</v>
      </c>
      <c r="J43">
        <v>200.87607800000001</v>
      </c>
      <c r="K43">
        <v>257.4782227</v>
      </c>
      <c r="L43">
        <v>167.3608448</v>
      </c>
      <c r="M43">
        <v>0.36367384549999998</v>
      </c>
      <c r="N43">
        <v>0.28789683129999999</v>
      </c>
      <c r="O43">
        <v>0.65157067690000003</v>
      </c>
    </row>
    <row r="44" spans="1:15" x14ac:dyDescent="0.2">
      <c r="A44" t="s">
        <v>13</v>
      </c>
      <c r="B44" t="s">
        <v>93</v>
      </c>
      <c r="C44">
        <v>4</v>
      </c>
      <c r="D44">
        <v>500</v>
      </c>
      <c r="E44">
        <v>0.40573437559999997</v>
      </c>
      <c r="F44">
        <v>0.32646311230000002</v>
      </c>
      <c r="G44">
        <v>0.2678025121</v>
      </c>
      <c r="H44">
        <v>1.219044249</v>
      </c>
      <c r="I44">
        <v>246.97751049999999</v>
      </c>
      <c r="J44">
        <v>160.53538180000001</v>
      </c>
      <c r="K44">
        <v>191.90785299999999</v>
      </c>
      <c r="L44">
        <v>124.74010440000001</v>
      </c>
      <c r="M44">
        <v>0.32646311230000002</v>
      </c>
      <c r="N44">
        <v>0.2678025121</v>
      </c>
      <c r="O44">
        <v>0.59426562439999997</v>
      </c>
    </row>
    <row r="45" spans="1:15" x14ac:dyDescent="0.2">
      <c r="A45" t="s">
        <v>13</v>
      </c>
      <c r="B45" t="s">
        <v>98</v>
      </c>
      <c r="C45">
        <v>1</v>
      </c>
      <c r="D45">
        <v>500</v>
      </c>
      <c r="E45">
        <v>0.3099776957</v>
      </c>
      <c r="F45">
        <v>0.40029131309999999</v>
      </c>
      <c r="G45">
        <v>0.28973099120000001</v>
      </c>
      <c r="H45">
        <v>1.3815964650000001</v>
      </c>
      <c r="I45">
        <v>256.95578519999998</v>
      </c>
      <c r="J45">
        <v>167.02126039999999</v>
      </c>
      <c r="K45">
        <v>211.80230159999999</v>
      </c>
      <c r="L45">
        <v>137.67149610000001</v>
      </c>
      <c r="M45">
        <v>0.40029131309999999</v>
      </c>
      <c r="N45">
        <v>0.28973099120000001</v>
      </c>
      <c r="O45">
        <v>0.6900223043</v>
      </c>
    </row>
    <row r="46" spans="1:15" x14ac:dyDescent="0.2">
      <c r="A46" t="s">
        <v>13</v>
      </c>
      <c r="B46" t="s">
        <v>98</v>
      </c>
      <c r="C46">
        <v>2</v>
      </c>
      <c r="D46">
        <v>500</v>
      </c>
      <c r="E46">
        <v>0.24593873939999999</v>
      </c>
      <c r="F46">
        <v>0.4530845268</v>
      </c>
      <c r="G46">
        <v>0.30097673380000001</v>
      </c>
      <c r="H46">
        <v>1.5053805689999999</v>
      </c>
      <c r="I46">
        <v>271.18868459999999</v>
      </c>
      <c r="J46">
        <v>176.27264500000001</v>
      </c>
      <c r="K46">
        <v>222.94652970000001</v>
      </c>
      <c r="L46">
        <v>144.91524430000001</v>
      </c>
      <c r="M46">
        <v>0.4530845268</v>
      </c>
      <c r="N46">
        <v>0.30097673380000001</v>
      </c>
      <c r="O46">
        <v>0.75406126060000001</v>
      </c>
    </row>
    <row r="47" spans="1:15" x14ac:dyDescent="0.2">
      <c r="A47" t="s">
        <v>13</v>
      </c>
      <c r="B47" t="s">
        <v>98</v>
      </c>
      <c r="C47">
        <v>3</v>
      </c>
      <c r="D47">
        <v>500</v>
      </c>
      <c r="E47">
        <v>0.25911940639999997</v>
      </c>
      <c r="F47">
        <v>0.41960816940000001</v>
      </c>
      <c r="G47">
        <v>0.32127242420000002</v>
      </c>
      <c r="H47">
        <v>1.3060821220000001</v>
      </c>
      <c r="I47">
        <v>274.64235009999999</v>
      </c>
      <c r="J47">
        <v>178.51752759999999</v>
      </c>
      <c r="K47">
        <v>227.160786</v>
      </c>
      <c r="L47">
        <v>147.65451089999999</v>
      </c>
      <c r="M47">
        <v>0.41960816940000001</v>
      </c>
      <c r="N47">
        <v>0.32127242420000002</v>
      </c>
      <c r="O47">
        <v>0.74088059360000003</v>
      </c>
    </row>
    <row r="48" spans="1:15" x14ac:dyDescent="0.2">
      <c r="A48" t="s">
        <v>13</v>
      </c>
      <c r="B48" t="s">
        <v>98</v>
      </c>
      <c r="C48">
        <v>4</v>
      </c>
      <c r="D48">
        <v>500</v>
      </c>
      <c r="E48">
        <v>0.23541306789999999</v>
      </c>
      <c r="F48">
        <v>0.46764297780000003</v>
      </c>
      <c r="G48">
        <v>0.29694395429999998</v>
      </c>
      <c r="H48">
        <v>1.5748526650000001</v>
      </c>
      <c r="I48">
        <v>310.36872990000001</v>
      </c>
      <c r="J48">
        <v>201.73967440000001</v>
      </c>
      <c r="K48">
        <v>262.35261329999997</v>
      </c>
      <c r="L48">
        <v>170.52919869999999</v>
      </c>
      <c r="M48">
        <v>0.46764297780000003</v>
      </c>
      <c r="N48">
        <v>0.29694395429999998</v>
      </c>
      <c r="O48">
        <v>0.76458693209999995</v>
      </c>
    </row>
    <row r="49" spans="1:15" x14ac:dyDescent="0.2">
      <c r="A49" t="s">
        <v>37</v>
      </c>
      <c r="B49" t="s">
        <v>93</v>
      </c>
      <c r="C49">
        <v>1</v>
      </c>
      <c r="D49">
        <v>500</v>
      </c>
      <c r="E49">
        <v>0.33117097379999999</v>
      </c>
      <c r="F49">
        <v>0.3018875915</v>
      </c>
      <c r="G49">
        <v>0.36694143470000001</v>
      </c>
      <c r="H49">
        <v>0.82271328079999995</v>
      </c>
      <c r="I49">
        <v>309.58453179999998</v>
      </c>
      <c r="J49">
        <v>201.22994560000001</v>
      </c>
      <c r="K49">
        <v>246.4632397</v>
      </c>
      <c r="L49">
        <v>160.20110579999999</v>
      </c>
      <c r="M49">
        <v>0.3018875915</v>
      </c>
      <c r="N49">
        <v>0.36694143470000001</v>
      </c>
      <c r="O49">
        <v>0.66882902619999995</v>
      </c>
    </row>
    <row r="50" spans="1:15" x14ac:dyDescent="0.2">
      <c r="A50" t="s">
        <v>37</v>
      </c>
      <c r="B50" t="s">
        <v>93</v>
      </c>
      <c r="C50">
        <v>2</v>
      </c>
      <c r="D50">
        <v>500</v>
      </c>
      <c r="E50">
        <v>0.39802536090000001</v>
      </c>
      <c r="F50">
        <v>0.28058929780000003</v>
      </c>
      <c r="G50">
        <v>0.32138534130000002</v>
      </c>
      <c r="H50">
        <v>0.87306190360000002</v>
      </c>
      <c r="I50">
        <v>320.02157749999998</v>
      </c>
      <c r="J50">
        <v>208.01402540000001</v>
      </c>
      <c r="K50">
        <v>255.55826440000001</v>
      </c>
      <c r="L50">
        <v>166.11287189999999</v>
      </c>
      <c r="M50">
        <v>0.28058929780000003</v>
      </c>
      <c r="N50">
        <v>0.32138534130000002</v>
      </c>
      <c r="O50">
        <v>0.60197463910000004</v>
      </c>
    </row>
    <row r="51" spans="1:15" x14ac:dyDescent="0.2">
      <c r="A51" t="s">
        <v>37</v>
      </c>
      <c r="B51" t="s">
        <v>93</v>
      </c>
      <c r="C51">
        <v>3</v>
      </c>
      <c r="D51">
        <v>500</v>
      </c>
      <c r="E51">
        <v>0.40412384299999998</v>
      </c>
      <c r="F51">
        <v>0.2390627011</v>
      </c>
      <c r="G51">
        <v>0.35681345590000002</v>
      </c>
      <c r="H51">
        <v>0.66999351370000004</v>
      </c>
      <c r="I51">
        <v>281.39862729999999</v>
      </c>
      <c r="J51">
        <v>182.90910769999999</v>
      </c>
      <c r="K51">
        <v>222.2951449</v>
      </c>
      <c r="L51">
        <v>144.4918442</v>
      </c>
      <c r="M51">
        <v>0.2390627011</v>
      </c>
      <c r="N51">
        <v>0.35681345590000002</v>
      </c>
      <c r="O51">
        <v>0.59587615699999996</v>
      </c>
    </row>
    <row r="52" spans="1:15" x14ac:dyDescent="0.2">
      <c r="A52" t="s">
        <v>37</v>
      </c>
      <c r="B52" t="s">
        <v>93</v>
      </c>
      <c r="C52">
        <v>4</v>
      </c>
      <c r="D52">
        <v>500</v>
      </c>
      <c r="E52">
        <v>0.38360218229999998</v>
      </c>
      <c r="F52">
        <v>0.26508199719999997</v>
      </c>
      <c r="G52">
        <v>0.35131582049999999</v>
      </c>
      <c r="H52">
        <v>0.75454044990000002</v>
      </c>
      <c r="I52">
        <v>342.94349089999997</v>
      </c>
      <c r="J52">
        <v>222.91326910000001</v>
      </c>
      <c r="K52">
        <v>272.12814100000003</v>
      </c>
      <c r="L52">
        <v>176.88329160000001</v>
      </c>
      <c r="M52">
        <v>0.26508199719999997</v>
      </c>
      <c r="N52">
        <v>0.35131582049999999</v>
      </c>
      <c r="O52">
        <v>0.61639781770000002</v>
      </c>
    </row>
    <row r="53" spans="1:15" x14ac:dyDescent="0.2">
      <c r="A53" t="s">
        <v>37</v>
      </c>
      <c r="B53" t="s">
        <v>98</v>
      </c>
      <c r="C53">
        <v>1</v>
      </c>
      <c r="D53">
        <v>500</v>
      </c>
      <c r="E53">
        <v>0.37969391870000002</v>
      </c>
      <c r="F53">
        <v>0.2759856047</v>
      </c>
      <c r="G53">
        <v>0.34432047659999998</v>
      </c>
      <c r="H53">
        <v>0.80153700829999996</v>
      </c>
      <c r="I53">
        <v>300.20995319999997</v>
      </c>
      <c r="J53">
        <v>195.1364696</v>
      </c>
      <c r="K53">
        <v>235.30137289999999</v>
      </c>
      <c r="L53">
        <v>152.94589239999999</v>
      </c>
      <c r="M53">
        <v>0.2759856047</v>
      </c>
      <c r="N53">
        <v>0.34432047659999998</v>
      </c>
      <c r="O53">
        <v>0.62030608129999998</v>
      </c>
    </row>
    <row r="54" spans="1:15" x14ac:dyDescent="0.2">
      <c r="A54" t="s">
        <v>37</v>
      </c>
      <c r="B54" t="s">
        <v>98</v>
      </c>
      <c r="C54">
        <v>2</v>
      </c>
      <c r="D54">
        <v>500</v>
      </c>
      <c r="E54">
        <v>0.35009378229999999</v>
      </c>
      <c r="F54">
        <v>0.26648832770000003</v>
      </c>
      <c r="G54">
        <v>0.38341788999999998</v>
      </c>
      <c r="H54">
        <v>0.69503362940000002</v>
      </c>
      <c r="I54">
        <v>283.95333929999998</v>
      </c>
      <c r="J54">
        <v>184.56967059999999</v>
      </c>
      <c r="K54">
        <v>224.31084269999999</v>
      </c>
      <c r="L54">
        <v>145.8020478</v>
      </c>
      <c r="M54">
        <v>0.26648832770000003</v>
      </c>
      <c r="N54">
        <v>0.38341788999999998</v>
      </c>
      <c r="O54">
        <v>0.64990621770000001</v>
      </c>
    </row>
    <row r="55" spans="1:15" x14ac:dyDescent="0.2">
      <c r="A55" t="s">
        <v>37</v>
      </c>
      <c r="B55" t="s">
        <v>98</v>
      </c>
      <c r="C55">
        <v>3</v>
      </c>
      <c r="D55">
        <v>500</v>
      </c>
      <c r="E55">
        <v>0.35463167350000002</v>
      </c>
      <c r="F55">
        <v>0.29629852569999998</v>
      </c>
      <c r="G55">
        <v>0.3490698008</v>
      </c>
      <c r="H55">
        <v>0.8488231437</v>
      </c>
      <c r="I55">
        <v>320.41199390000003</v>
      </c>
      <c r="J55">
        <v>208.267796</v>
      </c>
      <c r="K55">
        <v>252.28299459999999</v>
      </c>
      <c r="L55">
        <v>163.9839465</v>
      </c>
      <c r="M55">
        <v>0.29629852569999998</v>
      </c>
      <c r="N55">
        <v>0.3490698008</v>
      </c>
      <c r="O55">
        <v>0.64536832649999998</v>
      </c>
    </row>
    <row r="56" spans="1:15" x14ac:dyDescent="0.2">
      <c r="A56" t="s">
        <v>37</v>
      </c>
      <c r="B56" t="s">
        <v>98</v>
      </c>
      <c r="C56">
        <v>4</v>
      </c>
      <c r="D56">
        <v>185</v>
      </c>
      <c r="E56">
        <v>0.40397734940000002</v>
      </c>
      <c r="F56">
        <v>0.26036934909999998</v>
      </c>
      <c r="G56">
        <v>0.33565330139999999</v>
      </c>
      <c r="H56">
        <v>0.77570918570000003</v>
      </c>
      <c r="I56">
        <v>335.04414860000003</v>
      </c>
      <c r="J56">
        <v>217.77869659999999</v>
      </c>
      <c r="K56">
        <v>261.70263610000001</v>
      </c>
      <c r="L56">
        <v>170.10671350000001</v>
      </c>
      <c r="M56">
        <v>0.26036934909999998</v>
      </c>
      <c r="N56">
        <v>0.33565330139999999</v>
      </c>
      <c r="O56">
        <v>0.59602265060000004</v>
      </c>
    </row>
    <row r="57" spans="1:15" x14ac:dyDescent="0.2">
      <c r="A57" t="s">
        <v>25</v>
      </c>
      <c r="B57" t="s">
        <v>93</v>
      </c>
      <c r="C57">
        <v>1</v>
      </c>
      <c r="D57">
        <v>500</v>
      </c>
      <c r="E57">
        <v>0.3210319499</v>
      </c>
      <c r="F57">
        <v>0.32614894630000002</v>
      </c>
      <c r="G57">
        <v>0.35281910379999998</v>
      </c>
      <c r="H57">
        <v>0.92440840879999997</v>
      </c>
      <c r="I57">
        <v>267.52539630000001</v>
      </c>
      <c r="J57">
        <v>173.89150760000001</v>
      </c>
      <c r="K57">
        <v>229.49798329999999</v>
      </c>
      <c r="L57">
        <v>149.17368909999999</v>
      </c>
      <c r="M57">
        <v>0.32614894630000002</v>
      </c>
      <c r="N57">
        <v>0.35281910379999998</v>
      </c>
      <c r="O57">
        <v>0.67896805010000005</v>
      </c>
    </row>
    <row r="58" spans="1:15" x14ac:dyDescent="0.2">
      <c r="A58" t="s">
        <v>25</v>
      </c>
      <c r="B58" t="s">
        <v>93</v>
      </c>
      <c r="C58">
        <v>2</v>
      </c>
      <c r="D58">
        <v>500</v>
      </c>
      <c r="E58">
        <v>0.33443605279999999</v>
      </c>
      <c r="F58">
        <v>0.31963904360000001</v>
      </c>
      <c r="G58">
        <v>0.34592490349999999</v>
      </c>
      <c r="H58">
        <v>0.92401281430000004</v>
      </c>
      <c r="I58">
        <v>241.98773030000001</v>
      </c>
      <c r="J58">
        <v>157.29202470000001</v>
      </c>
      <c r="K58">
        <v>207.45986679999999</v>
      </c>
      <c r="L58">
        <v>134.84891339999999</v>
      </c>
      <c r="M58">
        <v>0.31963904360000001</v>
      </c>
      <c r="N58">
        <v>0.34592490349999999</v>
      </c>
      <c r="O58">
        <v>0.66556394720000001</v>
      </c>
    </row>
    <row r="59" spans="1:15" x14ac:dyDescent="0.2">
      <c r="A59" t="s">
        <v>25</v>
      </c>
      <c r="B59" t="s">
        <v>93</v>
      </c>
      <c r="C59">
        <v>3</v>
      </c>
      <c r="D59">
        <v>500</v>
      </c>
      <c r="E59">
        <v>0.335101072</v>
      </c>
      <c r="F59">
        <v>0.27551382930000001</v>
      </c>
      <c r="G59">
        <v>0.38938509869999999</v>
      </c>
      <c r="H59">
        <v>0.70756130689999996</v>
      </c>
      <c r="I59">
        <v>275.66721690000003</v>
      </c>
      <c r="J59">
        <v>179.18369100000001</v>
      </c>
      <c r="K59">
        <v>229.54594520000001</v>
      </c>
      <c r="L59">
        <v>149.20486439999999</v>
      </c>
      <c r="M59">
        <v>0.27551382930000001</v>
      </c>
      <c r="N59">
        <v>0.38938509869999999</v>
      </c>
      <c r="O59">
        <v>0.66489892799999994</v>
      </c>
    </row>
    <row r="60" spans="1:15" x14ac:dyDescent="0.2">
      <c r="A60" t="s">
        <v>25</v>
      </c>
      <c r="B60" t="s">
        <v>93</v>
      </c>
      <c r="C60">
        <v>4</v>
      </c>
      <c r="D60">
        <v>500</v>
      </c>
      <c r="E60">
        <v>0.33320927810000001</v>
      </c>
      <c r="F60">
        <v>0.28855416020000002</v>
      </c>
      <c r="G60">
        <v>0.37823656169999997</v>
      </c>
      <c r="H60">
        <v>0.76289335670000002</v>
      </c>
      <c r="I60">
        <v>265.44678579999999</v>
      </c>
      <c r="J60">
        <v>172.54041079999999</v>
      </c>
      <c r="K60">
        <v>220.9154695</v>
      </c>
      <c r="L60">
        <v>143.59505519999999</v>
      </c>
      <c r="M60">
        <v>0.28855416020000002</v>
      </c>
      <c r="N60">
        <v>0.37823656169999997</v>
      </c>
      <c r="O60">
        <v>0.66679072189999999</v>
      </c>
    </row>
    <row r="61" spans="1:15" x14ac:dyDescent="0.2">
      <c r="A61" t="s">
        <v>25</v>
      </c>
      <c r="B61" t="s">
        <v>98</v>
      </c>
      <c r="C61">
        <v>1</v>
      </c>
      <c r="D61">
        <v>500</v>
      </c>
      <c r="E61">
        <v>0.38072639359999999</v>
      </c>
      <c r="F61">
        <v>0.29407858889999999</v>
      </c>
      <c r="G61">
        <v>0.32519501750000002</v>
      </c>
      <c r="H61">
        <v>0.90431455900000002</v>
      </c>
      <c r="I61">
        <v>250.49225999999999</v>
      </c>
      <c r="J61">
        <v>162.81996899999999</v>
      </c>
      <c r="K61">
        <v>206.95947129999999</v>
      </c>
      <c r="L61">
        <v>134.5236563</v>
      </c>
      <c r="M61">
        <v>0.29407858889999999</v>
      </c>
      <c r="N61">
        <v>0.32519501750000002</v>
      </c>
      <c r="O61">
        <v>0.61927360639999995</v>
      </c>
    </row>
    <row r="62" spans="1:15" x14ac:dyDescent="0.2">
      <c r="A62" t="s">
        <v>25</v>
      </c>
      <c r="B62" t="s">
        <v>98</v>
      </c>
      <c r="C62">
        <v>2</v>
      </c>
      <c r="D62">
        <v>500</v>
      </c>
      <c r="E62">
        <v>0.34065908109999998</v>
      </c>
      <c r="F62">
        <v>0.31552632279999998</v>
      </c>
      <c r="G62">
        <v>0.34381459609999998</v>
      </c>
      <c r="H62">
        <v>0.91772230259999998</v>
      </c>
      <c r="I62">
        <v>241.4355137</v>
      </c>
      <c r="J62">
        <v>156.93308390000001</v>
      </c>
      <c r="K62">
        <v>197.61727920000001</v>
      </c>
      <c r="L62">
        <v>128.45123150000001</v>
      </c>
      <c r="M62">
        <v>0.31552632279999998</v>
      </c>
      <c r="N62">
        <v>0.34381459609999998</v>
      </c>
      <c r="O62">
        <v>0.65934091890000002</v>
      </c>
    </row>
    <row r="63" spans="1:15" x14ac:dyDescent="0.2">
      <c r="A63" t="s">
        <v>25</v>
      </c>
      <c r="B63" t="s">
        <v>98</v>
      </c>
      <c r="C63">
        <v>3</v>
      </c>
      <c r="D63">
        <v>500</v>
      </c>
      <c r="E63">
        <v>0.36191685540000001</v>
      </c>
      <c r="F63">
        <v>0.30186837820000001</v>
      </c>
      <c r="G63">
        <v>0.33621476639999998</v>
      </c>
      <c r="H63">
        <v>0.89784390319999996</v>
      </c>
      <c r="I63">
        <v>266.38300090000001</v>
      </c>
      <c r="J63">
        <v>173.14895060000001</v>
      </c>
      <c r="K63">
        <v>222.34093250000001</v>
      </c>
      <c r="L63">
        <v>144.52160610000001</v>
      </c>
      <c r="M63">
        <v>0.30186837820000001</v>
      </c>
      <c r="N63">
        <v>0.33621476639999998</v>
      </c>
      <c r="O63">
        <v>0.63808314460000004</v>
      </c>
    </row>
    <row r="64" spans="1:15" x14ac:dyDescent="0.2">
      <c r="A64" t="s">
        <v>25</v>
      </c>
      <c r="B64" t="s">
        <v>98</v>
      </c>
      <c r="C64">
        <v>4</v>
      </c>
      <c r="D64">
        <v>500</v>
      </c>
      <c r="E64">
        <v>0.32621535530000001</v>
      </c>
      <c r="F64">
        <v>0.23733958529999999</v>
      </c>
      <c r="G64">
        <v>0.4364450594</v>
      </c>
      <c r="H64">
        <v>0.54380174589999997</v>
      </c>
      <c r="I64">
        <v>292.86281889999998</v>
      </c>
      <c r="J64">
        <v>190.3608323</v>
      </c>
      <c r="K64">
        <v>239.8063995</v>
      </c>
      <c r="L64">
        <v>155.87415970000001</v>
      </c>
      <c r="M64">
        <v>0.23733958529999999</v>
      </c>
      <c r="N64">
        <v>0.4364450594</v>
      </c>
      <c r="O64">
        <v>0.67378464469999999</v>
      </c>
    </row>
    <row r="65" spans="1:15" x14ac:dyDescent="0.2">
      <c r="A65" t="s">
        <v>5</v>
      </c>
      <c r="B65" t="s">
        <v>93</v>
      </c>
      <c r="C65">
        <v>1</v>
      </c>
      <c r="D65">
        <v>500</v>
      </c>
      <c r="E65">
        <v>0.23380881419999999</v>
      </c>
      <c r="F65">
        <v>0.41690172110000001</v>
      </c>
      <c r="G65">
        <v>0.3492894647</v>
      </c>
      <c r="H65">
        <v>1.1935708439999999</v>
      </c>
      <c r="I65">
        <v>229.78883630000001</v>
      </c>
      <c r="J65">
        <v>149.36274359999999</v>
      </c>
      <c r="K65">
        <v>178.6496124</v>
      </c>
      <c r="L65">
        <v>116.12224809999999</v>
      </c>
      <c r="M65">
        <v>0.41690172110000001</v>
      </c>
      <c r="N65">
        <v>0.3492894647</v>
      </c>
      <c r="O65">
        <v>0.76619118580000001</v>
      </c>
    </row>
    <row r="66" spans="1:15" x14ac:dyDescent="0.2">
      <c r="A66" t="s">
        <v>5</v>
      </c>
      <c r="B66" t="s">
        <v>93</v>
      </c>
      <c r="C66">
        <v>2</v>
      </c>
      <c r="D66">
        <v>500</v>
      </c>
      <c r="E66">
        <v>0.24051670119999999</v>
      </c>
      <c r="F66">
        <v>0.41141861860000001</v>
      </c>
      <c r="G66">
        <v>0.34806468029999998</v>
      </c>
      <c r="H66">
        <v>1.1820177169999999</v>
      </c>
      <c r="I66">
        <v>231.31849099999999</v>
      </c>
      <c r="J66">
        <v>150.3570192</v>
      </c>
      <c r="K66">
        <v>181.30022389999999</v>
      </c>
      <c r="L66">
        <v>117.8451455</v>
      </c>
      <c r="M66">
        <v>0.41141861860000001</v>
      </c>
      <c r="N66">
        <v>0.34806468029999998</v>
      </c>
      <c r="O66">
        <v>0.75948329879999998</v>
      </c>
    </row>
    <row r="67" spans="1:15" x14ac:dyDescent="0.2">
      <c r="A67" t="s">
        <v>5</v>
      </c>
      <c r="B67" t="s">
        <v>93</v>
      </c>
      <c r="C67">
        <v>3</v>
      </c>
      <c r="D67">
        <v>500</v>
      </c>
      <c r="E67">
        <v>0.22905833449999999</v>
      </c>
      <c r="F67">
        <v>0.38234475150000002</v>
      </c>
      <c r="G67">
        <v>0.38859691400000002</v>
      </c>
      <c r="H67">
        <v>0.98391093110000005</v>
      </c>
      <c r="I67">
        <v>246.35993400000001</v>
      </c>
      <c r="J67">
        <v>160.1339571</v>
      </c>
      <c r="K67">
        <v>193.72556370000001</v>
      </c>
      <c r="L67">
        <v>125.9216164</v>
      </c>
      <c r="M67">
        <v>0.38234475150000002</v>
      </c>
      <c r="N67">
        <v>0.38859691400000002</v>
      </c>
      <c r="O67">
        <v>0.77094166549999998</v>
      </c>
    </row>
    <row r="68" spans="1:15" x14ac:dyDescent="0.2">
      <c r="A68" t="s">
        <v>5</v>
      </c>
      <c r="B68" t="s">
        <v>93</v>
      </c>
      <c r="C68">
        <v>4</v>
      </c>
      <c r="D68">
        <v>500</v>
      </c>
      <c r="E68">
        <v>0.22209227849999999</v>
      </c>
      <c r="F68">
        <v>0.39741574629999998</v>
      </c>
      <c r="G68">
        <v>0.38049197509999999</v>
      </c>
      <c r="H68">
        <v>1.044478655</v>
      </c>
      <c r="I68">
        <v>232.62829049999999</v>
      </c>
      <c r="J68">
        <v>151.20838879999999</v>
      </c>
      <c r="K68">
        <v>181.07200990000001</v>
      </c>
      <c r="L68">
        <v>117.6968064</v>
      </c>
      <c r="M68">
        <v>0.39741574629999998</v>
      </c>
      <c r="N68">
        <v>0.38049197509999999</v>
      </c>
      <c r="O68">
        <v>0.77790772149999998</v>
      </c>
    </row>
    <row r="69" spans="1:15" x14ac:dyDescent="0.2">
      <c r="A69" t="s">
        <v>5</v>
      </c>
      <c r="B69" t="s">
        <v>98</v>
      </c>
      <c r="C69">
        <v>1</v>
      </c>
      <c r="D69">
        <v>500</v>
      </c>
      <c r="E69">
        <v>0.24114809579999999</v>
      </c>
      <c r="F69">
        <v>0.35545020799999999</v>
      </c>
      <c r="G69">
        <v>0.40340169609999998</v>
      </c>
      <c r="H69">
        <v>0.88113216039999998</v>
      </c>
      <c r="I69">
        <v>237.6572147</v>
      </c>
      <c r="J69">
        <v>154.4771896</v>
      </c>
      <c r="K69">
        <v>187.88378080000001</v>
      </c>
      <c r="L69">
        <v>122.12445750000001</v>
      </c>
      <c r="M69">
        <v>0.35545020799999999</v>
      </c>
      <c r="N69">
        <v>0.40340169609999998</v>
      </c>
      <c r="O69">
        <v>0.75885190420000004</v>
      </c>
    </row>
    <row r="70" spans="1:15" x14ac:dyDescent="0.2">
      <c r="A70" t="s">
        <v>5</v>
      </c>
      <c r="B70" t="s">
        <v>98</v>
      </c>
      <c r="C70">
        <v>2</v>
      </c>
      <c r="D70">
        <v>477</v>
      </c>
      <c r="E70">
        <v>0.25925032190000002</v>
      </c>
      <c r="F70">
        <v>0.35293475810000002</v>
      </c>
      <c r="G70">
        <v>0.38781492000000001</v>
      </c>
      <c r="H70">
        <v>0.91005977299999996</v>
      </c>
      <c r="I70">
        <v>252.6571242</v>
      </c>
      <c r="J70">
        <v>164.2271307</v>
      </c>
      <c r="K70">
        <v>201.56155419999999</v>
      </c>
      <c r="L70">
        <v>131.0150103</v>
      </c>
      <c r="M70">
        <v>0.35293475810000002</v>
      </c>
      <c r="N70">
        <v>0.38781492000000001</v>
      </c>
      <c r="O70">
        <v>0.74074967810000003</v>
      </c>
    </row>
    <row r="71" spans="1:15" x14ac:dyDescent="0.2">
      <c r="A71" t="s">
        <v>5</v>
      </c>
      <c r="B71" t="s">
        <v>98</v>
      </c>
      <c r="C71">
        <v>3</v>
      </c>
      <c r="D71">
        <v>500</v>
      </c>
      <c r="E71">
        <v>0.1956136584</v>
      </c>
      <c r="F71">
        <v>0.3749629498</v>
      </c>
      <c r="G71">
        <v>0.4294233918</v>
      </c>
      <c r="H71">
        <v>0.87317774699999995</v>
      </c>
      <c r="I71">
        <v>254.02547190000001</v>
      </c>
      <c r="J71">
        <v>165.11655669999999</v>
      </c>
      <c r="K71">
        <v>197.8037721</v>
      </c>
      <c r="L71">
        <v>128.5724519</v>
      </c>
      <c r="M71">
        <v>0.3749629498</v>
      </c>
      <c r="N71">
        <v>0.4294233918</v>
      </c>
      <c r="O71">
        <v>0.8043863416</v>
      </c>
    </row>
    <row r="72" spans="1:15" x14ac:dyDescent="0.2">
      <c r="A72" t="s">
        <v>5</v>
      </c>
      <c r="B72" t="s">
        <v>98</v>
      </c>
      <c r="C72">
        <v>4</v>
      </c>
      <c r="D72">
        <v>500</v>
      </c>
      <c r="E72">
        <v>0.24201921379999999</v>
      </c>
      <c r="F72">
        <v>0.36799871649999999</v>
      </c>
      <c r="G72">
        <v>0.38998206969999999</v>
      </c>
      <c r="H72">
        <v>0.94362983609999995</v>
      </c>
      <c r="I72">
        <v>208.5933551</v>
      </c>
      <c r="J72">
        <v>135.58568080000001</v>
      </c>
      <c r="K72">
        <v>159.84696629999999</v>
      </c>
      <c r="L72">
        <v>103.9005281</v>
      </c>
      <c r="M72">
        <v>0.36799871649999999</v>
      </c>
      <c r="N72">
        <v>0.38998206969999999</v>
      </c>
      <c r="O72">
        <v>0.75798078619999998</v>
      </c>
    </row>
    <row r="74" spans="1:15" x14ac:dyDescent="0.2">
      <c r="E74" t="s">
        <v>49</v>
      </c>
      <c r="F74" t="s">
        <v>50</v>
      </c>
      <c r="G74" t="s">
        <v>51</v>
      </c>
      <c r="H74" t="s">
        <v>52</v>
      </c>
      <c r="I74" t="s">
        <v>96</v>
      </c>
      <c r="J74" t="s">
        <v>53</v>
      </c>
      <c r="K74" t="s">
        <v>97</v>
      </c>
      <c r="L74" t="s">
        <v>54</v>
      </c>
      <c r="M74" t="s">
        <v>55</v>
      </c>
      <c r="N74" t="s">
        <v>56</v>
      </c>
      <c r="O74" t="s">
        <v>57</v>
      </c>
    </row>
    <row r="75" spans="1:15" x14ac:dyDescent="0.2">
      <c r="D75" t="s">
        <v>30</v>
      </c>
      <c r="E75">
        <f>AVERAGE(E2:E9)</f>
        <v>0.46318913884999996</v>
      </c>
      <c r="F75">
        <f t="shared" ref="F75:O75" si="0">AVERAGE(F2:F9)</f>
        <v>0.25168362466249999</v>
      </c>
      <c r="G75">
        <f t="shared" si="0"/>
        <v>0.28512723646250004</v>
      </c>
      <c r="H75">
        <f t="shared" si="0"/>
        <v>0.90345619636250007</v>
      </c>
      <c r="I75">
        <f t="shared" si="0"/>
        <v>364.74543091250001</v>
      </c>
      <c r="J75">
        <f t="shared" si="0"/>
        <v>237.08453008750001</v>
      </c>
      <c r="K75">
        <f t="shared" si="0"/>
        <v>303.22615917500002</v>
      </c>
      <c r="L75">
        <f t="shared" si="0"/>
        <v>197.09700346250003</v>
      </c>
      <c r="M75">
        <f t="shared" si="0"/>
        <v>0.25168362466249999</v>
      </c>
      <c r="N75">
        <f t="shared" si="0"/>
        <v>0.28512723646250004</v>
      </c>
      <c r="O75">
        <f t="shared" si="0"/>
        <v>0.53681086114999998</v>
      </c>
    </row>
    <row r="76" spans="1:15" x14ac:dyDescent="0.2">
      <c r="D76" t="s">
        <v>9</v>
      </c>
      <c r="E76">
        <f>AVERAGE(E10:E17)</f>
        <v>0.32021029076250002</v>
      </c>
      <c r="F76">
        <f t="shared" ref="F76:O76" si="1">AVERAGE(F10:F17)</f>
        <v>0.34922252539999998</v>
      </c>
      <c r="G76">
        <f t="shared" si="1"/>
        <v>0.3305671838875</v>
      </c>
      <c r="H76">
        <f t="shared" si="1"/>
        <v>1.071202667825</v>
      </c>
      <c r="I76">
        <f t="shared" si="1"/>
        <v>285.10971233749996</v>
      </c>
      <c r="J76">
        <f t="shared" si="1"/>
        <v>185.32131302499999</v>
      </c>
      <c r="K76">
        <f t="shared" si="1"/>
        <v>234.04125546249998</v>
      </c>
      <c r="L76">
        <f t="shared" si="1"/>
        <v>152.12681603749999</v>
      </c>
      <c r="M76">
        <f t="shared" si="1"/>
        <v>0.34922252539999998</v>
      </c>
      <c r="N76">
        <f t="shared" si="1"/>
        <v>0.3305671838875</v>
      </c>
      <c r="O76">
        <f t="shared" si="1"/>
        <v>0.67978970923749993</v>
      </c>
    </row>
    <row r="77" spans="1:15" x14ac:dyDescent="0.2">
      <c r="D77" t="s">
        <v>99</v>
      </c>
      <c r="E77">
        <f>AVERAGE(E18:E25)</f>
        <v>0.31110271355000002</v>
      </c>
      <c r="F77">
        <f t="shared" ref="F77:O77" si="2">AVERAGE(F18:F25)</f>
        <v>0.22079934171250001</v>
      </c>
      <c r="G77">
        <f t="shared" si="2"/>
        <v>0.46809794473750005</v>
      </c>
      <c r="H77">
        <f t="shared" si="2"/>
        <v>0.47721504922500008</v>
      </c>
      <c r="I77">
        <f t="shared" si="2"/>
        <v>231.14152786250003</v>
      </c>
      <c r="J77">
        <f t="shared" si="2"/>
        <v>150.24199308749999</v>
      </c>
      <c r="K77">
        <f t="shared" si="2"/>
        <v>189.72444847499997</v>
      </c>
      <c r="L77">
        <f t="shared" si="2"/>
        <v>123.3208915</v>
      </c>
      <c r="M77">
        <f t="shared" si="2"/>
        <v>0.22079934171250001</v>
      </c>
      <c r="N77">
        <f t="shared" si="2"/>
        <v>0.46809794473750005</v>
      </c>
      <c r="O77">
        <f t="shared" si="2"/>
        <v>0.68889728645000003</v>
      </c>
    </row>
    <row r="78" spans="1:15" x14ac:dyDescent="0.2">
      <c r="D78">
        <v>9018</v>
      </c>
      <c r="E78">
        <f>AVERAGE(E26:E33)</f>
        <v>0.41394096151250004</v>
      </c>
      <c r="F78">
        <f t="shared" ref="F78:O78" si="3">AVERAGE(F26:F33)</f>
        <v>0.30342620575000001</v>
      </c>
      <c r="G78">
        <f t="shared" si="3"/>
        <v>0.28263283275000001</v>
      </c>
      <c r="H78">
        <f t="shared" si="3"/>
        <v>1.1077630659125</v>
      </c>
      <c r="I78">
        <f t="shared" si="3"/>
        <v>340.83794036250004</v>
      </c>
      <c r="J78">
        <f t="shared" si="3"/>
        <v>221.544661225</v>
      </c>
      <c r="K78">
        <f t="shared" si="3"/>
        <v>280.49464722499999</v>
      </c>
      <c r="L78">
        <f t="shared" si="3"/>
        <v>182.32152070000001</v>
      </c>
      <c r="M78">
        <f t="shared" si="3"/>
        <v>0.30342620575000001</v>
      </c>
      <c r="N78">
        <f t="shared" si="3"/>
        <v>0.28263283275000001</v>
      </c>
      <c r="O78">
        <f t="shared" si="3"/>
        <v>0.58605903848750007</v>
      </c>
    </row>
    <row r="79" spans="1:15" x14ac:dyDescent="0.2">
      <c r="D79" t="s">
        <v>17</v>
      </c>
      <c r="E79">
        <f>AVERAGE(E34:E39)</f>
        <v>0.30631874739999998</v>
      </c>
      <c r="F79">
        <f t="shared" ref="F79:O79" si="4">AVERAGE(F34:F39)</f>
        <v>0.33597848003333336</v>
      </c>
      <c r="G79">
        <f t="shared" si="4"/>
        <v>0.35770277256666666</v>
      </c>
      <c r="H79">
        <f t="shared" si="4"/>
        <v>0.94220412051666669</v>
      </c>
      <c r="I79">
        <f t="shared" si="4"/>
        <v>221.82881565000002</v>
      </c>
      <c r="J79">
        <f t="shared" si="4"/>
        <v>144.18873016666666</v>
      </c>
      <c r="K79">
        <f t="shared" si="4"/>
        <v>175.88078176666667</v>
      </c>
      <c r="L79">
        <f t="shared" si="4"/>
        <v>114.32250814999999</v>
      </c>
      <c r="M79">
        <f t="shared" si="4"/>
        <v>0.33597848003333336</v>
      </c>
      <c r="N79">
        <f t="shared" si="4"/>
        <v>0.35770277256666666</v>
      </c>
      <c r="O79">
        <f t="shared" si="4"/>
        <v>0.69368125259999991</v>
      </c>
    </row>
    <row r="80" spans="1:15" x14ac:dyDescent="0.2">
      <c r="D80" t="s">
        <v>13</v>
      </c>
      <c r="E80">
        <f>AVERAGE(E41:E48)</f>
        <v>0.31743952445000001</v>
      </c>
      <c r="F80">
        <f t="shared" ref="F80:O80" si="5">AVERAGE(F41:F48)</f>
        <v>0.397116463275</v>
      </c>
      <c r="G80">
        <f t="shared" si="5"/>
        <v>0.28544401224999999</v>
      </c>
      <c r="H80">
        <f t="shared" si="5"/>
        <v>1.3906080482500001</v>
      </c>
      <c r="I80">
        <f t="shared" si="5"/>
        <v>274.0492095875</v>
      </c>
      <c r="J80">
        <f t="shared" si="5"/>
        <v>178.13198622499999</v>
      </c>
      <c r="K80">
        <f t="shared" si="5"/>
        <v>225.79876331249997</v>
      </c>
      <c r="L80">
        <f t="shared" si="5"/>
        <v>146.76919616250001</v>
      </c>
      <c r="M80">
        <f t="shared" si="5"/>
        <v>0.397116463275</v>
      </c>
      <c r="N80">
        <f t="shared" si="5"/>
        <v>0.28544401224999999</v>
      </c>
      <c r="O80">
        <f t="shared" si="5"/>
        <v>0.6825604755500001</v>
      </c>
    </row>
    <row r="81" spans="4:15" x14ac:dyDescent="0.2">
      <c r="D81" t="s">
        <v>37</v>
      </c>
      <c r="E81">
        <f>AVERAGE(E49:E56)</f>
        <v>0.37566488548749999</v>
      </c>
      <c r="F81">
        <f t="shared" ref="F81:O81" si="6">AVERAGE(F49:F56)</f>
        <v>0.27322042434999999</v>
      </c>
      <c r="G81">
        <f t="shared" si="6"/>
        <v>0.35111469015000002</v>
      </c>
      <c r="H81">
        <f t="shared" si="6"/>
        <v>0.78017651438750002</v>
      </c>
      <c r="I81">
        <f t="shared" si="6"/>
        <v>311.69595781249996</v>
      </c>
      <c r="J81">
        <f t="shared" si="6"/>
        <v>202.602372575</v>
      </c>
      <c r="K81">
        <f t="shared" si="6"/>
        <v>246.25532953749999</v>
      </c>
      <c r="L81">
        <f t="shared" si="6"/>
        <v>160.06596421250001</v>
      </c>
      <c r="M81">
        <f t="shared" si="6"/>
        <v>0.27322042434999999</v>
      </c>
      <c r="N81">
        <f t="shared" si="6"/>
        <v>0.35111469015000002</v>
      </c>
      <c r="O81">
        <f t="shared" si="6"/>
        <v>0.62433511451250001</v>
      </c>
    </row>
    <row r="82" spans="4:15" x14ac:dyDescent="0.2">
      <c r="D82" t="s">
        <v>25</v>
      </c>
      <c r="E82">
        <f>AVERAGE(E57:E64)</f>
        <v>0.34166200477500003</v>
      </c>
      <c r="F82">
        <f t="shared" ref="F82:O82" si="7">AVERAGE(F57:F64)</f>
        <v>0.29483360682500004</v>
      </c>
      <c r="G82">
        <f t="shared" si="7"/>
        <v>0.36350438838749999</v>
      </c>
      <c r="H82">
        <f t="shared" si="7"/>
        <v>0.82281979967499996</v>
      </c>
      <c r="I82">
        <f t="shared" si="7"/>
        <v>262.72509035000002</v>
      </c>
      <c r="J82">
        <f t="shared" si="7"/>
        <v>170.77130873750002</v>
      </c>
      <c r="K82">
        <f t="shared" si="7"/>
        <v>219.26791841249999</v>
      </c>
      <c r="L82">
        <f t="shared" si="7"/>
        <v>142.5241469625</v>
      </c>
      <c r="M82">
        <f t="shared" si="7"/>
        <v>0.29483360682500004</v>
      </c>
      <c r="N82">
        <f t="shared" si="7"/>
        <v>0.36350438838749999</v>
      </c>
      <c r="O82">
        <f t="shared" si="7"/>
        <v>0.65833799522500014</v>
      </c>
    </row>
    <row r="83" spans="4:15" x14ac:dyDescent="0.2">
      <c r="D83" t="s">
        <v>5</v>
      </c>
      <c r="E83">
        <f>AVERAGE(E65:E72)</f>
        <v>0.23293842728749997</v>
      </c>
      <c r="F83">
        <f t="shared" ref="F83:O83" si="8">AVERAGE(F65:F72)</f>
        <v>0.38242843373750002</v>
      </c>
      <c r="G83">
        <f t="shared" si="8"/>
        <v>0.38463313896249995</v>
      </c>
      <c r="H83">
        <f t="shared" si="8"/>
        <v>1.00149720795</v>
      </c>
      <c r="I83">
        <f t="shared" si="8"/>
        <v>236.6285897125</v>
      </c>
      <c r="J83">
        <f t="shared" si="8"/>
        <v>153.80858331249999</v>
      </c>
      <c r="K83">
        <f t="shared" si="8"/>
        <v>185.23043541250004</v>
      </c>
      <c r="L83">
        <f t="shared" si="8"/>
        <v>120.39978302499999</v>
      </c>
      <c r="M83">
        <f t="shared" si="8"/>
        <v>0.38242843373750002</v>
      </c>
      <c r="N83">
        <f t="shared" si="8"/>
        <v>0.38463313896249995</v>
      </c>
      <c r="O83">
        <f t="shared" si="8"/>
        <v>0.76706157271250008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C0D6-FBCF-9849-BFA2-85D0C2846C98}">
  <dimension ref="A1:E56"/>
  <sheetViews>
    <sheetView topLeftCell="A27" workbookViewId="0">
      <selection activeCell="B47" sqref="B47:D56"/>
    </sheetView>
  </sheetViews>
  <sheetFormatPr baseColWidth="10" defaultRowHeight="16" x14ac:dyDescent="0.2"/>
  <sheetData>
    <row r="1" spans="1:5" x14ac:dyDescent="0.2">
      <c r="A1" t="s">
        <v>40</v>
      </c>
      <c r="B1" t="s">
        <v>41</v>
      </c>
      <c r="C1" t="s">
        <v>79</v>
      </c>
      <c r="D1" t="s">
        <v>80</v>
      </c>
      <c r="E1" t="s">
        <v>81</v>
      </c>
    </row>
    <row r="2" spans="1:5" x14ac:dyDescent="0.2">
      <c r="A2">
        <v>9018</v>
      </c>
      <c r="B2" t="s">
        <v>1</v>
      </c>
      <c r="C2">
        <v>-11.3</v>
      </c>
      <c r="D2">
        <v>-8.1</v>
      </c>
      <c r="E2" t="s">
        <v>82</v>
      </c>
    </row>
    <row r="3" spans="1:5" x14ac:dyDescent="0.2">
      <c r="A3">
        <v>9018</v>
      </c>
      <c r="B3" t="s">
        <v>1</v>
      </c>
      <c r="C3">
        <v>-14.9</v>
      </c>
      <c r="D3">
        <v>-9.5</v>
      </c>
      <c r="E3" t="s">
        <v>82</v>
      </c>
    </row>
    <row r="4" spans="1:5" x14ac:dyDescent="0.2">
      <c r="A4">
        <v>9018</v>
      </c>
      <c r="B4" t="s">
        <v>1</v>
      </c>
      <c r="C4">
        <v>-14.5</v>
      </c>
      <c r="D4" t="s">
        <v>83</v>
      </c>
      <c r="E4" t="s">
        <v>82</v>
      </c>
    </row>
    <row r="5" spans="1:5" x14ac:dyDescent="0.2">
      <c r="A5">
        <v>9018</v>
      </c>
      <c r="B5" t="s">
        <v>1</v>
      </c>
      <c r="C5">
        <v>-14.5</v>
      </c>
      <c r="D5">
        <v>-8.3000000000000007</v>
      </c>
      <c r="E5" t="s">
        <v>82</v>
      </c>
    </row>
    <row r="6" spans="1:5" x14ac:dyDescent="0.2">
      <c r="A6">
        <v>9018</v>
      </c>
      <c r="B6" t="s">
        <v>1</v>
      </c>
      <c r="C6">
        <v>-14</v>
      </c>
      <c r="D6">
        <v>-7.1</v>
      </c>
      <c r="E6" t="s">
        <v>82</v>
      </c>
    </row>
    <row r="7" spans="1:5" x14ac:dyDescent="0.2">
      <c r="A7">
        <v>9018</v>
      </c>
      <c r="B7" t="s">
        <v>1</v>
      </c>
      <c r="C7">
        <v>-14.5</v>
      </c>
      <c r="D7">
        <v>-11.5</v>
      </c>
      <c r="E7" t="s">
        <v>82</v>
      </c>
    </row>
    <row r="8" spans="1:5" x14ac:dyDescent="0.2">
      <c r="A8" t="s">
        <v>17</v>
      </c>
      <c r="B8" t="s">
        <v>1</v>
      </c>
      <c r="C8" t="s">
        <v>83</v>
      </c>
      <c r="D8">
        <v>-11.5</v>
      </c>
      <c r="E8" t="s">
        <v>84</v>
      </c>
    </row>
    <row r="9" spans="1:5" x14ac:dyDescent="0.2">
      <c r="A9" t="s">
        <v>17</v>
      </c>
      <c r="B9" t="s">
        <v>1</v>
      </c>
      <c r="C9" t="s">
        <v>83</v>
      </c>
      <c r="D9" t="s">
        <v>83</v>
      </c>
      <c r="E9" t="s">
        <v>84</v>
      </c>
    </row>
    <row r="10" spans="1:5" x14ac:dyDescent="0.2">
      <c r="A10" t="s">
        <v>17</v>
      </c>
      <c r="B10" t="s">
        <v>1</v>
      </c>
      <c r="C10">
        <v>-14</v>
      </c>
      <c r="D10" t="s">
        <v>83</v>
      </c>
      <c r="E10" t="s">
        <v>84</v>
      </c>
    </row>
    <row r="11" spans="1:5" x14ac:dyDescent="0.2">
      <c r="A11" t="s">
        <v>13</v>
      </c>
      <c r="B11" t="s">
        <v>1</v>
      </c>
      <c r="C11" t="s">
        <v>83</v>
      </c>
      <c r="D11">
        <v>-10.3</v>
      </c>
      <c r="E11" t="s">
        <v>85</v>
      </c>
    </row>
    <row r="12" spans="1:5" x14ac:dyDescent="0.2">
      <c r="A12" t="s">
        <v>13</v>
      </c>
      <c r="B12" t="s">
        <v>1</v>
      </c>
      <c r="C12" t="s">
        <v>83</v>
      </c>
      <c r="D12">
        <v>-11.2</v>
      </c>
      <c r="E12" t="s">
        <v>85</v>
      </c>
    </row>
    <row r="13" spans="1:5" x14ac:dyDescent="0.2">
      <c r="A13" t="s">
        <v>13</v>
      </c>
      <c r="B13" t="s">
        <v>1</v>
      </c>
      <c r="C13">
        <v>-14.6</v>
      </c>
      <c r="D13">
        <v>-8.6</v>
      </c>
      <c r="E13" t="s">
        <v>85</v>
      </c>
    </row>
    <row r="14" spans="1:5" x14ac:dyDescent="0.2">
      <c r="A14" t="s">
        <v>13</v>
      </c>
      <c r="B14" t="s">
        <v>1</v>
      </c>
      <c r="C14" t="s">
        <v>83</v>
      </c>
      <c r="D14">
        <v>-10.9</v>
      </c>
      <c r="E14" t="s">
        <v>85</v>
      </c>
    </row>
    <row r="15" spans="1:5" x14ac:dyDescent="0.2">
      <c r="A15" t="s">
        <v>13</v>
      </c>
      <c r="B15" t="s">
        <v>1</v>
      </c>
      <c r="C15" t="s">
        <v>83</v>
      </c>
      <c r="D15">
        <v>-9.6999999999999993</v>
      </c>
      <c r="E15" t="s">
        <v>85</v>
      </c>
    </row>
    <row r="16" spans="1:5" x14ac:dyDescent="0.2">
      <c r="A16" t="s">
        <v>25</v>
      </c>
      <c r="B16" t="s">
        <v>1</v>
      </c>
      <c r="C16">
        <v>-13</v>
      </c>
      <c r="D16">
        <v>-8.3000000000000007</v>
      </c>
      <c r="E16" t="s">
        <v>86</v>
      </c>
    </row>
    <row r="17" spans="1:5" x14ac:dyDescent="0.2">
      <c r="A17" t="s">
        <v>25</v>
      </c>
      <c r="B17" t="s">
        <v>1</v>
      </c>
      <c r="C17">
        <v>-14</v>
      </c>
      <c r="D17">
        <v>-9</v>
      </c>
      <c r="E17" t="s">
        <v>86</v>
      </c>
    </row>
    <row r="18" spans="1:5" x14ac:dyDescent="0.2">
      <c r="A18" t="s">
        <v>25</v>
      </c>
      <c r="B18" t="s">
        <v>1</v>
      </c>
      <c r="C18">
        <v>-12.9</v>
      </c>
      <c r="D18">
        <v>-6.3</v>
      </c>
      <c r="E18" t="s">
        <v>86</v>
      </c>
    </row>
    <row r="19" spans="1:5" x14ac:dyDescent="0.2">
      <c r="A19" t="s">
        <v>25</v>
      </c>
      <c r="B19" t="s">
        <v>1</v>
      </c>
      <c r="C19">
        <v>-11.6</v>
      </c>
      <c r="D19">
        <v>-7.1</v>
      </c>
      <c r="E19" t="s">
        <v>86</v>
      </c>
    </row>
    <row r="20" spans="1:5" x14ac:dyDescent="0.2">
      <c r="A20" t="s">
        <v>37</v>
      </c>
      <c r="B20" t="s">
        <v>1</v>
      </c>
      <c r="C20">
        <v>-11.9</v>
      </c>
      <c r="D20">
        <v>-7</v>
      </c>
      <c r="E20" t="s">
        <v>87</v>
      </c>
    </row>
    <row r="21" spans="1:5" x14ac:dyDescent="0.2">
      <c r="A21" t="s">
        <v>37</v>
      </c>
      <c r="B21" t="s">
        <v>1</v>
      </c>
      <c r="C21">
        <v>-14.1</v>
      </c>
      <c r="D21">
        <v>-7.8</v>
      </c>
      <c r="E21" t="s">
        <v>87</v>
      </c>
    </row>
    <row r="22" spans="1:5" x14ac:dyDescent="0.2">
      <c r="A22" t="s">
        <v>37</v>
      </c>
      <c r="B22" t="s">
        <v>1</v>
      </c>
      <c r="C22">
        <v>-11.5</v>
      </c>
      <c r="D22">
        <v>-8.5</v>
      </c>
      <c r="E22" t="s">
        <v>87</v>
      </c>
    </row>
    <row r="23" spans="1:5" x14ac:dyDescent="0.2">
      <c r="A23" t="s">
        <v>37</v>
      </c>
      <c r="B23" t="s">
        <v>1</v>
      </c>
      <c r="C23">
        <v>-12</v>
      </c>
      <c r="D23">
        <v>-7.1</v>
      </c>
      <c r="E23" t="s">
        <v>87</v>
      </c>
    </row>
    <row r="24" spans="1:5" x14ac:dyDescent="0.2">
      <c r="A24" t="s">
        <v>37</v>
      </c>
      <c r="B24" t="s">
        <v>1</v>
      </c>
      <c r="C24">
        <v>-7.5</v>
      </c>
      <c r="D24">
        <v>-7</v>
      </c>
      <c r="E24" t="s">
        <v>87</v>
      </c>
    </row>
    <row r="25" spans="1:5" x14ac:dyDescent="0.2">
      <c r="A25" t="s">
        <v>5</v>
      </c>
      <c r="B25" t="s">
        <v>1</v>
      </c>
      <c r="C25">
        <v>-13.9</v>
      </c>
      <c r="D25">
        <v>-10.4</v>
      </c>
      <c r="E25" t="s">
        <v>88</v>
      </c>
    </row>
    <row r="26" spans="1:5" x14ac:dyDescent="0.2">
      <c r="A26" t="s">
        <v>5</v>
      </c>
      <c r="B26" t="s">
        <v>1</v>
      </c>
      <c r="C26" t="s">
        <v>83</v>
      </c>
      <c r="D26">
        <v>-9.1999999999999993</v>
      </c>
      <c r="E26" t="s">
        <v>88</v>
      </c>
    </row>
    <row r="27" spans="1:5" x14ac:dyDescent="0.2">
      <c r="A27" t="s">
        <v>5</v>
      </c>
      <c r="B27" t="s">
        <v>1</v>
      </c>
      <c r="C27">
        <v>-9.5</v>
      </c>
      <c r="D27" t="s">
        <v>83</v>
      </c>
      <c r="E27" t="s">
        <v>88</v>
      </c>
    </row>
    <row r="28" spans="1:5" x14ac:dyDescent="0.2">
      <c r="A28" t="s">
        <v>5</v>
      </c>
      <c r="B28" t="s">
        <v>1</v>
      </c>
      <c r="C28">
        <v>-14.5</v>
      </c>
      <c r="D28">
        <v>-10.6</v>
      </c>
      <c r="E28" t="s">
        <v>88</v>
      </c>
    </row>
    <row r="29" spans="1:5" x14ac:dyDescent="0.2">
      <c r="A29" t="s">
        <v>5</v>
      </c>
      <c r="B29" t="s">
        <v>1</v>
      </c>
      <c r="C29">
        <v>-9.5</v>
      </c>
      <c r="D29">
        <v>-5.0999999999999996</v>
      </c>
      <c r="E29" t="s">
        <v>88</v>
      </c>
    </row>
    <row r="30" spans="1:5" x14ac:dyDescent="0.2">
      <c r="A30" t="s">
        <v>5</v>
      </c>
      <c r="B30" t="s">
        <v>1</v>
      </c>
      <c r="C30" t="s">
        <v>83</v>
      </c>
      <c r="D30">
        <v>-11.7</v>
      </c>
      <c r="E30" t="s">
        <v>88</v>
      </c>
    </row>
    <row r="31" spans="1:5" x14ac:dyDescent="0.2">
      <c r="A31" t="s">
        <v>30</v>
      </c>
      <c r="B31" t="s">
        <v>1</v>
      </c>
      <c r="C31">
        <v>-9.3000000000000007</v>
      </c>
      <c r="D31">
        <v>-4.0999999999999996</v>
      </c>
      <c r="E31" t="s">
        <v>89</v>
      </c>
    </row>
    <row r="32" spans="1:5" x14ac:dyDescent="0.2">
      <c r="A32" t="s">
        <v>30</v>
      </c>
      <c r="B32" t="s">
        <v>1</v>
      </c>
      <c r="C32">
        <v>-12</v>
      </c>
      <c r="D32">
        <v>-8</v>
      </c>
      <c r="E32" t="s">
        <v>89</v>
      </c>
    </row>
    <row r="33" spans="1:5" x14ac:dyDescent="0.2">
      <c r="A33" t="s">
        <v>30</v>
      </c>
      <c r="B33" t="s">
        <v>1</v>
      </c>
      <c r="C33">
        <v>-11</v>
      </c>
      <c r="D33">
        <v>-6.3</v>
      </c>
      <c r="E33" t="s">
        <v>89</v>
      </c>
    </row>
    <row r="34" spans="1:5" x14ac:dyDescent="0.2">
      <c r="A34" t="s">
        <v>30</v>
      </c>
      <c r="B34" t="s">
        <v>1</v>
      </c>
      <c r="C34" t="s">
        <v>83</v>
      </c>
      <c r="D34">
        <v>-6.2</v>
      </c>
      <c r="E34" t="s">
        <v>89</v>
      </c>
    </row>
    <row r="35" spans="1:5" x14ac:dyDescent="0.2">
      <c r="A35" t="s">
        <v>30</v>
      </c>
      <c r="B35" t="s">
        <v>1</v>
      </c>
      <c r="C35">
        <v>-10</v>
      </c>
      <c r="D35">
        <v>-5.3</v>
      </c>
      <c r="E35" t="s">
        <v>89</v>
      </c>
    </row>
    <row r="36" spans="1:5" x14ac:dyDescent="0.2">
      <c r="A36" t="s">
        <v>90</v>
      </c>
      <c r="B36" t="s">
        <v>1</v>
      </c>
      <c r="C36">
        <v>-13.5</v>
      </c>
      <c r="D36">
        <v>-8</v>
      </c>
      <c r="E36" t="s">
        <v>91</v>
      </c>
    </row>
    <row r="37" spans="1:5" x14ac:dyDescent="0.2">
      <c r="A37" t="s">
        <v>90</v>
      </c>
      <c r="B37" t="s">
        <v>1</v>
      </c>
      <c r="C37">
        <v>-13.3</v>
      </c>
      <c r="D37">
        <v>-6.4</v>
      </c>
      <c r="E37" t="s">
        <v>91</v>
      </c>
    </row>
    <row r="38" spans="1:5" x14ac:dyDescent="0.2">
      <c r="A38" t="s">
        <v>90</v>
      </c>
      <c r="B38" t="s">
        <v>1</v>
      </c>
      <c r="C38">
        <v>-13.5</v>
      </c>
      <c r="D38">
        <v>-12.1</v>
      </c>
      <c r="E38" t="s">
        <v>91</v>
      </c>
    </row>
    <row r="39" spans="1:5" x14ac:dyDescent="0.2">
      <c r="A39" t="s">
        <v>90</v>
      </c>
      <c r="B39" t="s">
        <v>1</v>
      </c>
      <c r="C39">
        <v>-11.5</v>
      </c>
      <c r="D39">
        <v>-7.8</v>
      </c>
      <c r="E39" t="s">
        <v>91</v>
      </c>
    </row>
    <row r="40" spans="1:5" x14ac:dyDescent="0.2">
      <c r="A40" t="s">
        <v>90</v>
      </c>
      <c r="B40" t="s">
        <v>1</v>
      </c>
      <c r="C40">
        <v>-11.5</v>
      </c>
      <c r="D40" t="s">
        <v>83</v>
      </c>
      <c r="E40" t="s">
        <v>91</v>
      </c>
    </row>
    <row r="41" spans="1:5" x14ac:dyDescent="0.2">
      <c r="A41" t="s">
        <v>90</v>
      </c>
      <c r="B41" t="s">
        <v>1</v>
      </c>
      <c r="C41" t="s">
        <v>83</v>
      </c>
      <c r="D41">
        <v>-11.9</v>
      </c>
      <c r="E41" t="s">
        <v>91</v>
      </c>
    </row>
    <row r="42" spans="1:5" x14ac:dyDescent="0.2">
      <c r="A42" t="s">
        <v>9</v>
      </c>
      <c r="B42" t="s">
        <v>1</v>
      </c>
      <c r="C42" t="s">
        <v>83</v>
      </c>
      <c r="D42">
        <v>-8.3000000000000007</v>
      </c>
      <c r="E42" t="s">
        <v>92</v>
      </c>
    </row>
    <row r="43" spans="1:5" x14ac:dyDescent="0.2">
      <c r="A43" t="s">
        <v>9</v>
      </c>
      <c r="B43" t="s">
        <v>1</v>
      </c>
      <c r="C43" t="s">
        <v>83</v>
      </c>
      <c r="D43">
        <v>-9.3000000000000007</v>
      </c>
      <c r="E43" t="s">
        <v>92</v>
      </c>
    </row>
    <row r="44" spans="1:5" x14ac:dyDescent="0.2">
      <c r="A44" t="s">
        <v>9</v>
      </c>
      <c r="B44" t="s">
        <v>1</v>
      </c>
      <c r="C44" t="s">
        <v>83</v>
      </c>
      <c r="D44">
        <v>-6</v>
      </c>
      <c r="E44" t="s">
        <v>92</v>
      </c>
    </row>
    <row r="45" spans="1:5" x14ac:dyDescent="0.2">
      <c r="A45" t="s">
        <v>9</v>
      </c>
      <c r="B45" t="s">
        <v>1</v>
      </c>
      <c r="C45">
        <v>-12.9</v>
      </c>
      <c r="D45">
        <v>-8.8000000000000007</v>
      </c>
      <c r="E45" t="s">
        <v>92</v>
      </c>
    </row>
    <row r="46" spans="1:5" x14ac:dyDescent="0.2">
      <c r="A46" t="s">
        <v>9</v>
      </c>
      <c r="B46" t="s">
        <v>1</v>
      </c>
      <c r="C46" t="s">
        <v>83</v>
      </c>
      <c r="D46">
        <v>-12.8</v>
      </c>
      <c r="E46" t="s">
        <v>92</v>
      </c>
    </row>
    <row r="47" spans="1:5" x14ac:dyDescent="0.2">
      <c r="C47" t="s">
        <v>79</v>
      </c>
      <c r="D47" t="s">
        <v>80</v>
      </c>
    </row>
    <row r="48" spans="1:5" x14ac:dyDescent="0.2">
      <c r="B48">
        <v>9018</v>
      </c>
      <c r="C48">
        <f>AVERAGE(C2:C7)</f>
        <v>-13.950000000000001</v>
      </c>
      <c r="D48">
        <f>AVERAGE(D2:D7)</f>
        <v>-8.9</v>
      </c>
    </row>
    <row r="49" spans="2:4" x14ac:dyDescent="0.2">
      <c r="B49" t="s">
        <v>17</v>
      </c>
      <c r="C49">
        <f>AVERAGE(C8:C10)</f>
        <v>-14</v>
      </c>
      <c r="D49">
        <f>AVERAGE(D8:D10)</f>
        <v>-11.5</v>
      </c>
    </row>
    <row r="50" spans="2:4" x14ac:dyDescent="0.2">
      <c r="B50" t="s">
        <v>13</v>
      </c>
      <c r="C50">
        <f>AVERAGE(C11:C15)</f>
        <v>-14.6</v>
      </c>
      <c r="D50">
        <f>AVERAGE(D11:D15)</f>
        <v>-10.14</v>
      </c>
    </row>
    <row r="51" spans="2:4" x14ac:dyDescent="0.2">
      <c r="B51" t="s">
        <v>25</v>
      </c>
      <c r="C51">
        <f>AVERAGE(C16:C19)</f>
        <v>-12.875</v>
      </c>
      <c r="D51">
        <f>AVERAGE(D16:D19)</f>
        <v>-7.6750000000000007</v>
      </c>
    </row>
    <row r="52" spans="2:4" x14ac:dyDescent="0.2">
      <c r="B52" t="s">
        <v>37</v>
      </c>
      <c r="C52">
        <f>AVERAGE(C20:C24)</f>
        <v>-11.4</v>
      </c>
      <c r="D52">
        <f>AVERAGE(D20:D24)</f>
        <v>-7.4799999999999995</v>
      </c>
    </row>
    <row r="53" spans="2:4" x14ac:dyDescent="0.2">
      <c r="B53" t="s">
        <v>5</v>
      </c>
      <c r="C53">
        <f>AVERAGE(C25:C30)</f>
        <v>-11.85</v>
      </c>
      <c r="D53">
        <f>AVERAGE(D25:D30)</f>
        <v>-9.4</v>
      </c>
    </row>
    <row r="54" spans="2:4" x14ac:dyDescent="0.2">
      <c r="B54" t="s">
        <v>30</v>
      </c>
      <c r="C54">
        <f>AVERAGE(C31:C35)</f>
        <v>-10.574999999999999</v>
      </c>
      <c r="D54">
        <f>AVERAGE(D31:D35)</f>
        <v>-5.9799999999999995</v>
      </c>
    </row>
    <row r="55" spans="2:4" x14ac:dyDescent="0.2">
      <c r="B55" t="s">
        <v>90</v>
      </c>
      <c r="C55">
        <f>AVERAGE(C31:C35)</f>
        <v>-10.574999999999999</v>
      </c>
      <c r="D55">
        <f>AVERAGE(D31:D35)</f>
        <v>-5.9799999999999995</v>
      </c>
    </row>
    <row r="56" spans="2:4" x14ac:dyDescent="0.2">
      <c r="B56" t="s">
        <v>9</v>
      </c>
      <c r="C56">
        <f>AVERAGE(C42:C46)</f>
        <v>-12.9</v>
      </c>
      <c r="D56">
        <f>AVERAGE(D42:D46)</f>
        <v>-9.0400000000000009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C55C-5DC6-4341-B6EF-6B225438414F}">
  <dimension ref="A1:AQ50"/>
  <sheetViews>
    <sheetView zoomScale="82" workbookViewId="0">
      <selection activeCell="C1" sqref="C1:AQ10"/>
    </sheetView>
  </sheetViews>
  <sheetFormatPr baseColWidth="10" defaultRowHeight="16" x14ac:dyDescent="0.2"/>
  <sheetData>
    <row r="1" spans="1:43" x14ac:dyDescent="0.2">
      <c r="A1" t="s">
        <v>40</v>
      </c>
      <c r="B1" t="s">
        <v>41</v>
      </c>
      <c r="C1" t="s">
        <v>42</v>
      </c>
      <c r="D1" t="s">
        <v>43</v>
      </c>
      <c r="E1" t="s">
        <v>46</v>
      </c>
      <c r="F1" t="s">
        <v>44</v>
      </c>
      <c r="G1" t="s">
        <v>45</v>
      </c>
      <c r="H1" t="s">
        <v>47</v>
      </c>
      <c r="I1" t="s">
        <v>48</v>
      </c>
      <c r="J1" t="s">
        <v>79</v>
      </c>
      <c r="K1" t="s">
        <v>80</v>
      </c>
      <c r="L1" t="s">
        <v>49</v>
      </c>
      <c r="M1" t="s">
        <v>50</v>
      </c>
      <c r="N1" t="s">
        <v>51</v>
      </c>
      <c r="O1" t="s">
        <v>52</v>
      </c>
      <c r="P1" t="s">
        <v>96</v>
      </c>
      <c r="Q1" t="s">
        <v>53</v>
      </c>
      <c r="R1" t="s">
        <v>97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</row>
    <row r="2" spans="1:43" x14ac:dyDescent="0.2">
      <c r="A2">
        <v>9018</v>
      </c>
      <c r="B2" t="s">
        <v>1</v>
      </c>
      <c r="C2">
        <v>119.87626679028331</v>
      </c>
      <c r="D2">
        <v>186.14470041210654</v>
      </c>
      <c r="E2">
        <v>2.525633605460324E-3</v>
      </c>
      <c r="F2">
        <v>9.1196383159630674</v>
      </c>
      <c r="G2">
        <v>199.89058539801678</v>
      </c>
      <c r="H2">
        <v>9.0675671097358676E-2</v>
      </c>
      <c r="I2">
        <v>17.956232939849745</v>
      </c>
      <c r="J2">
        <v>-13.950000000000001</v>
      </c>
      <c r="K2">
        <v>-8.9</v>
      </c>
      <c r="L2">
        <v>0.41394096151250004</v>
      </c>
      <c r="M2">
        <v>0.30342620575000001</v>
      </c>
      <c r="N2">
        <v>0.28263283275000001</v>
      </c>
      <c r="O2">
        <v>1.1077630659125</v>
      </c>
      <c r="P2">
        <v>340.83794036250004</v>
      </c>
      <c r="Q2">
        <v>221.544661225</v>
      </c>
      <c r="R2">
        <v>280.49464722499999</v>
      </c>
      <c r="S2">
        <v>182.32152070000001</v>
      </c>
      <c r="T2">
        <v>0.30342620575000001</v>
      </c>
      <c r="U2">
        <v>0.28263283275000001</v>
      </c>
      <c r="V2">
        <v>0.58605903848750007</v>
      </c>
      <c r="W2">
        <v>34.008299999999998</v>
      </c>
      <c r="X2">
        <v>-100.282</v>
      </c>
      <c r="Y2">
        <v>16.5</v>
      </c>
      <c r="Z2">
        <v>15</v>
      </c>
      <c r="AA2">
        <v>38</v>
      </c>
      <c r="AB2">
        <v>853.6</v>
      </c>
      <c r="AC2">
        <v>35.799999999999997</v>
      </c>
      <c r="AD2">
        <v>-3.5</v>
      </c>
      <c r="AE2">
        <v>39.299999999999997</v>
      </c>
      <c r="AF2">
        <v>25.2</v>
      </c>
      <c r="AG2">
        <v>5.2</v>
      </c>
      <c r="AH2">
        <v>27.3</v>
      </c>
      <c r="AI2">
        <v>5.2</v>
      </c>
      <c r="AJ2">
        <v>565</v>
      </c>
      <c r="AK2">
        <v>83</v>
      </c>
      <c r="AL2">
        <v>17</v>
      </c>
      <c r="AM2">
        <v>49</v>
      </c>
      <c r="AN2">
        <v>213</v>
      </c>
      <c r="AO2">
        <v>61</v>
      </c>
      <c r="AP2">
        <v>191</v>
      </c>
      <c r="AQ2">
        <v>61</v>
      </c>
    </row>
    <row r="3" spans="1:43" x14ac:dyDescent="0.2">
      <c r="A3" t="s">
        <v>5</v>
      </c>
      <c r="B3" t="s">
        <v>1</v>
      </c>
      <c r="C3">
        <v>13.722764831197905</v>
      </c>
      <c r="D3">
        <v>42.255988942169814</v>
      </c>
      <c r="E3">
        <v>3.5209219373674049E-4</v>
      </c>
      <c r="F3">
        <v>1.7610552219099491</v>
      </c>
      <c r="G3">
        <v>163.25016889829149</v>
      </c>
      <c r="H3">
        <v>1.3994030139801125E-2</v>
      </c>
      <c r="I3">
        <v>6.5249343944011367</v>
      </c>
      <c r="J3">
        <v>-11.85</v>
      </c>
      <c r="K3">
        <v>-9.4</v>
      </c>
      <c r="L3">
        <v>0.23293842728749997</v>
      </c>
      <c r="M3">
        <v>0.38242843373750002</v>
      </c>
      <c r="N3">
        <v>0.38463313896249995</v>
      </c>
      <c r="O3">
        <v>1.00149720795</v>
      </c>
      <c r="P3">
        <v>236.6285897125</v>
      </c>
      <c r="Q3">
        <v>153.80858331249999</v>
      </c>
      <c r="R3">
        <v>185.23043541250004</v>
      </c>
      <c r="S3">
        <v>120.39978302499999</v>
      </c>
      <c r="T3">
        <v>0.38242843373750002</v>
      </c>
      <c r="U3">
        <v>0.38463313896249995</v>
      </c>
      <c r="V3">
        <v>0.76706157271250008</v>
      </c>
      <c r="W3">
        <v>30.6327</v>
      </c>
      <c r="X3">
        <v>-97.677199999999999</v>
      </c>
      <c r="Y3">
        <v>19.2</v>
      </c>
      <c r="Z3">
        <v>12.4</v>
      </c>
      <c r="AA3">
        <v>38</v>
      </c>
      <c r="AB3">
        <v>705</v>
      </c>
      <c r="AC3">
        <v>35</v>
      </c>
      <c r="AD3">
        <v>2.5</v>
      </c>
      <c r="AE3">
        <v>32.5</v>
      </c>
      <c r="AF3">
        <v>23.1</v>
      </c>
      <c r="AG3">
        <v>10.9</v>
      </c>
      <c r="AH3">
        <v>27.9</v>
      </c>
      <c r="AI3">
        <v>9.8000000000000007</v>
      </c>
      <c r="AJ3">
        <v>837</v>
      </c>
      <c r="AK3">
        <v>114</v>
      </c>
      <c r="AL3">
        <v>43</v>
      </c>
      <c r="AM3">
        <v>31</v>
      </c>
      <c r="AN3">
        <v>278</v>
      </c>
      <c r="AO3">
        <v>163</v>
      </c>
      <c r="AP3">
        <v>182</v>
      </c>
      <c r="AQ3">
        <v>163</v>
      </c>
    </row>
    <row r="4" spans="1:43" x14ac:dyDescent="0.2">
      <c r="A4" t="s">
        <v>9</v>
      </c>
      <c r="B4" t="s">
        <v>1</v>
      </c>
      <c r="C4">
        <v>73.879548750407835</v>
      </c>
      <c r="D4">
        <v>116.98766131770283</v>
      </c>
      <c r="E4">
        <v>1.2853307509780943E-3</v>
      </c>
      <c r="F4">
        <v>8.0462021029259851</v>
      </c>
      <c r="G4">
        <v>171.81039885797767</v>
      </c>
      <c r="H4">
        <v>6.3244536326153108E-2</v>
      </c>
      <c r="I4">
        <v>17.048400390891555</v>
      </c>
      <c r="J4">
        <v>-12.9</v>
      </c>
      <c r="K4">
        <v>-9.0400000000000009</v>
      </c>
      <c r="L4">
        <v>0.32021029076250002</v>
      </c>
      <c r="M4">
        <v>0.34922252539999998</v>
      </c>
      <c r="N4">
        <v>0.3305671838875</v>
      </c>
      <c r="O4">
        <v>1.071202667825</v>
      </c>
      <c r="P4">
        <v>285.10971233749996</v>
      </c>
      <c r="Q4">
        <v>185.32131302499999</v>
      </c>
      <c r="R4">
        <v>234.04125546249998</v>
      </c>
      <c r="S4">
        <v>152.12681603749999</v>
      </c>
      <c r="T4">
        <v>0.34922252539999998</v>
      </c>
      <c r="U4">
        <v>0.3305671838875</v>
      </c>
      <c r="V4">
        <v>0.67978970923749993</v>
      </c>
      <c r="W4">
        <v>37.767740000000003</v>
      </c>
      <c r="X4">
        <v>-90.383499999999998</v>
      </c>
      <c r="Y4">
        <v>12.4</v>
      </c>
      <c r="Z4">
        <v>13.1</v>
      </c>
      <c r="AA4">
        <v>34</v>
      </c>
      <c r="AB4">
        <v>892.4</v>
      </c>
      <c r="AC4">
        <v>31.4</v>
      </c>
      <c r="AD4">
        <v>-6.9</v>
      </c>
      <c r="AE4">
        <v>38.299999999999997</v>
      </c>
      <c r="AF4">
        <v>12.4</v>
      </c>
      <c r="AG4">
        <v>0.4</v>
      </c>
      <c r="AH4">
        <v>23.6</v>
      </c>
      <c r="AI4">
        <v>0.4</v>
      </c>
      <c r="AJ4">
        <v>1105</v>
      </c>
      <c r="AK4">
        <v>117</v>
      </c>
      <c r="AL4">
        <v>62</v>
      </c>
      <c r="AM4">
        <v>18</v>
      </c>
      <c r="AN4">
        <v>330</v>
      </c>
      <c r="AO4">
        <v>215</v>
      </c>
      <c r="AP4">
        <v>290</v>
      </c>
      <c r="AQ4">
        <v>215</v>
      </c>
    </row>
    <row r="5" spans="1:43" x14ac:dyDescent="0.2">
      <c r="A5" t="s">
        <v>13</v>
      </c>
      <c r="B5" t="s">
        <v>1</v>
      </c>
      <c r="C5">
        <v>109.37385227369175</v>
      </c>
      <c r="D5">
        <v>165.09860877749273</v>
      </c>
      <c r="E5">
        <v>2.4299506496390801E-3</v>
      </c>
      <c r="F5">
        <v>7.1185930052142572</v>
      </c>
      <c r="G5">
        <v>210.87351978758329</v>
      </c>
      <c r="H5">
        <v>8.6621447856260039E-2</v>
      </c>
      <c r="I5">
        <v>21.865834632907866</v>
      </c>
      <c r="J5">
        <v>-14.6</v>
      </c>
      <c r="K5">
        <v>-10.14</v>
      </c>
      <c r="L5">
        <v>0.31743952445000001</v>
      </c>
      <c r="M5">
        <v>0.397116463275</v>
      </c>
      <c r="N5">
        <v>0.28544401224999999</v>
      </c>
      <c r="O5">
        <v>1.3906080482500001</v>
      </c>
      <c r="P5">
        <v>274.0492095875</v>
      </c>
      <c r="Q5">
        <v>178.13198622499999</v>
      </c>
      <c r="R5">
        <v>225.79876331249997</v>
      </c>
      <c r="S5">
        <v>146.76919616250001</v>
      </c>
      <c r="T5">
        <v>0.397116463275</v>
      </c>
      <c r="U5">
        <v>0.28544401224999999</v>
      </c>
      <c r="V5">
        <v>0.6825604755500001</v>
      </c>
      <c r="W5">
        <v>25.108552799999998</v>
      </c>
      <c r="X5">
        <v>-99.806200000000004</v>
      </c>
      <c r="Y5">
        <v>22.1</v>
      </c>
      <c r="Z5">
        <v>13.9</v>
      </c>
      <c r="AA5">
        <v>48</v>
      </c>
      <c r="AB5">
        <v>516</v>
      </c>
      <c r="AC5">
        <v>35.9</v>
      </c>
      <c r="AD5">
        <v>7.1</v>
      </c>
      <c r="AE5">
        <v>28.8</v>
      </c>
      <c r="AF5">
        <v>25.7</v>
      </c>
      <c r="AG5">
        <v>15.1</v>
      </c>
      <c r="AH5">
        <v>28.2</v>
      </c>
      <c r="AI5">
        <v>15.1</v>
      </c>
      <c r="AJ5">
        <v>849</v>
      </c>
      <c r="AK5">
        <v>180</v>
      </c>
      <c r="AL5">
        <v>19</v>
      </c>
      <c r="AM5">
        <v>68</v>
      </c>
      <c r="AN5">
        <v>393</v>
      </c>
      <c r="AO5">
        <v>65</v>
      </c>
      <c r="AP5">
        <v>297</v>
      </c>
      <c r="AQ5">
        <v>65</v>
      </c>
    </row>
    <row r="6" spans="1:43" x14ac:dyDescent="0.2">
      <c r="A6" t="s">
        <v>17</v>
      </c>
      <c r="B6" t="s">
        <v>1</v>
      </c>
      <c r="C6">
        <v>9.2145037429729779</v>
      </c>
      <c r="D6">
        <v>26.589350259458985</v>
      </c>
      <c r="E6">
        <v>3.4446454114793766E-4</v>
      </c>
      <c r="F6">
        <v>1.7338563543364789</v>
      </c>
      <c r="G6">
        <v>161.51220118714937</v>
      </c>
      <c r="H6">
        <v>1.3126778195419624E-2</v>
      </c>
      <c r="I6">
        <v>1.9253225431894068</v>
      </c>
      <c r="J6">
        <v>-14</v>
      </c>
      <c r="K6">
        <v>-11.5</v>
      </c>
      <c r="L6">
        <v>0.30631874739999998</v>
      </c>
      <c r="M6">
        <v>0.33597848003333336</v>
      </c>
      <c r="N6">
        <v>0.35770277256666666</v>
      </c>
      <c r="O6">
        <v>0.94220412051666669</v>
      </c>
      <c r="P6">
        <v>221.82881565000002</v>
      </c>
      <c r="Q6">
        <v>144.18873016666666</v>
      </c>
      <c r="R6">
        <v>175.88078176666667</v>
      </c>
      <c r="S6">
        <v>114.32250814999999</v>
      </c>
      <c r="T6">
        <v>0.33597848003333336</v>
      </c>
      <c r="U6">
        <v>0.35770277256666666</v>
      </c>
      <c r="V6">
        <v>0.69368125259999991</v>
      </c>
      <c r="W6">
        <v>27.452500000000001</v>
      </c>
      <c r="X6">
        <v>-107.712</v>
      </c>
      <c r="Y6">
        <v>15.5</v>
      </c>
      <c r="Z6">
        <v>18.100000000000001</v>
      </c>
      <c r="AA6">
        <v>59</v>
      </c>
      <c r="AB6">
        <v>438.6</v>
      </c>
      <c r="AC6">
        <v>30.6</v>
      </c>
      <c r="AD6">
        <v>0</v>
      </c>
      <c r="AE6">
        <v>30.6</v>
      </c>
      <c r="AF6">
        <v>20.3</v>
      </c>
      <c r="AG6">
        <v>14.9</v>
      </c>
      <c r="AH6">
        <v>20.9</v>
      </c>
      <c r="AI6">
        <v>9.9</v>
      </c>
      <c r="AJ6">
        <v>891</v>
      </c>
      <c r="AK6">
        <v>226</v>
      </c>
      <c r="AL6">
        <v>10</v>
      </c>
      <c r="AM6">
        <v>92</v>
      </c>
      <c r="AN6">
        <v>549</v>
      </c>
      <c r="AO6">
        <v>45</v>
      </c>
      <c r="AP6">
        <v>503</v>
      </c>
      <c r="AQ6">
        <v>128</v>
      </c>
    </row>
    <row r="7" spans="1:43" x14ac:dyDescent="0.2">
      <c r="A7" t="s">
        <v>21</v>
      </c>
      <c r="B7" t="s">
        <v>1</v>
      </c>
      <c r="C7">
        <v>101.30159774243096</v>
      </c>
      <c r="D7">
        <v>136.47414457701316</v>
      </c>
      <c r="E7">
        <v>2.9672383997023971E-3</v>
      </c>
      <c r="F7">
        <v>9.2041509300483106</v>
      </c>
      <c r="G7">
        <v>268.88301928389251</v>
      </c>
      <c r="H7">
        <v>0.13634109878291586</v>
      </c>
      <c r="I7">
        <v>14.869497284588972</v>
      </c>
      <c r="J7">
        <v>-10.574999999999999</v>
      </c>
      <c r="K7">
        <v>-5.9799999999999995</v>
      </c>
      <c r="L7">
        <v>0.31110271355000002</v>
      </c>
      <c r="M7">
        <v>0.22079934171250001</v>
      </c>
      <c r="N7">
        <v>0.46809794473750005</v>
      </c>
      <c r="O7">
        <v>0.47721504922500008</v>
      </c>
      <c r="P7">
        <v>231.14152786250003</v>
      </c>
      <c r="Q7">
        <v>150.24199308749999</v>
      </c>
      <c r="R7">
        <v>189.72444847499997</v>
      </c>
      <c r="S7">
        <v>123.3208915</v>
      </c>
      <c r="T7">
        <v>0.22079934171250001</v>
      </c>
      <c r="U7">
        <v>0.46809794473750005</v>
      </c>
      <c r="V7">
        <v>0.68889728645000003</v>
      </c>
      <c r="W7">
        <v>40.380578999999997</v>
      </c>
      <c r="X7">
        <v>-75.032292999999996</v>
      </c>
      <c r="Y7">
        <v>10.7</v>
      </c>
      <c r="Z7">
        <v>11.7</v>
      </c>
      <c r="AA7">
        <v>32</v>
      </c>
      <c r="AB7">
        <v>877</v>
      </c>
      <c r="AC7">
        <v>29.5</v>
      </c>
      <c r="AD7">
        <v>-6.8</v>
      </c>
      <c r="AE7">
        <v>36.299999999999997</v>
      </c>
      <c r="AF7">
        <v>21</v>
      </c>
      <c r="AG7">
        <v>-0.8</v>
      </c>
      <c r="AH7">
        <v>21.9</v>
      </c>
      <c r="AI7">
        <v>-0.8</v>
      </c>
      <c r="AJ7">
        <v>1172</v>
      </c>
      <c r="AK7">
        <v>117</v>
      </c>
      <c r="AL7">
        <v>75</v>
      </c>
      <c r="AM7">
        <v>12</v>
      </c>
      <c r="AN7">
        <v>329</v>
      </c>
      <c r="AO7">
        <v>254</v>
      </c>
      <c r="AP7">
        <v>325</v>
      </c>
      <c r="AQ7">
        <v>254</v>
      </c>
    </row>
    <row r="8" spans="1:43" x14ac:dyDescent="0.2">
      <c r="A8" t="s">
        <v>25</v>
      </c>
      <c r="B8" t="s">
        <v>1</v>
      </c>
      <c r="C8">
        <v>141.35253117104494</v>
      </c>
      <c r="D8">
        <v>215.95823887943266</v>
      </c>
      <c r="E8">
        <v>2.9757674824745731E-3</v>
      </c>
      <c r="F8">
        <v>10.205659062634652</v>
      </c>
      <c r="G8">
        <v>174.62583980723971</v>
      </c>
      <c r="H8">
        <v>8.7438823779410244E-2</v>
      </c>
      <c r="I8">
        <v>23.025444070528717</v>
      </c>
      <c r="J8">
        <v>-12.875</v>
      </c>
      <c r="K8">
        <v>-7.6750000000000007</v>
      </c>
      <c r="L8">
        <v>0.34166200477500003</v>
      </c>
      <c r="M8">
        <v>0.29483360682500004</v>
      </c>
      <c r="N8">
        <v>0.36350438838749999</v>
      </c>
      <c r="O8">
        <v>0.82281979967499996</v>
      </c>
      <c r="P8">
        <v>262.72509035000002</v>
      </c>
      <c r="Q8">
        <v>170.77130873750002</v>
      </c>
      <c r="R8">
        <v>219.26791841249999</v>
      </c>
      <c r="S8">
        <v>142.5241469625</v>
      </c>
      <c r="T8">
        <v>0.29483360682500004</v>
      </c>
      <c r="U8">
        <v>0.36350438838749999</v>
      </c>
      <c r="V8">
        <v>0.65833799522500014</v>
      </c>
      <c r="W8">
        <v>43.841723000000002</v>
      </c>
      <c r="X8">
        <v>-73.387024999999994</v>
      </c>
      <c r="Y8">
        <v>7.2</v>
      </c>
      <c r="Z8">
        <v>12.3</v>
      </c>
      <c r="AA8">
        <v>29</v>
      </c>
      <c r="AB8">
        <v>996.8</v>
      </c>
      <c r="AC8">
        <v>27.8</v>
      </c>
      <c r="AD8">
        <v>-13.6</v>
      </c>
      <c r="AE8">
        <v>41.4</v>
      </c>
      <c r="AF8">
        <v>18.399999999999999</v>
      </c>
      <c r="AG8">
        <v>-5</v>
      </c>
      <c r="AH8">
        <v>19.5</v>
      </c>
      <c r="AI8">
        <v>-6.3</v>
      </c>
      <c r="AJ8">
        <v>919</v>
      </c>
      <c r="AK8">
        <v>104</v>
      </c>
      <c r="AL8">
        <v>53</v>
      </c>
      <c r="AM8">
        <v>18</v>
      </c>
      <c r="AN8">
        <v>275</v>
      </c>
      <c r="AO8">
        <v>172</v>
      </c>
      <c r="AP8">
        <v>273</v>
      </c>
      <c r="AQ8">
        <v>178</v>
      </c>
    </row>
    <row r="9" spans="1:43" x14ac:dyDescent="0.2">
      <c r="A9" t="s">
        <v>30</v>
      </c>
      <c r="B9" t="s">
        <v>1</v>
      </c>
      <c r="C9">
        <v>68.943335846928051</v>
      </c>
      <c r="D9">
        <v>106.07276212534981</v>
      </c>
      <c r="E9">
        <v>1.3831183075243439E-3</v>
      </c>
      <c r="F9">
        <v>6.6075770279004304</v>
      </c>
      <c r="G9">
        <v>163.40436233337212</v>
      </c>
      <c r="H9">
        <v>5.018258831996792E-2</v>
      </c>
      <c r="I9">
        <v>15.39287257742148</v>
      </c>
      <c r="J9">
        <v>-10.574999999999999</v>
      </c>
      <c r="K9">
        <v>-5.9799999999999995</v>
      </c>
      <c r="L9">
        <v>0.46318913884999996</v>
      </c>
      <c r="M9">
        <v>0.25168362466249999</v>
      </c>
      <c r="N9">
        <v>0.28512723646250004</v>
      </c>
      <c r="O9">
        <v>0.90345619636250007</v>
      </c>
      <c r="P9">
        <v>364.74543091250001</v>
      </c>
      <c r="Q9">
        <v>237.08453008750001</v>
      </c>
      <c r="R9">
        <v>303.22615917500002</v>
      </c>
      <c r="S9">
        <v>197.09700346250003</v>
      </c>
      <c r="T9">
        <v>0.25168362466249999</v>
      </c>
      <c r="U9">
        <v>0.28512723646250004</v>
      </c>
      <c r="V9">
        <v>0.53681086114999998</v>
      </c>
      <c r="W9">
        <v>35.668900000000001</v>
      </c>
      <c r="X9">
        <v>-105.3361</v>
      </c>
      <c r="Y9">
        <v>6.7</v>
      </c>
      <c r="Z9">
        <v>16.8</v>
      </c>
      <c r="AA9">
        <v>47</v>
      </c>
      <c r="AB9">
        <v>667.1</v>
      </c>
      <c r="AC9">
        <v>25.2</v>
      </c>
      <c r="AD9">
        <v>-10.5</v>
      </c>
      <c r="AE9">
        <v>35.700000000000003</v>
      </c>
      <c r="AF9">
        <v>14.8</v>
      </c>
      <c r="AG9">
        <v>-0.4</v>
      </c>
      <c r="AH9">
        <v>15.5</v>
      </c>
      <c r="AI9">
        <v>-1.5</v>
      </c>
      <c r="AJ9">
        <v>526</v>
      </c>
      <c r="AK9">
        <v>100</v>
      </c>
      <c r="AL9">
        <v>21</v>
      </c>
      <c r="AM9">
        <v>60</v>
      </c>
      <c r="AN9">
        <v>251</v>
      </c>
      <c r="AO9">
        <v>69</v>
      </c>
      <c r="AP9">
        <v>244</v>
      </c>
      <c r="AQ9">
        <v>69</v>
      </c>
    </row>
    <row r="10" spans="1:43" x14ac:dyDescent="0.2">
      <c r="A10" t="s">
        <v>37</v>
      </c>
      <c r="B10" t="s">
        <v>1</v>
      </c>
      <c r="C10">
        <v>137.6958899203191</v>
      </c>
      <c r="D10">
        <v>183.87206195637972</v>
      </c>
      <c r="E10">
        <v>3.4527221010183275E-3</v>
      </c>
      <c r="F10">
        <v>15.9924020062062</v>
      </c>
      <c r="G10">
        <v>203.02533486611711</v>
      </c>
      <c r="H10">
        <v>0.14608144572623083</v>
      </c>
      <c r="I10">
        <v>24.665785391200348</v>
      </c>
      <c r="J10">
        <v>-11.4</v>
      </c>
      <c r="K10">
        <v>-7.4799999999999995</v>
      </c>
      <c r="L10">
        <v>0.37566488548749999</v>
      </c>
      <c r="M10">
        <v>0.27322042434999999</v>
      </c>
      <c r="N10">
        <v>0.35111469015000002</v>
      </c>
      <c r="O10">
        <v>0.78017651438750002</v>
      </c>
      <c r="P10">
        <v>311.69595781249996</v>
      </c>
      <c r="Q10">
        <v>202.602372575</v>
      </c>
      <c r="R10">
        <v>246.25532953749999</v>
      </c>
      <c r="S10">
        <v>160.06596421250001</v>
      </c>
      <c r="T10">
        <v>0.27322042434999999</v>
      </c>
      <c r="U10">
        <v>0.35111469015000002</v>
      </c>
      <c r="V10">
        <v>0.62433511451250001</v>
      </c>
      <c r="W10">
        <v>30.7592</v>
      </c>
      <c r="X10">
        <v>-98.700299999999999</v>
      </c>
      <c r="Y10">
        <v>18.8</v>
      </c>
      <c r="Z10">
        <v>14.5</v>
      </c>
      <c r="AA10">
        <v>41</v>
      </c>
      <c r="AB10">
        <v>720.9</v>
      </c>
      <c r="AC10">
        <v>35.6</v>
      </c>
      <c r="AD10">
        <v>0.7</v>
      </c>
      <c r="AE10">
        <v>34.9</v>
      </c>
      <c r="AF10">
        <v>22.9</v>
      </c>
      <c r="AG10">
        <v>9.1</v>
      </c>
      <c r="AH10">
        <v>27.7</v>
      </c>
      <c r="AI10">
        <v>9.1</v>
      </c>
      <c r="AJ10">
        <v>701</v>
      </c>
      <c r="AK10">
        <v>101</v>
      </c>
      <c r="AL10">
        <v>30</v>
      </c>
      <c r="AM10">
        <v>35</v>
      </c>
      <c r="AN10">
        <v>240</v>
      </c>
      <c r="AO10">
        <v>113</v>
      </c>
      <c r="AP10">
        <v>179</v>
      </c>
      <c r="AQ10">
        <v>113</v>
      </c>
    </row>
    <row r="13" spans="1:43" x14ac:dyDescent="0.2">
      <c r="A13" t="s">
        <v>40</v>
      </c>
      <c r="B13" t="s">
        <v>81</v>
      </c>
      <c r="C13" t="s">
        <v>58</v>
      </c>
      <c r="D13" t="s">
        <v>59</v>
      </c>
      <c r="E13" t="s">
        <v>60</v>
      </c>
      <c r="F13" t="s">
        <v>61</v>
      </c>
      <c r="G13" t="s">
        <v>62</v>
      </c>
      <c r="H13" t="s">
        <v>63</v>
      </c>
      <c r="I13" t="s">
        <v>64</v>
      </c>
      <c r="J13" t="s">
        <v>65</v>
      </c>
      <c r="K13" t="s">
        <v>66</v>
      </c>
      <c r="L13" t="s">
        <v>67</v>
      </c>
      <c r="M13" t="s">
        <v>68</v>
      </c>
      <c r="N13" t="s">
        <v>69</v>
      </c>
      <c r="O13" t="s">
        <v>70</v>
      </c>
      <c r="P13" t="s">
        <v>71</v>
      </c>
      <c r="Q13" t="s">
        <v>72</v>
      </c>
      <c r="R13" t="s">
        <v>73</v>
      </c>
      <c r="S13" t="s">
        <v>74</v>
      </c>
      <c r="T13" t="s">
        <v>75</v>
      </c>
      <c r="U13" t="s">
        <v>76</v>
      </c>
      <c r="V13" t="s">
        <v>77</v>
      </c>
      <c r="W13" t="s">
        <v>78</v>
      </c>
    </row>
    <row r="14" spans="1:43" x14ac:dyDescent="0.2">
      <c r="A14">
        <v>9018</v>
      </c>
      <c r="B14" t="s">
        <v>82</v>
      </c>
      <c r="C14">
        <v>34.008299999999998</v>
      </c>
      <c r="D14">
        <v>-100.282</v>
      </c>
      <c r="E14">
        <v>16.5</v>
      </c>
      <c r="F14">
        <v>15</v>
      </c>
      <c r="G14">
        <v>38</v>
      </c>
      <c r="H14">
        <v>853.6</v>
      </c>
      <c r="I14">
        <v>35.799999999999997</v>
      </c>
      <c r="J14">
        <v>-3.5</v>
      </c>
      <c r="K14">
        <v>39.299999999999997</v>
      </c>
      <c r="L14">
        <v>25.2</v>
      </c>
      <c r="M14">
        <v>5.2</v>
      </c>
      <c r="N14">
        <v>27.3</v>
      </c>
      <c r="O14">
        <v>5.2</v>
      </c>
      <c r="P14">
        <v>565</v>
      </c>
      <c r="Q14">
        <v>83</v>
      </c>
      <c r="R14">
        <v>17</v>
      </c>
      <c r="S14">
        <v>49</v>
      </c>
      <c r="T14">
        <v>213</v>
      </c>
      <c r="U14">
        <v>61</v>
      </c>
      <c r="V14">
        <v>191</v>
      </c>
      <c r="W14">
        <v>61</v>
      </c>
    </row>
    <row r="15" spans="1:43" x14ac:dyDescent="0.2">
      <c r="A15" t="s">
        <v>5</v>
      </c>
      <c r="B15" t="s">
        <v>88</v>
      </c>
      <c r="C15">
        <v>30.6327</v>
      </c>
      <c r="D15">
        <v>-97.677199999999999</v>
      </c>
      <c r="E15">
        <v>19.2</v>
      </c>
      <c r="F15">
        <v>12.4</v>
      </c>
      <c r="G15">
        <v>38</v>
      </c>
      <c r="H15">
        <v>705</v>
      </c>
      <c r="I15">
        <v>35</v>
      </c>
      <c r="J15">
        <v>2.5</v>
      </c>
      <c r="K15">
        <v>32.5</v>
      </c>
      <c r="L15">
        <v>23.1</v>
      </c>
      <c r="M15">
        <v>10.9</v>
      </c>
      <c r="N15">
        <v>27.9</v>
      </c>
      <c r="O15">
        <v>9.8000000000000007</v>
      </c>
      <c r="P15">
        <v>837</v>
      </c>
      <c r="Q15">
        <v>114</v>
      </c>
      <c r="R15">
        <v>43</v>
      </c>
      <c r="S15">
        <v>31</v>
      </c>
      <c r="T15">
        <v>278</v>
      </c>
      <c r="U15">
        <v>163</v>
      </c>
      <c r="V15">
        <v>182</v>
      </c>
      <c r="W15">
        <v>163</v>
      </c>
    </row>
    <row r="16" spans="1:43" x14ac:dyDescent="0.2">
      <c r="A16" t="s">
        <v>9</v>
      </c>
      <c r="B16" t="s">
        <v>92</v>
      </c>
      <c r="C16">
        <v>37.767740000000003</v>
      </c>
      <c r="D16">
        <v>-90.383499999999998</v>
      </c>
      <c r="E16">
        <v>12.4</v>
      </c>
      <c r="F16">
        <v>13.1</v>
      </c>
      <c r="G16">
        <v>34</v>
      </c>
      <c r="H16">
        <v>892.4</v>
      </c>
      <c r="I16">
        <v>31.4</v>
      </c>
      <c r="J16">
        <v>-6.9</v>
      </c>
      <c r="K16">
        <v>38.299999999999997</v>
      </c>
      <c r="L16">
        <v>12.4</v>
      </c>
      <c r="M16">
        <v>0.4</v>
      </c>
      <c r="N16">
        <v>23.6</v>
      </c>
      <c r="O16">
        <v>0.4</v>
      </c>
      <c r="P16">
        <v>1105</v>
      </c>
      <c r="Q16">
        <v>117</v>
      </c>
      <c r="R16">
        <v>62</v>
      </c>
      <c r="S16">
        <v>18</v>
      </c>
      <c r="T16">
        <v>330</v>
      </c>
      <c r="U16">
        <v>215</v>
      </c>
      <c r="V16">
        <v>290</v>
      </c>
      <c r="W16">
        <v>215</v>
      </c>
    </row>
    <row r="17" spans="1:23" x14ac:dyDescent="0.2">
      <c r="A17" t="s">
        <v>13</v>
      </c>
      <c r="B17" t="s">
        <v>85</v>
      </c>
      <c r="C17">
        <v>25.108552799999998</v>
      </c>
      <c r="D17">
        <v>-99.806200000000004</v>
      </c>
      <c r="E17">
        <v>22.1</v>
      </c>
      <c r="F17">
        <v>13.9</v>
      </c>
      <c r="G17">
        <v>48</v>
      </c>
      <c r="H17">
        <v>516</v>
      </c>
      <c r="I17">
        <v>35.9</v>
      </c>
      <c r="J17">
        <v>7.1</v>
      </c>
      <c r="K17">
        <v>28.8</v>
      </c>
      <c r="L17">
        <v>25.7</v>
      </c>
      <c r="M17">
        <v>15.1</v>
      </c>
      <c r="N17">
        <v>28.2</v>
      </c>
      <c r="O17">
        <v>15.1</v>
      </c>
      <c r="P17">
        <v>849</v>
      </c>
      <c r="Q17">
        <v>180</v>
      </c>
      <c r="R17">
        <v>19</v>
      </c>
      <c r="S17">
        <v>68</v>
      </c>
      <c r="T17">
        <v>393</v>
      </c>
      <c r="U17">
        <v>65</v>
      </c>
      <c r="V17">
        <v>297</v>
      </c>
      <c r="W17">
        <v>65</v>
      </c>
    </row>
    <row r="18" spans="1:23" x14ac:dyDescent="0.2">
      <c r="A18" t="s">
        <v>17</v>
      </c>
      <c r="B18" t="s">
        <v>84</v>
      </c>
      <c r="C18">
        <v>27.452500000000001</v>
      </c>
      <c r="D18">
        <v>-107.712</v>
      </c>
      <c r="E18">
        <v>15.5</v>
      </c>
      <c r="F18">
        <v>18.100000000000001</v>
      </c>
      <c r="G18">
        <v>59</v>
      </c>
      <c r="H18">
        <v>438.6</v>
      </c>
      <c r="I18">
        <v>30.6</v>
      </c>
      <c r="J18">
        <v>0</v>
      </c>
      <c r="K18">
        <v>30.6</v>
      </c>
      <c r="L18">
        <v>20.3</v>
      </c>
      <c r="M18">
        <v>14.9</v>
      </c>
      <c r="N18">
        <v>20.9</v>
      </c>
      <c r="O18">
        <v>9.9</v>
      </c>
      <c r="P18">
        <v>891</v>
      </c>
      <c r="Q18">
        <v>226</v>
      </c>
      <c r="R18">
        <v>10</v>
      </c>
      <c r="S18">
        <v>92</v>
      </c>
      <c r="T18">
        <v>549</v>
      </c>
      <c r="U18">
        <v>45</v>
      </c>
      <c r="V18">
        <v>503</v>
      </c>
      <c r="W18">
        <v>128</v>
      </c>
    </row>
    <row r="19" spans="1:23" x14ac:dyDescent="0.2">
      <c r="A19" t="s">
        <v>90</v>
      </c>
      <c r="B19" t="s">
        <v>91</v>
      </c>
      <c r="C19">
        <v>40.380578999999997</v>
      </c>
      <c r="D19">
        <v>-75.032292999999996</v>
      </c>
      <c r="E19">
        <v>10.7</v>
      </c>
      <c r="F19">
        <v>11.7</v>
      </c>
      <c r="G19">
        <v>32</v>
      </c>
      <c r="H19">
        <v>877</v>
      </c>
      <c r="I19">
        <v>29.5</v>
      </c>
      <c r="J19">
        <v>-6.8</v>
      </c>
      <c r="K19">
        <v>36.299999999999997</v>
      </c>
      <c r="L19">
        <v>21</v>
      </c>
      <c r="M19">
        <v>-0.8</v>
      </c>
      <c r="N19">
        <v>21.9</v>
      </c>
      <c r="O19">
        <v>-0.8</v>
      </c>
      <c r="P19">
        <v>1172</v>
      </c>
      <c r="Q19">
        <v>117</v>
      </c>
      <c r="R19">
        <v>75</v>
      </c>
      <c r="S19">
        <v>12</v>
      </c>
      <c r="T19">
        <v>329</v>
      </c>
      <c r="U19">
        <v>254</v>
      </c>
      <c r="V19">
        <v>325</v>
      </c>
      <c r="W19">
        <v>254</v>
      </c>
    </row>
    <row r="20" spans="1:23" x14ac:dyDescent="0.2">
      <c r="A20" t="s">
        <v>25</v>
      </c>
      <c r="B20" t="s">
        <v>86</v>
      </c>
      <c r="C20">
        <v>43.841723000000002</v>
      </c>
      <c r="D20">
        <v>-73.387024999999994</v>
      </c>
      <c r="E20">
        <v>7.2</v>
      </c>
      <c r="F20">
        <v>12.3</v>
      </c>
      <c r="G20">
        <v>29</v>
      </c>
      <c r="H20">
        <v>996.8</v>
      </c>
      <c r="I20">
        <v>27.8</v>
      </c>
      <c r="J20">
        <v>-13.6</v>
      </c>
      <c r="K20">
        <v>41.4</v>
      </c>
      <c r="L20">
        <v>18.399999999999999</v>
      </c>
      <c r="M20">
        <v>-5</v>
      </c>
      <c r="N20">
        <v>19.5</v>
      </c>
      <c r="O20">
        <v>-6.3</v>
      </c>
      <c r="P20">
        <v>919</v>
      </c>
      <c r="Q20">
        <v>104</v>
      </c>
      <c r="R20">
        <v>53</v>
      </c>
      <c r="S20">
        <v>18</v>
      </c>
      <c r="T20">
        <v>275</v>
      </c>
      <c r="U20">
        <v>172</v>
      </c>
      <c r="V20">
        <v>273</v>
      </c>
      <c r="W20">
        <v>178</v>
      </c>
    </row>
    <row r="21" spans="1:23" x14ac:dyDescent="0.2">
      <c r="A21" t="s">
        <v>30</v>
      </c>
      <c r="B21" t="s">
        <v>89</v>
      </c>
      <c r="C21">
        <v>35.668900000000001</v>
      </c>
      <c r="D21">
        <v>-105.3361</v>
      </c>
      <c r="E21">
        <v>6.7</v>
      </c>
      <c r="F21">
        <v>16.8</v>
      </c>
      <c r="G21">
        <v>47</v>
      </c>
      <c r="H21">
        <v>667.1</v>
      </c>
      <c r="I21">
        <v>25.2</v>
      </c>
      <c r="J21">
        <v>-10.5</v>
      </c>
      <c r="K21">
        <v>35.700000000000003</v>
      </c>
      <c r="L21">
        <v>14.8</v>
      </c>
      <c r="M21">
        <v>-0.4</v>
      </c>
      <c r="N21">
        <v>15.5</v>
      </c>
      <c r="O21">
        <v>-1.5</v>
      </c>
      <c r="P21">
        <v>526</v>
      </c>
      <c r="Q21">
        <v>100</v>
      </c>
      <c r="R21">
        <v>21</v>
      </c>
      <c r="S21">
        <v>60</v>
      </c>
      <c r="T21">
        <v>251</v>
      </c>
      <c r="U21">
        <v>69</v>
      </c>
      <c r="V21">
        <v>244</v>
      </c>
      <c r="W21">
        <v>69</v>
      </c>
    </row>
    <row r="22" spans="1:23" x14ac:dyDescent="0.2">
      <c r="A22" t="s">
        <v>37</v>
      </c>
      <c r="B22" t="s">
        <v>87</v>
      </c>
      <c r="C22">
        <v>30.7592</v>
      </c>
      <c r="D22">
        <v>-98.700299999999999</v>
      </c>
      <c r="E22">
        <v>18.8</v>
      </c>
      <c r="F22">
        <v>14.5</v>
      </c>
      <c r="G22">
        <v>41</v>
      </c>
      <c r="H22">
        <v>720.9</v>
      </c>
      <c r="I22">
        <v>35.6</v>
      </c>
      <c r="J22">
        <v>0.7</v>
      </c>
      <c r="K22">
        <v>34.9</v>
      </c>
      <c r="L22">
        <v>22.9</v>
      </c>
      <c r="M22">
        <v>9.1</v>
      </c>
      <c r="N22">
        <v>27.7</v>
      </c>
      <c r="O22">
        <v>9.1</v>
      </c>
      <c r="P22">
        <v>701</v>
      </c>
      <c r="Q22">
        <v>101</v>
      </c>
      <c r="R22">
        <v>30</v>
      </c>
      <c r="S22">
        <v>35</v>
      </c>
      <c r="T22">
        <v>240</v>
      </c>
      <c r="U22">
        <v>113</v>
      </c>
      <c r="V22">
        <v>179</v>
      </c>
      <c r="W22">
        <v>113</v>
      </c>
    </row>
    <row r="27" spans="1:23" x14ac:dyDescent="0.2">
      <c r="B27" t="s">
        <v>49</v>
      </c>
      <c r="C27" t="s">
        <v>50</v>
      </c>
      <c r="D27" t="s">
        <v>51</v>
      </c>
      <c r="E27" t="s">
        <v>52</v>
      </c>
      <c r="F27" t="s">
        <v>96</v>
      </c>
      <c r="G27" t="s">
        <v>53</v>
      </c>
      <c r="H27" t="s">
        <v>97</v>
      </c>
      <c r="I27" t="s">
        <v>54</v>
      </c>
      <c r="J27" t="s">
        <v>55</v>
      </c>
      <c r="K27" t="s">
        <v>56</v>
      </c>
      <c r="L27" t="s">
        <v>57</v>
      </c>
    </row>
    <row r="28" spans="1:23" x14ac:dyDescent="0.2">
      <c r="A28" t="s">
        <v>30</v>
      </c>
      <c r="B28">
        <v>0.46318913884999996</v>
      </c>
      <c r="C28">
        <v>0.25168362466249999</v>
      </c>
      <c r="D28">
        <v>0.28512723646250004</v>
      </c>
      <c r="E28">
        <v>0.90345619636250007</v>
      </c>
      <c r="F28">
        <v>364.74543091250001</v>
      </c>
      <c r="G28">
        <v>237.08453008750001</v>
      </c>
      <c r="H28">
        <v>303.22615917500002</v>
      </c>
      <c r="I28">
        <v>197.09700346250003</v>
      </c>
      <c r="J28">
        <v>0.25168362466249999</v>
      </c>
      <c r="K28">
        <v>0.28512723646250004</v>
      </c>
      <c r="L28">
        <v>0.53681086114999998</v>
      </c>
    </row>
    <row r="29" spans="1:23" x14ac:dyDescent="0.2">
      <c r="A29" t="s">
        <v>9</v>
      </c>
      <c r="B29">
        <v>0.32021029076250002</v>
      </c>
      <c r="C29">
        <v>0.34922252539999998</v>
      </c>
      <c r="D29">
        <v>0.3305671838875</v>
      </c>
      <c r="E29">
        <v>1.071202667825</v>
      </c>
      <c r="F29">
        <v>285.10971233749996</v>
      </c>
      <c r="G29">
        <v>185.32131302499999</v>
      </c>
      <c r="H29">
        <v>234.04125546249998</v>
      </c>
      <c r="I29">
        <v>152.12681603749999</v>
      </c>
      <c r="J29">
        <v>0.34922252539999998</v>
      </c>
      <c r="K29">
        <v>0.3305671838875</v>
      </c>
      <c r="L29">
        <v>0.67978970923749993</v>
      </c>
    </row>
    <row r="30" spans="1:23" x14ac:dyDescent="0.2">
      <c r="A30" t="s">
        <v>99</v>
      </c>
      <c r="B30">
        <v>0.31110271355000002</v>
      </c>
      <c r="C30">
        <v>0.22079934171250001</v>
      </c>
      <c r="D30">
        <v>0.46809794473750005</v>
      </c>
      <c r="E30">
        <v>0.47721504922500008</v>
      </c>
      <c r="F30">
        <v>231.14152786250003</v>
      </c>
      <c r="G30">
        <v>150.24199308749999</v>
      </c>
      <c r="H30">
        <v>189.72444847499997</v>
      </c>
      <c r="I30">
        <v>123.3208915</v>
      </c>
      <c r="J30">
        <v>0.22079934171250001</v>
      </c>
      <c r="K30">
        <v>0.46809794473750005</v>
      </c>
      <c r="L30">
        <v>0.68889728645000003</v>
      </c>
    </row>
    <row r="31" spans="1:23" x14ac:dyDescent="0.2">
      <c r="A31">
        <v>9018</v>
      </c>
      <c r="B31">
        <v>0.41394096151250004</v>
      </c>
      <c r="C31">
        <v>0.30342620575000001</v>
      </c>
      <c r="D31">
        <v>0.28263283275000001</v>
      </c>
      <c r="E31">
        <v>1.1077630659125</v>
      </c>
      <c r="F31">
        <v>340.83794036250004</v>
      </c>
      <c r="G31">
        <v>221.544661225</v>
      </c>
      <c r="H31">
        <v>280.49464722499999</v>
      </c>
      <c r="I31">
        <v>182.32152070000001</v>
      </c>
      <c r="J31">
        <v>0.30342620575000001</v>
      </c>
      <c r="K31">
        <v>0.28263283275000001</v>
      </c>
      <c r="L31">
        <v>0.58605903848750007</v>
      </c>
    </row>
    <row r="32" spans="1:23" x14ac:dyDescent="0.2">
      <c r="A32" t="s">
        <v>17</v>
      </c>
      <c r="B32">
        <v>0.30631874739999998</v>
      </c>
      <c r="C32">
        <v>0.33597848003333336</v>
      </c>
      <c r="D32">
        <v>0.35770277256666666</v>
      </c>
      <c r="E32">
        <v>0.94220412051666669</v>
      </c>
      <c r="F32">
        <v>221.82881565000002</v>
      </c>
      <c r="G32">
        <v>144.18873016666666</v>
      </c>
      <c r="H32">
        <v>175.88078176666667</v>
      </c>
      <c r="I32">
        <v>114.32250814999999</v>
      </c>
      <c r="J32">
        <v>0.33597848003333336</v>
      </c>
      <c r="K32">
        <v>0.35770277256666666</v>
      </c>
      <c r="L32">
        <v>0.69368125259999991</v>
      </c>
    </row>
    <row r="33" spans="1:12" x14ac:dyDescent="0.2">
      <c r="A33" t="s">
        <v>13</v>
      </c>
      <c r="B33">
        <v>0.31743952445000001</v>
      </c>
      <c r="C33">
        <v>0.397116463275</v>
      </c>
      <c r="D33">
        <v>0.28544401224999999</v>
      </c>
      <c r="E33">
        <v>1.3906080482500001</v>
      </c>
      <c r="F33">
        <v>274.0492095875</v>
      </c>
      <c r="G33">
        <v>178.13198622499999</v>
      </c>
      <c r="H33">
        <v>225.79876331249997</v>
      </c>
      <c r="I33">
        <v>146.76919616250001</v>
      </c>
      <c r="J33">
        <v>0.397116463275</v>
      </c>
      <c r="K33">
        <v>0.28544401224999999</v>
      </c>
      <c r="L33">
        <v>0.6825604755500001</v>
      </c>
    </row>
    <row r="34" spans="1:12" x14ac:dyDescent="0.2">
      <c r="A34" t="s">
        <v>37</v>
      </c>
      <c r="B34">
        <v>0.37566488548749999</v>
      </c>
      <c r="C34">
        <v>0.27322042434999999</v>
      </c>
      <c r="D34">
        <v>0.35111469015000002</v>
      </c>
      <c r="E34">
        <v>0.78017651438750002</v>
      </c>
      <c r="F34">
        <v>311.69595781249996</v>
      </c>
      <c r="G34">
        <v>202.602372575</v>
      </c>
      <c r="H34">
        <v>246.25532953749999</v>
      </c>
      <c r="I34">
        <v>160.06596421250001</v>
      </c>
      <c r="J34">
        <v>0.27322042434999999</v>
      </c>
      <c r="K34">
        <v>0.35111469015000002</v>
      </c>
      <c r="L34">
        <v>0.62433511451250001</v>
      </c>
    </row>
    <row r="35" spans="1:12" x14ac:dyDescent="0.2">
      <c r="A35" t="s">
        <v>25</v>
      </c>
      <c r="B35">
        <v>0.34166200477500003</v>
      </c>
      <c r="C35">
        <v>0.29483360682500004</v>
      </c>
      <c r="D35">
        <v>0.36350438838749999</v>
      </c>
      <c r="E35">
        <v>0.82281979967499996</v>
      </c>
      <c r="F35">
        <v>262.72509035000002</v>
      </c>
      <c r="G35">
        <v>170.77130873750002</v>
      </c>
      <c r="H35">
        <v>219.26791841249999</v>
      </c>
      <c r="I35">
        <v>142.5241469625</v>
      </c>
      <c r="J35">
        <v>0.29483360682500004</v>
      </c>
      <c r="K35">
        <v>0.36350438838749999</v>
      </c>
      <c r="L35">
        <v>0.65833799522500014</v>
      </c>
    </row>
    <row r="36" spans="1:12" x14ac:dyDescent="0.2">
      <c r="A36" t="s">
        <v>5</v>
      </c>
      <c r="B36">
        <v>0.23293842728749997</v>
      </c>
      <c r="C36">
        <v>0.38242843373750002</v>
      </c>
      <c r="D36">
        <v>0.38463313896249995</v>
      </c>
      <c r="E36">
        <v>1.00149720795</v>
      </c>
      <c r="F36">
        <v>236.6285897125</v>
      </c>
      <c r="G36">
        <v>153.80858331249999</v>
      </c>
      <c r="H36">
        <v>185.23043541250004</v>
      </c>
      <c r="I36">
        <v>120.39978302499999</v>
      </c>
      <c r="J36">
        <v>0.38242843373750002</v>
      </c>
      <c r="K36">
        <v>0.38463313896249995</v>
      </c>
      <c r="L36">
        <v>0.76706157271250008</v>
      </c>
    </row>
    <row r="41" spans="1:12" x14ac:dyDescent="0.2">
      <c r="B41" t="s">
        <v>79</v>
      </c>
      <c r="C41" t="s">
        <v>80</v>
      </c>
    </row>
    <row r="42" spans="1:12" x14ac:dyDescent="0.2">
      <c r="A42">
        <v>9018</v>
      </c>
      <c r="B42">
        <v>-13.950000000000001</v>
      </c>
      <c r="C42">
        <v>-8.9</v>
      </c>
    </row>
    <row r="43" spans="1:12" x14ac:dyDescent="0.2">
      <c r="A43" t="s">
        <v>17</v>
      </c>
      <c r="B43">
        <v>-14</v>
      </c>
      <c r="C43">
        <v>-11.5</v>
      </c>
    </row>
    <row r="44" spans="1:12" x14ac:dyDescent="0.2">
      <c r="A44" t="s">
        <v>13</v>
      </c>
      <c r="B44">
        <v>-14.6</v>
      </c>
      <c r="C44">
        <v>-10.14</v>
      </c>
    </row>
    <row r="45" spans="1:12" x14ac:dyDescent="0.2">
      <c r="A45" t="s">
        <v>25</v>
      </c>
      <c r="B45">
        <v>-12.875</v>
      </c>
      <c r="C45">
        <v>-7.6750000000000007</v>
      </c>
    </row>
    <row r="46" spans="1:12" x14ac:dyDescent="0.2">
      <c r="A46" t="s">
        <v>37</v>
      </c>
      <c r="B46">
        <v>-11.4</v>
      </c>
      <c r="C46">
        <v>-7.4799999999999995</v>
      </c>
    </row>
    <row r="47" spans="1:12" x14ac:dyDescent="0.2">
      <c r="A47" t="s">
        <v>5</v>
      </c>
      <c r="B47">
        <v>-11.85</v>
      </c>
      <c r="C47">
        <v>-9.4</v>
      </c>
    </row>
    <row r="48" spans="1:12" x14ac:dyDescent="0.2">
      <c r="A48" t="s">
        <v>30</v>
      </c>
      <c r="B48">
        <v>-10.574999999999999</v>
      </c>
      <c r="C48">
        <v>-5.9799999999999995</v>
      </c>
    </row>
    <row r="49" spans="1:3" x14ac:dyDescent="0.2">
      <c r="A49" t="s">
        <v>90</v>
      </c>
      <c r="B49">
        <v>-10.574999999999999</v>
      </c>
      <c r="C49">
        <v>-5.9799999999999995</v>
      </c>
    </row>
    <row r="50" spans="1:3" x14ac:dyDescent="0.2">
      <c r="A50" t="s">
        <v>9</v>
      </c>
      <c r="B50">
        <v>-12.9</v>
      </c>
      <c r="C50">
        <v>-9.0400000000000009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D732-F9C2-5D4F-B66E-F9A0C1B1B505}">
  <dimension ref="B1:AP10"/>
  <sheetViews>
    <sheetView tabSelected="1" workbookViewId="0">
      <selection activeCell="J1" sqref="J1:J10"/>
    </sheetView>
  </sheetViews>
  <sheetFormatPr baseColWidth="10" defaultRowHeight="16" x14ac:dyDescent="0.2"/>
  <sheetData>
    <row r="1" spans="2:42" x14ac:dyDescent="0.2">
      <c r="B1" t="s">
        <v>46</v>
      </c>
      <c r="C1" t="s">
        <v>44</v>
      </c>
      <c r="D1" t="s">
        <v>45</v>
      </c>
      <c r="E1" t="s">
        <v>47</v>
      </c>
      <c r="F1" t="s">
        <v>100</v>
      </c>
      <c r="G1" t="s">
        <v>101</v>
      </c>
      <c r="H1" t="s">
        <v>42</v>
      </c>
      <c r="I1" t="s">
        <v>48</v>
      </c>
      <c r="J1" t="s">
        <v>43</v>
      </c>
      <c r="K1" t="s">
        <v>79</v>
      </c>
      <c r="L1" t="s">
        <v>80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</row>
    <row r="2" spans="2:42" x14ac:dyDescent="0.2">
      <c r="B2">
        <v>2.525633605460324E-3</v>
      </c>
      <c r="C2">
        <v>9.1196383159630674</v>
      </c>
      <c r="D2">
        <v>199.89058539801678</v>
      </c>
      <c r="E2">
        <v>9.0675671097358676E-2</v>
      </c>
      <c r="F2">
        <v>5129.1129738658819</v>
      </c>
      <c r="G2">
        <v>115.29908620729329</v>
      </c>
      <c r="H2">
        <v>119.87626679028331</v>
      </c>
      <c r="I2">
        <v>17.956232939849745</v>
      </c>
      <c r="J2">
        <v>186.14470041210654</v>
      </c>
      <c r="K2">
        <v>-13.950000000000001</v>
      </c>
      <c r="L2">
        <v>-8.9</v>
      </c>
      <c r="M2">
        <v>0.41394096151250004</v>
      </c>
      <c r="N2">
        <v>0.30342620575000001</v>
      </c>
      <c r="O2">
        <v>0.28263283275000001</v>
      </c>
      <c r="P2">
        <v>1.1077630659125</v>
      </c>
      <c r="Q2">
        <v>221.544661225</v>
      </c>
      <c r="R2">
        <v>182.32152070000001</v>
      </c>
      <c r="S2">
        <v>0.30342620575000001</v>
      </c>
      <c r="T2">
        <v>0.28263283275000001</v>
      </c>
      <c r="U2">
        <v>0.58605903848750007</v>
      </c>
      <c r="V2">
        <v>34.008299999999998</v>
      </c>
      <c r="W2">
        <v>-100.282</v>
      </c>
      <c r="X2">
        <v>16.5</v>
      </c>
      <c r="Y2">
        <v>15</v>
      </c>
      <c r="Z2">
        <v>38</v>
      </c>
      <c r="AA2">
        <v>853.6</v>
      </c>
      <c r="AB2">
        <v>35.799999999999997</v>
      </c>
      <c r="AC2">
        <v>-3.5</v>
      </c>
      <c r="AD2">
        <v>39.299999999999997</v>
      </c>
      <c r="AE2">
        <v>25.2</v>
      </c>
      <c r="AF2">
        <v>5.2</v>
      </c>
      <c r="AG2">
        <v>27.3</v>
      </c>
      <c r="AH2">
        <v>5.2</v>
      </c>
      <c r="AI2">
        <v>565</v>
      </c>
      <c r="AJ2">
        <v>83</v>
      </c>
      <c r="AK2">
        <v>17</v>
      </c>
      <c r="AL2">
        <v>49</v>
      </c>
      <c r="AM2">
        <v>213</v>
      </c>
      <c r="AN2">
        <v>61</v>
      </c>
      <c r="AO2">
        <v>191</v>
      </c>
      <c r="AP2">
        <v>61</v>
      </c>
    </row>
    <row r="3" spans="2:42" x14ac:dyDescent="0.2">
      <c r="B3">
        <v>3.5209219373674049E-4</v>
      </c>
      <c r="C3">
        <v>1.7610552219099491</v>
      </c>
      <c r="D3">
        <v>163.25016889829149</v>
      </c>
      <c r="E3">
        <v>1.3994030139801125E-2</v>
      </c>
      <c r="F3">
        <v>5406.5043236736929</v>
      </c>
      <c r="G3">
        <v>139.82143910675299</v>
      </c>
      <c r="H3">
        <v>13.722764831197905</v>
      </c>
      <c r="I3">
        <v>6.5249343944011367</v>
      </c>
      <c r="J3">
        <v>42.255988942169814</v>
      </c>
      <c r="K3">
        <v>-11.85</v>
      </c>
      <c r="L3">
        <v>-9.4</v>
      </c>
      <c r="M3">
        <v>0.23293842728749997</v>
      </c>
      <c r="N3">
        <v>0.38242843373750002</v>
      </c>
      <c r="O3">
        <v>0.38463313896249995</v>
      </c>
      <c r="P3">
        <v>1.00149720795</v>
      </c>
      <c r="Q3">
        <v>153.80858331249999</v>
      </c>
      <c r="R3">
        <v>120.39978302499999</v>
      </c>
      <c r="S3">
        <v>0.38242843373750002</v>
      </c>
      <c r="T3">
        <v>0.38463313896249995</v>
      </c>
      <c r="U3">
        <v>0.76706157271250008</v>
      </c>
      <c r="V3">
        <v>30.6327</v>
      </c>
      <c r="W3">
        <v>-97.677199999999999</v>
      </c>
      <c r="X3">
        <v>19.2</v>
      </c>
      <c r="Y3">
        <v>12.4</v>
      </c>
      <c r="Z3">
        <v>38</v>
      </c>
      <c r="AA3">
        <v>705</v>
      </c>
      <c r="AB3">
        <v>35</v>
      </c>
      <c r="AC3">
        <v>2.5</v>
      </c>
      <c r="AD3">
        <v>32.5</v>
      </c>
      <c r="AE3">
        <v>23.1</v>
      </c>
      <c r="AF3">
        <v>10.9</v>
      </c>
      <c r="AG3">
        <v>27.9</v>
      </c>
      <c r="AH3">
        <v>9.8000000000000007</v>
      </c>
      <c r="AI3">
        <v>837</v>
      </c>
      <c r="AJ3">
        <v>114</v>
      </c>
      <c r="AK3">
        <v>43</v>
      </c>
      <c r="AL3">
        <v>31</v>
      </c>
      <c r="AM3">
        <v>278</v>
      </c>
      <c r="AN3">
        <v>163</v>
      </c>
      <c r="AO3">
        <v>182</v>
      </c>
      <c r="AP3">
        <v>163</v>
      </c>
    </row>
    <row r="4" spans="2:42" x14ac:dyDescent="0.2">
      <c r="B4">
        <v>1.2853307509780943E-3</v>
      </c>
      <c r="C4">
        <v>8.0462021029259851</v>
      </c>
      <c r="D4">
        <v>171.81039885797767</v>
      </c>
      <c r="E4">
        <v>6.3244536326153108E-2</v>
      </c>
      <c r="F4">
        <v>6843.3593576478916</v>
      </c>
      <c r="G4">
        <v>134.88695107820817</v>
      </c>
      <c r="H4">
        <v>73.879548750407835</v>
      </c>
      <c r="I4">
        <v>17.048400390891555</v>
      </c>
      <c r="J4">
        <v>116.98766131770283</v>
      </c>
      <c r="K4">
        <v>-12.9</v>
      </c>
      <c r="L4">
        <v>-9.0400000000000009</v>
      </c>
      <c r="M4">
        <v>0.32021029076250002</v>
      </c>
      <c r="N4">
        <v>0.34922252539999998</v>
      </c>
      <c r="O4">
        <v>0.3305671838875</v>
      </c>
      <c r="P4">
        <v>1.071202667825</v>
      </c>
      <c r="Q4">
        <v>185.32131302499999</v>
      </c>
      <c r="R4">
        <v>152.12681603749999</v>
      </c>
      <c r="S4">
        <v>0.34922252539999998</v>
      </c>
      <c r="T4">
        <v>0.3305671838875</v>
      </c>
      <c r="U4">
        <v>0.67978970923749993</v>
      </c>
      <c r="V4">
        <v>37.767740000000003</v>
      </c>
      <c r="W4">
        <v>-90.383499999999998</v>
      </c>
      <c r="X4">
        <v>12.4</v>
      </c>
      <c r="Y4">
        <v>13.1</v>
      </c>
      <c r="Z4">
        <v>34</v>
      </c>
      <c r="AA4">
        <v>892.4</v>
      </c>
      <c r="AB4">
        <v>31.4</v>
      </c>
      <c r="AC4">
        <v>-6.9</v>
      </c>
      <c r="AD4">
        <v>38.299999999999997</v>
      </c>
      <c r="AE4">
        <v>12.4</v>
      </c>
      <c r="AF4">
        <v>0.4</v>
      </c>
      <c r="AG4">
        <v>23.6</v>
      </c>
      <c r="AH4">
        <v>0.4</v>
      </c>
      <c r="AI4">
        <v>1105</v>
      </c>
      <c r="AJ4">
        <v>117</v>
      </c>
      <c r="AK4">
        <v>62</v>
      </c>
      <c r="AL4">
        <v>18</v>
      </c>
      <c r="AM4">
        <v>330</v>
      </c>
      <c r="AN4">
        <v>215</v>
      </c>
      <c r="AO4">
        <v>290</v>
      </c>
      <c r="AP4">
        <v>215</v>
      </c>
    </row>
    <row r="5" spans="2:42" x14ac:dyDescent="0.2">
      <c r="B5">
        <v>2.4299506496390801E-3</v>
      </c>
      <c r="C5">
        <v>7.1185930052142572</v>
      </c>
      <c r="D5">
        <v>210.87351978758329</v>
      </c>
      <c r="E5">
        <v>8.6621447856260039E-2</v>
      </c>
      <c r="F5">
        <v>5138.4194852488363</v>
      </c>
      <c r="G5">
        <v>109.05779545985494</v>
      </c>
      <c r="H5">
        <v>109.37385227369175</v>
      </c>
      <c r="I5">
        <v>21.865834632907866</v>
      </c>
      <c r="J5">
        <v>165.09860877749273</v>
      </c>
      <c r="K5">
        <v>-14.6</v>
      </c>
      <c r="L5">
        <v>-10.14</v>
      </c>
      <c r="M5">
        <v>0.31743952445000001</v>
      </c>
      <c r="N5">
        <v>0.397116463275</v>
      </c>
      <c r="O5">
        <v>0.28544401224999999</v>
      </c>
      <c r="P5">
        <v>1.3906080482500001</v>
      </c>
      <c r="Q5">
        <v>178.13198622499999</v>
      </c>
      <c r="R5">
        <v>146.76919616250001</v>
      </c>
      <c r="S5">
        <v>0.397116463275</v>
      </c>
      <c r="T5">
        <v>0.28544401224999999</v>
      </c>
      <c r="U5">
        <v>0.6825604755500001</v>
      </c>
      <c r="V5">
        <v>25.108552799999998</v>
      </c>
      <c r="W5">
        <v>-99.806200000000004</v>
      </c>
      <c r="X5">
        <v>22.1</v>
      </c>
      <c r="Y5">
        <v>13.9</v>
      </c>
      <c r="Z5">
        <v>48</v>
      </c>
      <c r="AA5">
        <v>516</v>
      </c>
      <c r="AB5">
        <v>35.9</v>
      </c>
      <c r="AC5">
        <v>7.1</v>
      </c>
      <c r="AD5">
        <v>28.8</v>
      </c>
      <c r="AE5">
        <v>25.7</v>
      </c>
      <c r="AF5">
        <v>15.1</v>
      </c>
      <c r="AG5">
        <v>28.2</v>
      </c>
      <c r="AH5">
        <v>15.1</v>
      </c>
      <c r="AI5">
        <v>849</v>
      </c>
      <c r="AJ5">
        <v>180</v>
      </c>
      <c r="AK5">
        <v>19</v>
      </c>
      <c r="AL5">
        <v>68</v>
      </c>
      <c r="AM5">
        <v>393</v>
      </c>
      <c r="AN5">
        <v>65</v>
      </c>
      <c r="AO5">
        <v>297</v>
      </c>
      <c r="AP5">
        <v>65</v>
      </c>
    </row>
    <row r="6" spans="2:42" x14ac:dyDescent="0.2">
      <c r="B6">
        <v>3.4446454114793766E-4</v>
      </c>
      <c r="C6">
        <v>1.7338563543364789</v>
      </c>
      <c r="D6">
        <v>161.51220118714937</v>
      </c>
      <c r="E6">
        <v>1.3126778195419624E-2</v>
      </c>
      <c r="F6">
        <v>5412.6657715800711</v>
      </c>
      <c r="G6">
        <v>140.09605966274026</v>
      </c>
      <c r="H6">
        <v>9.2145037429729779</v>
      </c>
      <c r="I6">
        <v>1.9253225431894068</v>
      </c>
      <c r="J6">
        <v>26.589350259458985</v>
      </c>
      <c r="K6">
        <v>-14</v>
      </c>
      <c r="L6">
        <v>-11.5</v>
      </c>
      <c r="M6">
        <v>0.30631874739999998</v>
      </c>
      <c r="N6">
        <v>0.33597848003333336</v>
      </c>
      <c r="O6">
        <v>0.35770277256666666</v>
      </c>
      <c r="P6">
        <v>0.94220412051666669</v>
      </c>
      <c r="Q6">
        <v>144.18873016666666</v>
      </c>
      <c r="R6">
        <v>114.32250814999999</v>
      </c>
      <c r="S6">
        <v>0.33597848003333336</v>
      </c>
      <c r="T6">
        <v>0.35770277256666666</v>
      </c>
      <c r="U6">
        <v>0.69368125259999991</v>
      </c>
      <c r="V6">
        <v>27.452500000000001</v>
      </c>
      <c r="W6">
        <v>-107.712</v>
      </c>
      <c r="X6">
        <v>15.5</v>
      </c>
      <c r="Y6">
        <v>18.100000000000001</v>
      </c>
      <c r="Z6">
        <v>59</v>
      </c>
      <c r="AA6">
        <v>438.6</v>
      </c>
      <c r="AB6">
        <v>30.6</v>
      </c>
      <c r="AC6">
        <v>0</v>
      </c>
      <c r="AD6">
        <v>30.6</v>
      </c>
      <c r="AE6">
        <v>20.3</v>
      </c>
      <c r="AF6">
        <v>14.9</v>
      </c>
      <c r="AG6">
        <v>20.9</v>
      </c>
      <c r="AH6">
        <v>9.9</v>
      </c>
      <c r="AI6">
        <v>891</v>
      </c>
      <c r="AJ6">
        <v>226</v>
      </c>
      <c r="AK6">
        <v>10</v>
      </c>
      <c r="AL6">
        <v>92</v>
      </c>
      <c r="AM6">
        <v>549</v>
      </c>
      <c r="AN6">
        <v>45</v>
      </c>
      <c r="AO6">
        <v>503</v>
      </c>
      <c r="AP6">
        <v>128</v>
      </c>
    </row>
    <row r="7" spans="2:42" x14ac:dyDescent="0.2">
      <c r="B7">
        <v>2.9672383997023971E-3</v>
      </c>
      <c r="C7">
        <v>9.2041509300483106</v>
      </c>
      <c r="D7">
        <v>268.88301928389251</v>
      </c>
      <c r="E7">
        <v>0.13634109878291586</v>
      </c>
      <c r="F7">
        <v>3220.2246736857019</v>
      </c>
      <c r="G7">
        <v>71.821519979546707</v>
      </c>
      <c r="H7">
        <v>101.30159774243096</v>
      </c>
      <c r="I7">
        <v>14.869497284588972</v>
      </c>
      <c r="J7">
        <v>136.47414457701316</v>
      </c>
      <c r="K7">
        <v>-10.574999999999999</v>
      </c>
      <c r="L7">
        <v>-5.9799999999999995</v>
      </c>
      <c r="M7">
        <v>0.31110271355000002</v>
      </c>
      <c r="N7">
        <v>0.22079934171250001</v>
      </c>
      <c r="O7">
        <v>0.46809794473750005</v>
      </c>
      <c r="P7">
        <v>0.47721504922500008</v>
      </c>
      <c r="Q7">
        <v>150.24199308749999</v>
      </c>
      <c r="R7">
        <v>123.3208915</v>
      </c>
      <c r="S7">
        <v>0.22079934171250001</v>
      </c>
      <c r="T7">
        <v>0.46809794473750005</v>
      </c>
      <c r="U7">
        <v>0.68889728645000003</v>
      </c>
      <c r="V7">
        <v>40.380578999999997</v>
      </c>
      <c r="W7">
        <v>-75.032292999999996</v>
      </c>
      <c r="X7">
        <v>10.7</v>
      </c>
      <c r="Y7">
        <v>11.7</v>
      </c>
      <c r="Z7">
        <v>32</v>
      </c>
      <c r="AA7">
        <v>877</v>
      </c>
      <c r="AB7">
        <v>29.5</v>
      </c>
      <c r="AC7">
        <v>-6.8</v>
      </c>
      <c r="AD7">
        <v>36.299999999999997</v>
      </c>
      <c r="AE7">
        <v>21</v>
      </c>
      <c r="AF7">
        <v>-0.8</v>
      </c>
      <c r="AG7">
        <v>21.9</v>
      </c>
      <c r="AH7">
        <v>-0.8</v>
      </c>
      <c r="AI7">
        <v>1172</v>
      </c>
      <c r="AJ7">
        <v>117</v>
      </c>
      <c r="AK7">
        <v>75</v>
      </c>
      <c r="AL7">
        <v>12</v>
      </c>
      <c r="AM7">
        <v>329</v>
      </c>
      <c r="AN7">
        <v>254</v>
      </c>
      <c r="AO7">
        <v>325</v>
      </c>
      <c r="AP7">
        <v>254</v>
      </c>
    </row>
    <row r="8" spans="2:42" x14ac:dyDescent="0.2">
      <c r="B8">
        <v>2.9757674824745731E-3</v>
      </c>
      <c r="C8">
        <v>10.205659062634652</v>
      </c>
      <c r="D8">
        <v>174.62583980723971</v>
      </c>
      <c r="E8">
        <v>8.7438823779410244E-2</v>
      </c>
      <c r="F8">
        <v>5339.7435107124556</v>
      </c>
      <c r="G8">
        <v>130.12861495037711</v>
      </c>
      <c r="H8">
        <v>141.35253117104494</v>
      </c>
      <c r="I8">
        <v>23.025444070528717</v>
      </c>
      <c r="J8">
        <v>215.95823887943266</v>
      </c>
      <c r="K8">
        <v>-12.875</v>
      </c>
      <c r="L8">
        <v>-7.6750000000000007</v>
      </c>
      <c r="M8">
        <v>0.34166200477500003</v>
      </c>
      <c r="N8">
        <v>0.29483360682500004</v>
      </c>
      <c r="O8">
        <v>0.36350438838749999</v>
      </c>
      <c r="P8">
        <v>0.82281979967499996</v>
      </c>
      <c r="Q8">
        <v>170.77130873750002</v>
      </c>
      <c r="R8">
        <v>142.5241469625</v>
      </c>
      <c r="S8">
        <v>0.29483360682500004</v>
      </c>
      <c r="T8">
        <v>0.36350438838749999</v>
      </c>
      <c r="U8">
        <v>0.65833799522500014</v>
      </c>
      <c r="V8">
        <v>43.841723000000002</v>
      </c>
      <c r="W8">
        <v>-73.387024999999994</v>
      </c>
      <c r="X8">
        <v>7.2</v>
      </c>
      <c r="Y8">
        <v>12.3</v>
      </c>
      <c r="Z8">
        <v>29</v>
      </c>
      <c r="AA8">
        <v>996.8</v>
      </c>
      <c r="AB8">
        <v>27.8</v>
      </c>
      <c r="AC8">
        <v>-13.6</v>
      </c>
      <c r="AD8">
        <v>41.4</v>
      </c>
      <c r="AE8">
        <v>18.399999999999999</v>
      </c>
      <c r="AF8">
        <v>-5</v>
      </c>
      <c r="AG8">
        <v>19.5</v>
      </c>
      <c r="AH8">
        <v>-6.3</v>
      </c>
      <c r="AI8">
        <v>919</v>
      </c>
      <c r="AJ8">
        <v>104</v>
      </c>
      <c r="AK8">
        <v>53</v>
      </c>
      <c r="AL8">
        <v>18</v>
      </c>
      <c r="AM8">
        <v>275</v>
      </c>
      <c r="AN8">
        <v>172</v>
      </c>
      <c r="AO8">
        <v>273</v>
      </c>
      <c r="AP8">
        <v>178</v>
      </c>
    </row>
    <row r="9" spans="2:42" x14ac:dyDescent="0.2">
      <c r="B9">
        <v>1.3831183075243439E-3</v>
      </c>
      <c r="C9">
        <v>6.6075770279004304</v>
      </c>
      <c r="D9">
        <v>163.40436233337212</v>
      </c>
      <c r="E9">
        <v>5.018258831996792E-2</v>
      </c>
      <c r="F9">
        <v>6920.4085523309295</v>
      </c>
      <c r="G9">
        <v>138.43815408776149</v>
      </c>
      <c r="H9">
        <v>68.943335846928051</v>
      </c>
      <c r="I9">
        <v>15.39287257742148</v>
      </c>
      <c r="J9">
        <v>106.07276212534981</v>
      </c>
      <c r="K9">
        <v>-10.574999999999999</v>
      </c>
      <c r="L9">
        <v>-5.9799999999999995</v>
      </c>
      <c r="M9">
        <v>0.46318913884999996</v>
      </c>
      <c r="N9">
        <v>0.25168362466249999</v>
      </c>
      <c r="O9">
        <v>0.28512723646250004</v>
      </c>
      <c r="P9">
        <v>0.90345619636250007</v>
      </c>
      <c r="Q9">
        <v>237.08453008750001</v>
      </c>
      <c r="R9">
        <v>197.09700346250003</v>
      </c>
      <c r="S9">
        <v>0.25168362466249999</v>
      </c>
      <c r="T9">
        <v>0.28512723646250004</v>
      </c>
      <c r="U9">
        <v>0.53681086114999998</v>
      </c>
      <c r="V9">
        <v>35.668900000000001</v>
      </c>
      <c r="W9">
        <v>-105.3361</v>
      </c>
      <c r="X9">
        <v>6.7</v>
      </c>
      <c r="Y9">
        <v>16.8</v>
      </c>
      <c r="Z9">
        <v>47</v>
      </c>
      <c r="AA9">
        <v>667.1</v>
      </c>
      <c r="AB9">
        <v>25.2</v>
      </c>
      <c r="AC9">
        <v>-10.5</v>
      </c>
      <c r="AD9">
        <v>35.700000000000003</v>
      </c>
      <c r="AE9">
        <v>14.8</v>
      </c>
      <c r="AF9">
        <v>-0.4</v>
      </c>
      <c r="AG9">
        <v>15.5</v>
      </c>
      <c r="AH9">
        <v>-1.5</v>
      </c>
      <c r="AI9">
        <v>526</v>
      </c>
      <c r="AJ9">
        <v>100</v>
      </c>
      <c r="AK9">
        <v>21</v>
      </c>
      <c r="AL9">
        <v>60</v>
      </c>
      <c r="AM9">
        <v>251</v>
      </c>
      <c r="AN9">
        <v>69</v>
      </c>
      <c r="AO9">
        <v>244</v>
      </c>
      <c r="AP9">
        <v>69</v>
      </c>
    </row>
    <row r="10" spans="2:42" x14ac:dyDescent="0.2">
      <c r="B10">
        <v>3.4527221010183275E-3</v>
      </c>
      <c r="C10">
        <v>15.9924020062062</v>
      </c>
      <c r="D10">
        <v>203.02533486611711</v>
      </c>
      <c r="E10">
        <v>0.14608144572623083</v>
      </c>
      <c r="F10">
        <v>4803.6967042229253</v>
      </c>
      <c r="G10">
        <v>112.17899567223189</v>
      </c>
      <c r="H10">
        <v>137.6958899203191</v>
      </c>
      <c r="I10">
        <v>24.665785391200348</v>
      </c>
      <c r="J10">
        <v>183.87206195637972</v>
      </c>
      <c r="K10">
        <v>-11.4</v>
      </c>
      <c r="L10">
        <v>-7.4799999999999995</v>
      </c>
      <c r="M10">
        <v>0.37566488548749999</v>
      </c>
      <c r="N10">
        <v>0.27322042434999999</v>
      </c>
      <c r="O10">
        <v>0.35111469015000002</v>
      </c>
      <c r="P10">
        <v>0.78017651438750002</v>
      </c>
      <c r="Q10">
        <v>202.602372575</v>
      </c>
      <c r="R10">
        <v>160.06596421250001</v>
      </c>
      <c r="S10">
        <v>0.27322042434999999</v>
      </c>
      <c r="T10">
        <v>0.35111469015000002</v>
      </c>
      <c r="U10">
        <v>0.62433511451250001</v>
      </c>
      <c r="V10">
        <v>30.7592</v>
      </c>
      <c r="W10">
        <v>-98.700299999999999</v>
      </c>
      <c r="X10">
        <v>18.8</v>
      </c>
      <c r="Y10">
        <v>14.5</v>
      </c>
      <c r="Z10">
        <v>41</v>
      </c>
      <c r="AA10">
        <v>720.9</v>
      </c>
      <c r="AB10">
        <v>35.6</v>
      </c>
      <c r="AC10">
        <v>0.7</v>
      </c>
      <c r="AD10">
        <v>34.9</v>
      </c>
      <c r="AE10">
        <v>22.9</v>
      </c>
      <c r="AF10">
        <v>9.1</v>
      </c>
      <c r="AG10">
        <v>27.7</v>
      </c>
      <c r="AH10">
        <v>9.1</v>
      </c>
      <c r="AI10">
        <v>701</v>
      </c>
      <c r="AJ10">
        <v>101</v>
      </c>
      <c r="AK10">
        <v>30</v>
      </c>
      <c r="AL10">
        <v>35</v>
      </c>
      <c r="AM10">
        <v>240</v>
      </c>
      <c r="AN10">
        <v>113</v>
      </c>
      <c r="AO10">
        <v>179</v>
      </c>
      <c r="AP10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photosynthetis drought</vt:lpstr>
      <vt:lpstr>geo_climate drought</vt:lpstr>
      <vt:lpstr>Segmentation</vt:lpstr>
      <vt:lpstr>LWP</vt:lpstr>
      <vt:lpstr>Correlation Mean</vt:lpstr>
      <vt:lpstr>DROUGHT_CORR_mean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2023-09-02T17:22:31Z</dcterms:created>
  <dcterms:modified xsi:type="dcterms:W3CDTF">2023-09-18T20:00:21Z</dcterms:modified>
</cp:coreProperties>
</file>